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12" windowWidth="16152" windowHeight="10236" firstSheet="1" activeTab="1"/>
  </bookViews>
  <sheets>
    <sheet name="1991 comparable age cat" sheetId="2" state="hidden" r:id="rId1"/>
    <sheet name="Notes" sheetId="8" r:id="rId2"/>
    <sheet name="Data" sheetId="3" r:id="rId3"/>
    <sheet name="Females 2001 LLTI" sheetId="4" state="hidden" r:id="rId4"/>
    <sheet name="Males 2001 LLTI" sheetId="5" state="hidden" r:id="rId5"/>
    <sheet name="Females 2001 figure" sheetId="6" r:id="rId6"/>
    <sheet name="Males 2001 figure" sheetId="7" r:id="rId7"/>
  </sheets>
  <calcPr calcId="145621"/>
  <pivotCaches>
    <pivotCache cacheId="1" r:id="rId8"/>
  </pivotCaches>
</workbook>
</file>

<file path=xl/calcChain.xml><?xml version="1.0" encoding="utf-8"?>
<calcChain xmlns="http://schemas.openxmlformats.org/spreadsheetml/2006/main">
  <c r="AC35" i="3" l="1"/>
  <c r="AA35" i="3"/>
  <c r="AC33" i="3"/>
  <c r="AA33" i="3"/>
  <c r="AC31" i="3"/>
  <c r="AA31" i="3"/>
  <c r="AC29" i="3"/>
  <c r="AA29" i="3"/>
  <c r="AC27" i="3"/>
  <c r="AA27" i="3"/>
  <c r="AC25" i="3"/>
  <c r="AA25" i="3"/>
  <c r="AC23" i="3"/>
  <c r="AA23" i="3"/>
  <c r="AC21" i="3"/>
  <c r="AA21" i="3"/>
  <c r="AB19" i="3"/>
  <c r="AB17" i="3"/>
  <c r="AB15" i="3"/>
  <c r="AB13" i="3"/>
  <c r="AB11" i="3"/>
  <c r="AB9" i="3"/>
  <c r="AB7" i="3"/>
  <c r="AB5" i="3"/>
  <c r="W23" i="3"/>
  <c r="V23" i="3"/>
  <c r="V5" i="3"/>
  <c r="W5" i="3"/>
  <c r="X5" i="3"/>
  <c r="Y5" i="3"/>
  <c r="Z5" i="3"/>
  <c r="V6" i="3"/>
  <c r="W6" i="3"/>
  <c r="X6" i="3"/>
  <c r="Y6" i="3"/>
  <c r="Z6" i="3"/>
  <c r="V7" i="3"/>
  <c r="W7" i="3"/>
  <c r="X7" i="3"/>
  <c r="Y7" i="3"/>
  <c r="Z7" i="3"/>
  <c r="V8" i="3"/>
  <c r="W8" i="3"/>
  <c r="X8" i="3"/>
  <c r="Y8" i="3"/>
  <c r="Z8" i="3"/>
  <c r="V9" i="3"/>
  <c r="W9" i="3"/>
  <c r="X9" i="3"/>
  <c r="Y9" i="3"/>
  <c r="Z9" i="3"/>
  <c r="V10" i="3"/>
  <c r="W10" i="3"/>
  <c r="X10" i="3"/>
  <c r="Y10" i="3"/>
  <c r="Z10" i="3"/>
  <c r="V11" i="3"/>
  <c r="W11" i="3"/>
  <c r="X11" i="3"/>
  <c r="Y11" i="3"/>
  <c r="Z11" i="3"/>
  <c r="V12" i="3"/>
  <c r="W12" i="3"/>
  <c r="X12" i="3"/>
  <c r="Y12" i="3"/>
  <c r="Z12" i="3"/>
  <c r="V13" i="3"/>
  <c r="W13" i="3"/>
  <c r="X13" i="3"/>
  <c r="Y13" i="3"/>
  <c r="Z13" i="3"/>
  <c r="V14" i="3"/>
  <c r="W14" i="3"/>
  <c r="X14" i="3"/>
  <c r="Y14" i="3"/>
  <c r="Z14" i="3"/>
  <c r="V15" i="3"/>
  <c r="W15" i="3"/>
  <c r="X15" i="3"/>
  <c r="Y15" i="3"/>
  <c r="Z15" i="3"/>
  <c r="V16" i="3"/>
  <c r="W16" i="3"/>
  <c r="X16" i="3"/>
  <c r="Y16" i="3"/>
  <c r="Z16" i="3"/>
  <c r="V17" i="3"/>
  <c r="W17" i="3"/>
  <c r="X17" i="3"/>
  <c r="Y17" i="3"/>
  <c r="Z17" i="3"/>
  <c r="V18" i="3"/>
  <c r="W18" i="3"/>
  <c r="X18" i="3"/>
  <c r="Y18" i="3"/>
  <c r="Z18" i="3"/>
  <c r="V19" i="3"/>
  <c r="W19" i="3"/>
  <c r="X19" i="3"/>
  <c r="Y19" i="3"/>
  <c r="Z19" i="3"/>
  <c r="W20" i="3"/>
  <c r="X20" i="3"/>
  <c r="Y20" i="3"/>
  <c r="AB18" i="3" s="1"/>
  <c r="Z20" i="3"/>
  <c r="V21" i="3"/>
  <c r="W21" i="3"/>
  <c r="X21" i="3"/>
  <c r="Y21" i="3"/>
  <c r="Z21" i="3"/>
  <c r="V22" i="3"/>
  <c r="W22" i="3"/>
  <c r="X22" i="3"/>
  <c r="Y22" i="3"/>
  <c r="Z22" i="3"/>
  <c r="X23" i="3"/>
  <c r="Y23" i="3"/>
  <c r="Z23" i="3"/>
  <c r="V24" i="3"/>
  <c r="W24" i="3"/>
  <c r="X24" i="3"/>
  <c r="Y24" i="3"/>
  <c r="Z24" i="3"/>
  <c r="V25" i="3"/>
  <c r="W25" i="3"/>
  <c r="X25" i="3"/>
  <c r="Y25" i="3"/>
  <c r="Z25" i="3"/>
  <c r="V26" i="3"/>
  <c r="W26" i="3"/>
  <c r="X26" i="3"/>
  <c r="Y26" i="3"/>
  <c r="Z26" i="3"/>
  <c r="V27" i="3"/>
  <c r="W27" i="3"/>
  <c r="X27" i="3"/>
  <c r="Y27" i="3"/>
  <c r="Z27" i="3"/>
  <c r="V28" i="3"/>
  <c r="W28" i="3"/>
  <c r="X28" i="3"/>
  <c r="Y28" i="3"/>
  <c r="Z28" i="3"/>
  <c r="V29" i="3"/>
  <c r="W29" i="3"/>
  <c r="X29" i="3"/>
  <c r="Y29" i="3"/>
  <c r="Z29" i="3"/>
  <c r="V30" i="3"/>
  <c r="W30" i="3"/>
  <c r="X30" i="3"/>
  <c r="Y30" i="3"/>
  <c r="Z30" i="3"/>
  <c r="V31" i="3"/>
  <c r="W31" i="3"/>
  <c r="X31" i="3"/>
  <c r="Y31" i="3"/>
  <c r="Z31" i="3"/>
  <c r="V32" i="3"/>
  <c r="W32" i="3"/>
  <c r="X32" i="3"/>
  <c r="Y32" i="3"/>
  <c r="Z32" i="3"/>
  <c r="V33" i="3"/>
  <c r="W33" i="3"/>
  <c r="X33" i="3"/>
  <c r="Y33" i="3"/>
  <c r="Z33" i="3"/>
  <c r="V34" i="3"/>
  <c r="W34" i="3"/>
  <c r="X34" i="3"/>
  <c r="Y34" i="3"/>
  <c r="Z34" i="3"/>
  <c r="V35" i="3"/>
  <c r="W35" i="3"/>
  <c r="X35" i="3"/>
  <c r="Y35" i="3"/>
  <c r="Z35" i="3"/>
  <c r="W36" i="3"/>
  <c r="X36" i="3"/>
  <c r="AA34" i="3" s="1"/>
  <c r="Y36" i="3"/>
  <c r="Z36" i="3"/>
  <c r="AC32" i="3" s="1"/>
  <c r="AA17" i="3" l="1"/>
  <c r="AA13" i="3"/>
  <c r="AA9" i="3"/>
  <c r="AA5" i="3"/>
  <c r="AA18" i="3"/>
  <c r="AA14" i="3"/>
  <c r="AA10" i="3"/>
  <c r="AA6" i="3"/>
  <c r="AA19" i="3"/>
  <c r="AA15" i="3"/>
  <c r="AA11" i="3"/>
  <c r="AA7" i="3"/>
  <c r="AD7" i="3" s="1"/>
  <c r="AE7" i="3" s="1"/>
  <c r="AA16" i="3"/>
  <c r="AA12" i="3"/>
  <c r="AA8" i="3"/>
  <c r="AD23" i="3"/>
  <c r="AE23" i="3" s="1"/>
  <c r="AB35" i="3"/>
  <c r="AD35" i="3" s="1"/>
  <c r="AE35" i="3" s="1"/>
  <c r="AF35" i="3" s="1"/>
  <c r="AG35" i="3" s="1"/>
  <c r="AB31" i="3"/>
  <c r="AD31" i="3" s="1"/>
  <c r="AE31" i="3" s="1"/>
  <c r="AF31" i="3" s="1"/>
  <c r="AG31" i="3" s="1"/>
  <c r="AB27" i="3"/>
  <c r="AB23" i="3"/>
  <c r="AB32" i="3"/>
  <c r="AB28" i="3"/>
  <c r="AB24" i="3"/>
  <c r="AB33" i="3"/>
  <c r="AB29" i="3"/>
  <c r="AB25" i="3"/>
  <c r="AD25" i="3" s="1"/>
  <c r="AE25" i="3" s="1"/>
  <c r="AF25" i="3" s="1"/>
  <c r="AG25" i="3" s="1"/>
  <c r="AB21" i="3"/>
  <c r="AD21" i="3" s="1"/>
  <c r="AE21" i="3" s="1"/>
  <c r="AB34" i="3"/>
  <c r="AD34" i="3" s="1"/>
  <c r="AE34" i="3" s="1"/>
  <c r="AF34" i="3" s="1"/>
  <c r="AG34" i="3" s="1"/>
  <c r="AB30" i="3"/>
  <c r="AB26" i="3"/>
  <c r="AB22" i="3"/>
  <c r="AC19" i="3"/>
  <c r="AC15" i="3"/>
  <c r="AC11" i="3"/>
  <c r="AC7" i="3"/>
  <c r="AC16" i="3"/>
  <c r="AC12" i="3"/>
  <c r="AC8" i="3"/>
  <c r="AC17" i="3"/>
  <c r="AC13" i="3"/>
  <c r="AC9" i="3"/>
  <c r="AC5" i="3"/>
  <c r="AC18" i="3"/>
  <c r="AC14" i="3"/>
  <c r="AC10" i="3"/>
  <c r="AC6" i="3"/>
  <c r="AD29" i="3"/>
  <c r="AE29" i="3" s="1"/>
  <c r="AD33" i="3"/>
  <c r="AE33" i="3" s="1"/>
  <c r="AF33" i="3" s="1"/>
  <c r="AG33" i="3" s="1"/>
  <c r="AD27" i="3"/>
  <c r="AE27" i="3" s="1"/>
  <c r="AB8" i="3"/>
  <c r="AB12" i="3"/>
  <c r="AB16" i="3"/>
  <c r="AC22" i="3"/>
  <c r="AA24" i="3"/>
  <c r="AC26" i="3"/>
  <c r="AA28" i="3"/>
  <c r="AD28" i="3" s="1"/>
  <c r="AE28" i="3" s="1"/>
  <c r="AF28" i="3" s="1"/>
  <c r="AG28" i="3" s="1"/>
  <c r="AC30" i="3"/>
  <c r="AA32" i="3"/>
  <c r="AC34" i="3"/>
  <c r="AB6" i="3"/>
  <c r="AB10" i="3"/>
  <c r="AB14" i="3"/>
  <c r="AA22" i="3"/>
  <c r="AD22" i="3" s="1"/>
  <c r="AE22" i="3" s="1"/>
  <c r="AC24" i="3"/>
  <c r="AA26" i="3"/>
  <c r="AC28" i="3"/>
  <c r="AA30" i="3"/>
  <c r="AD30" i="3" s="1"/>
  <c r="AE30" i="3" s="1"/>
  <c r="AF23" i="3" l="1"/>
  <c r="AG23" i="3" s="1"/>
  <c r="AF7" i="3"/>
  <c r="AG7" i="3" s="1"/>
  <c r="AD6" i="3"/>
  <c r="AE6" i="3" s="1"/>
  <c r="AF6" i="3" s="1"/>
  <c r="AG6" i="3" s="1"/>
  <c r="AD5" i="3"/>
  <c r="AE5" i="3" s="1"/>
  <c r="AF30" i="3"/>
  <c r="AG30" i="3" s="1"/>
  <c r="AF22" i="3"/>
  <c r="AG22" i="3" s="1"/>
  <c r="AF29" i="3"/>
  <c r="AG29" i="3" s="1"/>
  <c r="AD8" i="3"/>
  <c r="AE8" i="3" s="1"/>
  <c r="AD11" i="3"/>
  <c r="AE11" i="3" s="1"/>
  <c r="AF11" i="3" s="1"/>
  <c r="AG11" i="3" s="1"/>
  <c r="AD10" i="3"/>
  <c r="AE10" i="3" s="1"/>
  <c r="AF10" i="3" s="1"/>
  <c r="AG10" i="3" s="1"/>
  <c r="AD9" i="3"/>
  <c r="AE9" i="3" s="1"/>
  <c r="AF9" i="3" s="1"/>
  <c r="AG9" i="3" s="1"/>
  <c r="AD32" i="3"/>
  <c r="AE32" i="3" s="1"/>
  <c r="AF32" i="3" s="1"/>
  <c r="AG32" i="3" s="1"/>
  <c r="AD24" i="3"/>
  <c r="AE24" i="3" s="1"/>
  <c r="AF24" i="3" s="1"/>
  <c r="AG24" i="3" s="1"/>
  <c r="AD12" i="3"/>
  <c r="AE12" i="3" s="1"/>
  <c r="AF12" i="3" s="1"/>
  <c r="AG12" i="3" s="1"/>
  <c r="AD15" i="3"/>
  <c r="AE15" i="3" s="1"/>
  <c r="AF15" i="3" s="1"/>
  <c r="AG15" i="3" s="1"/>
  <c r="AD14" i="3"/>
  <c r="AE14" i="3" s="1"/>
  <c r="AD13" i="3"/>
  <c r="AE13" i="3" s="1"/>
  <c r="AF13" i="3" s="1"/>
  <c r="AG13" i="3" s="1"/>
  <c r="AD26" i="3"/>
  <c r="AE26" i="3" s="1"/>
  <c r="AF26" i="3" s="1"/>
  <c r="AG26" i="3" s="1"/>
  <c r="AF27" i="3"/>
  <c r="AG27" i="3" s="1"/>
  <c r="AF21" i="3"/>
  <c r="AG21" i="3" s="1"/>
  <c r="AD16" i="3"/>
  <c r="AE16" i="3" s="1"/>
  <c r="AF16" i="3" s="1"/>
  <c r="AG16" i="3" s="1"/>
  <c r="AD19" i="3"/>
  <c r="AE19" i="3" s="1"/>
  <c r="AF19" i="3" s="1"/>
  <c r="AG19" i="3" s="1"/>
  <c r="AD18" i="3"/>
  <c r="AE18" i="3" s="1"/>
  <c r="AF18" i="3" s="1"/>
  <c r="AG18" i="3" s="1"/>
  <c r="AD17" i="3"/>
  <c r="AE17" i="3" s="1"/>
  <c r="AF17" i="3" s="1"/>
  <c r="AG17" i="3" s="1"/>
  <c r="AF14" i="3" l="1"/>
  <c r="AG14" i="3" s="1"/>
  <c r="AF8" i="3"/>
  <c r="AG8" i="3" s="1"/>
  <c r="AF5" i="3"/>
  <c r="AG5" i="3" s="1"/>
</calcChain>
</file>

<file path=xl/sharedStrings.xml><?xml version="1.0" encoding="utf-8"?>
<sst xmlns="http://schemas.openxmlformats.org/spreadsheetml/2006/main" count="861" uniqueCount="79">
  <si>
    <t>England and Wales</t>
  </si>
  <si>
    <t>age</t>
  </si>
  <si>
    <t>0-15</t>
  </si>
  <si>
    <t>65-over</t>
  </si>
  <si>
    <t>sex</t>
  </si>
  <si>
    <t>females</t>
  </si>
  <si>
    <t>males</t>
  </si>
  <si>
    <t>ethnicity</t>
  </si>
  <si>
    <t>bangladeshi</t>
  </si>
  <si>
    <t>black african</t>
  </si>
  <si>
    <t>black caribbean</t>
  </si>
  <si>
    <t>black other</t>
  </si>
  <si>
    <t>chinese</t>
  </si>
  <si>
    <t>indian</t>
  </si>
  <si>
    <t>mixed other</t>
  </si>
  <si>
    <t>mixed white and asian</t>
  </si>
  <si>
    <t>mixed white and black african</t>
  </si>
  <si>
    <t>mixed white and black caribbean</t>
  </si>
  <si>
    <t>other</t>
  </si>
  <si>
    <t>pakistani</t>
  </si>
  <si>
    <t>white british</t>
  </si>
  <si>
    <t>white irish</t>
  </si>
  <si>
    <t>white other</t>
  </si>
  <si>
    <t>population</t>
  </si>
  <si>
    <t>llti</t>
  </si>
  <si>
    <t>badsrh</t>
  </si>
  <si>
    <t>16-64</t>
  </si>
  <si>
    <t>llti_casevar</t>
  </si>
  <si>
    <t>srh_casevar</t>
  </si>
  <si>
    <t>region</t>
  </si>
  <si>
    <t>Grand Total</t>
  </si>
  <si>
    <t>(blank) Total</t>
  </si>
  <si>
    <t>(blank)</t>
  </si>
  <si>
    <t>All groups</t>
  </si>
  <si>
    <t>males Total</t>
  </si>
  <si>
    <t>females Total</t>
  </si>
  <si>
    <t>ill</t>
  </si>
  <si>
    <t>Rel to WB</t>
  </si>
  <si>
    <t>illness ratio</t>
  </si>
  <si>
    <t>illness</t>
  </si>
  <si>
    <t>65+</t>
  </si>
  <si>
    <t>15-64</t>
  </si>
  <si>
    <t>Crude rate</t>
  </si>
  <si>
    <t>Excess</t>
  </si>
  <si>
    <t>Age standardised</t>
  </si>
  <si>
    <t>expected</t>
  </si>
  <si>
    <t>Expected illness from E&amp;W rates</t>
  </si>
  <si>
    <t>Age-specific rate</t>
  </si>
  <si>
    <t>Total Sum of llti</t>
  </si>
  <si>
    <t>Total Sum of popvar</t>
  </si>
  <si>
    <t>Sum of llti</t>
  </si>
  <si>
    <t>Sum of popvar</t>
  </si>
  <si>
    <t>Total</t>
  </si>
  <si>
    <t>Data</t>
  </si>
  <si>
    <t>popvar</t>
  </si>
  <si>
    <t>Region</t>
  </si>
  <si>
    <t>Female</t>
  </si>
  <si>
    <t>Male</t>
  </si>
  <si>
    <t>Bangladeshi</t>
  </si>
  <si>
    <t>Black African</t>
  </si>
  <si>
    <t>Black Caribbean</t>
  </si>
  <si>
    <t>Other Black</t>
  </si>
  <si>
    <t>Chinese</t>
  </si>
  <si>
    <t>Indian</t>
  </si>
  <si>
    <t xml:space="preserve">Other Mixed </t>
  </si>
  <si>
    <t>Mixed White-Asian</t>
  </si>
  <si>
    <t>Mixed White-Black African</t>
  </si>
  <si>
    <t>Mixed White-Black Caribbean</t>
  </si>
  <si>
    <t>Other</t>
  </si>
  <si>
    <t>Pakistani</t>
  </si>
  <si>
    <t>White Irish</t>
  </si>
  <si>
    <t>Other White</t>
  </si>
  <si>
    <t xml:space="preserve"> </t>
  </si>
  <si>
    <t>Each ethnic group, males and females separately</t>
  </si>
  <si>
    <t xml:space="preserve">A pivot table and further formulae do the calculations on sheet Data. </t>
  </si>
  <si>
    <t>Note on standardisation. It is always against the England and Wales age-specific rates.</t>
  </si>
  <si>
    <t xml:space="preserve">Note on Excess ill: it is the excess of observed ill, over the expected ill - given England and Wales age-specific rates. </t>
  </si>
  <si>
    <t>This workbook calculates crude illness rates, standardised illness rates and excess ill in 2001</t>
  </si>
  <si>
    <t>The excess ill is shown only when it is positive and the group's SIR is more than the White British group.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</si>
</sst>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_-* #,##0\ _€_-;\-* #,##0\ _€_-;_-* &quot;-&quot;??\ _€_-;_-@_-"/>
    <numFmt numFmtId="166" formatCode="#,##0_ ;\-#,##0\ "/>
  </numFmts>
  <fonts count="3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65"/>
      </top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65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5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</cellStyleXfs>
  <cellXfs count="52">
    <xf numFmtId="0" fontId="0" fillId="0" borderId="0" xfId="0"/>
    <xf numFmtId="0" fontId="1" fillId="0" borderId="0" xfId="0" applyFont="1"/>
    <xf numFmtId="0" fontId="2" fillId="0" borderId="0" xfId="3"/>
    <xf numFmtId="165" fontId="2" fillId="0" borderId="0" xfId="1" applyNumberFormat="1" applyFont="1"/>
    <xf numFmtId="9" fontId="2" fillId="0" borderId="1" xfId="4" applyFont="1" applyBorder="1"/>
    <xf numFmtId="9" fontId="2" fillId="0" borderId="2" xfId="4" applyFont="1" applyBorder="1"/>
    <xf numFmtId="9" fontId="2" fillId="0" borderId="3" xfId="4" applyFont="1" applyBorder="1"/>
    <xf numFmtId="0" fontId="2" fillId="0" borderId="2" xfId="3" applyBorder="1"/>
    <xf numFmtId="166" fontId="2" fillId="0" borderId="0" xfId="3" applyNumberFormat="1"/>
    <xf numFmtId="2" fontId="2" fillId="0" borderId="4" xfId="3" applyNumberFormat="1" applyBorder="1"/>
    <xf numFmtId="43" fontId="2" fillId="0" borderId="0" xfId="3" applyNumberFormat="1" applyBorder="1"/>
    <xf numFmtId="165" fontId="2" fillId="0" borderId="5" xfId="3" applyNumberFormat="1" applyBorder="1"/>
    <xf numFmtId="9" fontId="2" fillId="0" borderId="4" xfId="4" applyFont="1" applyBorder="1"/>
    <xf numFmtId="9" fontId="2" fillId="0" borderId="0" xfId="4" applyFont="1" applyBorder="1"/>
    <xf numFmtId="9" fontId="2" fillId="0" borderId="5" xfId="4" applyFont="1" applyBorder="1"/>
    <xf numFmtId="9" fontId="2" fillId="0" borderId="0" xfId="4" applyFont="1"/>
    <xf numFmtId="0" fontId="2" fillId="0" borderId="4" xfId="3" applyBorder="1"/>
    <xf numFmtId="0" fontId="2" fillId="0" borderId="0" xfId="3" applyBorder="1"/>
    <xf numFmtId="0" fontId="2" fillId="0" borderId="5" xfId="3" applyBorder="1"/>
    <xf numFmtId="0" fontId="2" fillId="0" borderId="0" xfId="3" applyAlignment="1">
      <alignment horizontal="right"/>
    </xf>
    <xf numFmtId="0" fontId="2" fillId="0" borderId="4" xfId="3" applyBorder="1" applyAlignment="1">
      <alignment horizontal="right"/>
    </xf>
    <xf numFmtId="0" fontId="2" fillId="0" borderId="0" xfId="3" applyBorder="1" applyAlignment="1">
      <alignment horizontal="right"/>
    </xf>
    <xf numFmtId="0" fontId="2" fillId="0" borderId="5" xfId="3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0" fillId="0" borderId="6" xfId="0" pivotButton="1" applyBorder="1"/>
    <xf numFmtId="0" fontId="0" fillId="0" borderId="7" xfId="0" pivotButton="1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6" xfId="0" applyNumberFormat="1" applyBorder="1"/>
    <xf numFmtId="0" fontId="0" fillId="0" borderId="12" xfId="0" applyNumberFormat="1" applyBorder="1"/>
    <xf numFmtId="0" fontId="0" fillId="0" borderId="11" xfId="0" applyNumberFormat="1" applyBorder="1"/>
    <xf numFmtId="0" fontId="0" fillId="0" borderId="14" xfId="0" applyBorder="1"/>
    <xf numFmtId="0" fontId="0" fillId="0" borderId="14" xfId="0" applyNumberFormat="1" applyBorder="1"/>
    <xf numFmtId="0" fontId="0" fillId="0" borderId="0" xfId="0" applyNumberFormat="1"/>
    <xf numFmtId="0" fontId="0" fillId="0" borderId="15" xfId="0" applyNumberFormat="1" applyBorder="1"/>
    <xf numFmtId="0" fontId="0" fillId="0" borderId="16" xfId="0" applyBorder="1"/>
    <xf numFmtId="0" fontId="0" fillId="0" borderId="17" xfId="0" applyBorder="1"/>
    <xf numFmtId="0" fontId="0" fillId="0" borderId="16" xfId="0" applyNumberFormat="1" applyBorder="1"/>
    <xf numFmtId="0" fontId="0" fillId="0" borderId="18" xfId="0" applyNumberFormat="1" applyBorder="1"/>
    <xf numFmtId="0" fontId="0" fillId="0" borderId="19" xfId="0" applyNumberFormat="1" applyBorder="1"/>
    <xf numFmtId="165" fontId="2" fillId="0" borderId="0" xfId="1" applyNumberFormat="1" applyFont="1" applyBorder="1"/>
    <xf numFmtId="165" fontId="2" fillId="0" borderId="0" xfId="3" applyNumberFormat="1" applyBorder="1"/>
    <xf numFmtId="2" fontId="2" fillId="0" borderId="0" xfId="3" applyNumberFormat="1" applyBorder="1"/>
    <xf numFmtId="166" fontId="2" fillId="0" borderId="0" xfId="3" applyNumberFormat="1" applyBorder="1"/>
    <xf numFmtId="166" fontId="0" fillId="0" borderId="0" xfId="0" applyNumberFormat="1"/>
    <xf numFmtId="3" fontId="0" fillId="0" borderId="0" xfId="0" applyNumberFormat="1"/>
    <xf numFmtId="0" fontId="0" fillId="0" borderId="0" xfId="0" applyBorder="1"/>
  </cellXfs>
  <cellStyles count="5">
    <cellStyle name="Comma 2" xfId="1"/>
    <cellStyle name="Headings" xfId="2"/>
    <cellStyle name="Normal" xfId="0" builtinId="0"/>
    <cellStyle name="Normal 2" xfId="3"/>
    <cellStyle name="Percent 2" xfId="4"/>
  </cellStyles>
  <dxfs count="0"/>
  <tableStyles count="0" defaultTableStyle="TableStyleMedium9" defaultPivotStyle="PivotStyleLight16"/>
  <colors>
    <mruColors>
      <color rgb="FF3182B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ivotCacheDefinition" Target="pivotCache/pivotCacheDefinition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1899784697274582"/>
          <c:y val="3.0492030492030493E-2"/>
          <c:w val="0.65649994685243784"/>
          <c:h val="0.7552628816134826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3182BD"/>
            </a:solidFill>
            <a:ln>
              <a:noFill/>
            </a:ln>
          </c:spPr>
          <c:invertIfNegative val="0"/>
          <c:cat>
            <c:strRef>
              <c:f>'Females 2001 LLTI'!$A$1:$A$14</c:f>
              <c:strCache>
                <c:ptCount val="14"/>
                <c:pt idx="0">
                  <c:v>Pakistani</c:v>
                </c:pt>
                <c:pt idx="1">
                  <c:v>Bangladeshi</c:v>
                </c:pt>
                <c:pt idx="2">
                  <c:v>Black Caribbean</c:v>
                </c:pt>
                <c:pt idx="3">
                  <c:v>Indian</c:v>
                </c:pt>
                <c:pt idx="4">
                  <c:v>White Irish</c:v>
                </c:pt>
                <c:pt idx="5">
                  <c:v>Other Black</c:v>
                </c:pt>
                <c:pt idx="6">
                  <c:v>Mixed White-Black Caribbean</c:v>
                </c:pt>
                <c:pt idx="7">
                  <c:v>Mixed White-Black African</c:v>
                </c:pt>
                <c:pt idx="8">
                  <c:v>Other Mixed </c:v>
                </c:pt>
                <c:pt idx="9">
                  <c:v>Mixed White-Asian</c:v>
                </c:pt>
                <c:pt idx="10">
                  <c:v>Other</c:v>
                </c:pt>
                <c:pt idx="11">
                  <c:v>Black African</c:v>
                </c:pt>
                <c:pt idx="12">
                  <c:v>Other White</c:v>
                </c:pt>
                <c:pt idx="13">
                  <c:v>Chinese</c:v>
                </c:pt>
              </c:strCache>
            </c:strRef>
          </c:cat>
          <c:val>
            <c:numRef>
              <c:f>'Females 2001 LLTI'!$B$1:$B$14</c:f>
              <c:numCache>
                <c:formatCode>General</c:formatCode>
                <c:ptCount val="14"/>
                <c:pt idx="0">
                  <c:v>1.2408378982625017</c:v>
                </c:pt>
                <c:pt idx="1">
                  <c:v>1.1467528948668895</c:v>
                </c:pt>
                <c:pt idx="2">
                  <c:v>1.1325317431256161</c:v>
                </c:pt>
                <c:pt idx="3">
                  <c:v>1.0718030071698648</c:v>
                </c:pt>
                <c:pt idx="4">
                  <c:v>1.0499071292319602</c:v>
                </c:pt>
                <c:pt idx="5">
                  <c:v>1.0412436095387494</c:v>
                </c:pt>
                <c:pt idx="6">
                  <c:v>1.0113998006298677</c:v>
                </c:pt>
                <c:pt idx="7">
                  <c:v>0.92578834959861278</c:v>
                </c:pt>
                <c:pt idx="8">
                  <c:v>0.9006287166881487</c:v>
                </c:pt>
                <c:pt idx="9">
                  <c:v>0.86902859902652085</c:v>
                </c:pt>
                <c:pt idx="10">
                  <c:v>0.83113317659017483</c:v>
                </c:pt>
                <c:pt idx="11">
                  <c:v>0.77686180799192073</c:v>
                </c:pt>
                <c:pt idx="12">
                  <c:v>0.77369321826483994</c:v>
                </c:pt>
                <c:pt idx="13">
                  <c:v>0.57662244903249593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1"/>
        <c:axId val="134318720"/>
        <c:axId val="136417664"/>
      </c:barChart>
      <c:catAx>
        <c:axId val="13431872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low"/>
        <c:spPr>
          <a:ln w="22225">
            <a:solidFill>
              <a:schemeClr val="tx1"/>
            </a:solidFill>
          </a:ln>
        </c:spPr>
        <c:crossAx val="136417664"/>
        <c:crossesAt val="1"/>
        <c:auto val="1"/>
        <c:lblAlgn val="ctr"/>
        <c:lblOffset val="100"/>
        <c:noMultiLvlLbl val="0"/>
      </c:catAx>
      <c:valAx>
        <c:axId val="136417664"/>
        <c:scaling>
          <c:orientation val="minMax"/>
          <c:max val="2"/>
          <c:min val="0"/>
        </c:scaling>
        <c:delete val="0"/>
        <c:axPos val="b"/>
        <c:majorGridlines/>
        <c:numFmt formatCode="#,##0.0" sourceLinked="0"/>
        <c:majorTickMark val="none"/>
        <c:minorTickMark val="none"/>
        <c:tickLblPos val="low"/>
        <c:spPr>
          <a:noFill/>
        </c:spPr>
        <c:crossAx val="134318720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033" l="0.70000000000000029" r="0.70000000000000029" t="0.75000000000000033" header="0.30000000000000016" footer="0.30000000000000016"/>
    <c:pageSetup orientation="portrait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8307850658939132"/>
          <c:y val="3.5003977724741481E-2"/>
          <c:w val="0.62985143847310354"/>
          <c:h val="0.754652981810109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3182BD"/>
            </a:solidFill>
            <a:ln>
              <a:noFill/>
            </a:ln>
          </c:spPr>
          <c:invertIfNegative val="0"/>
          <c:cat>
            <c:strRef>
              <c:f>'Males 2001 LLTI'!$A$1:$A$14</c:f>
              <c:strCache>
                <c:ptCount val="14"/>
                <c:pt idx="0">
                  <c:v>White Irish</c:v>
                </c:pt>
                <c:pt idx="1">
                  <c:v>Bangladeshi</c:v>
                </c:pt>
                <c:pt idx="2">
                  <c:v>Pakistani</c:v>
                </c:pt>
                <c:pt idx="3">
                  <c:v>Mixed White-Black Caribbean</c:v>
                </c:pt>
                <c:pt idx="4">
                  <c:v>Black Caribbean</c:v>
                </c:pt>
                <c:pt idx="5">
                  <c:v>Other Black</c:v>
                </c:pt>
                <c:pt idx="6">
                  <c:v>Other Mixed </c:v>
                </c:pt>
                <c:pt idx="7">
                  <c:v>Mixed White-Black African</c:v>
                </c:pt>
                <c:pt idx="8">
                  <c:v>Indian</c:v>
                </c:pt>
                <c:pt idx="9">
                  <c:v>Mixed White-Asian</c:v>
                </c:pt>
                <c:pt idx="10">
                  <c:v>Other</c:v>
                </c:pt>
                <c:pt idx="11">
                  <c:v>Other White</c:v>
                </c:pt>
                <c:pt idx="12">
                  <c:v>Black African</c:v>
                </c:pt>
                <c:pt idx="13">
                  <c:v>Chinese</c:v>
                </c:pt>
              </c:strCache>
            </c:strRef>
          </c:cat>
          <c:val>
            <c:numRef>
              <c:f>'Males 2001 LLTI'!$B$1:$B$14</c:f>
              <c:numCache>
                <c:formatCode>General</c:formatCode>
                <c:ptCount val="14"/>
                <c:pt idx="0">
                  <c:v>1.1768243303943486</c:v>
                </c:pt>
                <c:pt idx="1">
                  <c:v>1.0976625383627949</c:v>
                </c:pt>
                <c:pt idx="2">
                  <c:v>1.0856096085294018</c:v>
                </c:pt>
                <c:pt idx="3">
                  <c:v>1.060782856226403</c:v>
                </c:pt>
                <c:pt idx="4">
                  <c:v>1.056950366541584</c:v>
                </c:pt>
                <c:pt idx="5">
                  <c:v>1.0209544965166326</c:v>
                </c:pt>
                <c:pt idx="6">
                  <c:v>0.9488530474353114</c:v>
                </c:pt>
                <c:pt idx="7">
                  <c:v>0.94628007422466676</c:v>
                </c:pt>
                <c:pt idx="8">
                  <c:v>0.88016286021981804</c:v>
                </c:pt>
                <c:pt idx="9">
                  <c:v>0.86045648812027253</c:v>
                </c:pt>
                <c:pt idx="10">
                  <c:v>0.81835880233061853</c:v>
                </c:pt>
                <c:pt idx="11">
                  <c:v>0.75564899265386998</c:v>
                </c:pt>
                <c:pt idx="12">
                  <c:v>0.6792101899418993</c:v>
                </c:pt>
                <c:pt idx="13">
                  <c:v>0.50890984405841455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3"/>
        <c:axId val="136500352"/>
        <c:axId val="136501888"/>
      </c:barChart>
      <c:catAx>
        <c:axId val="13650035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low"/>
        <c:spPr>
          <a:ln w="22225">
            <a:solidFill>
              <a:schemeClr val="tx1"/>
            </a:solidFill>
          </a:ln>
        </c:spPr>
        <c:crossAx val="136501888"/>
        <c:crossesAt val="1"/>
        <c:auto val="1"/>
        <c:lblAlgn val="ctr"/>
        <c:lblOffset val="100"/>
        <c:noMultiLvlLbl val="0"/>
      </c:catAx>
      <c:valAx>
        <c:axId val="136501888"/>
        <c:scaling>
          <c:orientation val="minMax"/>
          <c:max val="2"/>
          <c:min val="0"/>
        </c:scaling>
        <c:delete val="0"/>
        <c:axPos val="b"/>
        <c:majorGridlines/>
        <c:numFmt formatCode="#,##0.0" sourceLinked="0"/>
        <c:majorTickMark val="none"/>
        <c:minorTickMark val="none"/>
        <c:tickLblPos val="low"/>
        <c:crossAx val="136500352"/>
        <c:crosses val="autoZero"/>
        <c:crossBetween val="between"/>
        <c:majorUnit val="0.5"/>
        <c:minorUnit val="0.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033" l="0.70000000000000029" r="0.70000000000000029" t="0.75000000000000033" header="0.30000000000000016" footer="0.30000000000000016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381000</xdr:colOff>
      <xdr:row>4</xdr:row>
      <xdr:rowOff>68580</xdr:rowOff>
    </xdr:from>
    <xdr:to>
      <xdr:col>8</xdr:col>
      <xdr:colOff>400050</xdr:colOff>
      <xdr:row>26</xdr:row>
      <xdr:rowOff>125730</xdr:rowOff>
    </xdr:to>
    <xdr:graphicFrame macro="">
      <xdr:nvGraphicFramePr>
        <xdr:cNvPr id="5134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0.53199</cdr:x>
      <cdr:y>0.86915</cdr:y>
    </cdr:from>
    <cdr:to>
      <cdr:x>0.68535</cdr:x>
      <cdr:y>0.99086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253170" y="3145888"/>
          <a:ext cx="937804" cy="44053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en-GB" sz="1000"/>
            <a:t>White British</a:t>
          </a:r>
        </a:p>
        <a:p xmlns:a="http://schemas.openxmlformats.org/drawingml/2006/main">
          <a:pPr algn="ctr"/>
          <a:r>
            <a:rPr lang="en-GB" sz="1000"/>
            <a:t> Illness</a:t>
          </a:r>
        </a:p>
      </cdr:txBody>
    </cdr:sp>
  </cdr:relSizeAnchor>
  <cdr:relSizeAnchor xmlns:cdr="http://schemas.openxmlformats.org/drawingml/2006/chartDrawing">
    <cdr:from>
      <cdr:x>0.36476</cdr:x>
      <cdr:y>0.86789</cdr:y>
    </cdr:from>
    <cdr:to>
      <cdr:x>0.53075</cdr:x>
      <cdr:y>1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2230508" y="3141328"/>
          <a:ext cx="1015038" cy="47817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en-GB" sz="1000"/>
            <a:t>Half the</a:t>
          </a:r>
          <a:r>
            <a:rPr lang="en-GB" sz="1000" baseline="0"/>
            <a:t> </a:t>
          </a:r>
          <a:r>
            <a:rPr lang="en-GB" sz="1000"/>
            <a:t>White British Illness</a:t>
          </a:r>
        </a:p>
      </cdr:txBody>
    </cdr:sp>
  </cdr:relSizeAnchor>
  <cdr:relSizeAnchor xmlns:cdr="http://schemas.openxmlformats.org/drawingml/2006/chartDrawing">
    <cdr:from>
      <cdr:x>0.82087</cdr:x>
      <cdr:y>0.86053</cdr:y>
    </cdr:from>
    <cdr:to>
      <cdr:x>1</cdr:x>
      <cdr:y>0.99264</cdr:y>
    </cdr:to>
    <cdr:sp macro="" textlink="">
      <cdr:nvSpPr>
        <cdr:cNvPr id="4" name="TextBox 1"/>
        <cdr:cNvSpPr txBox="1"/>
      </cdr:nvSpPr>
      <cdr:spPr>
        <a:xfrm xmlns:a="http://schemas.openxmlformats.org/drawingml/2006/main">
          <a:off x="5019675" y="3114675"/>
          <a:ext cx="1095375" cy="47817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en-GB" sz="1000"/>
            <a:t>Twice the</a:t>
          </a:r>
          <a:r>
            <a:rPr lang="en-GB" sz="1000" baseline="0"/>
            <a:t> </a:t>
          </a:r>
          <a:r>
            <a:rPr lang="en-GB" sz="1000"/>
            <a:t>White British Illness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561976</xdr:colOff>
      <xdr:row>2</xdr:row>
      <xdr:rowOff>57151</xdr:rowOff>
    </xdr:from>
    <xdr:to>
      <xdr:col>9</xdr:col>
      <xdr:colOff>352426</xdr:colOff>
      <xdr:row>26</xdr:row>
      <xdr:rowOff>1</xdr:rowOff>
    </xdr:to>
    <xdr:graphicFrame macro="">
      <xdr:nvGraphicFramePr>
        <xdr:cNvPr id="2048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0.35348</cdr:x>
      <cdr:y>0.86268</cdr:y>
    </cdr:from>
    <cdr:to>
      <cdr:x>0.54075</cdr:x>
      <cdr:y>0.98912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080745" y="3303255"/>
          <a:ext cx="1102355" cy="48414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en-GB" sz="1000"/>
            <a:t>Half the</a:t>
          </a:r>
          <a:r>
            <a:rPr lang="en-GB" sz="1000" baseline="0"/>
            <a:t> </a:t>
          </a:r>
          <a:r>
            <a:rPr lang="en-GB" sz="1000"/>
            <a:t>White British Illness</a:t>
          </a:r>
        </a:p>
      </cdr:txBody>
    </cdr:sp>
  </cdr:relSizeAnchor>
  <cdr:relSizeAnchor xmlns:cdr="http://schemas.openxmlformats.org/drawingml/2006/chartDrawing">
    <cdr:from>
      <cdr:x>0.54077</cdr:x>
      <cdr:y>0.86289</cdr:y>
    </cdr:from>
    <cdr:to>
      <cdr:x>0.69479</cdr:x>
      <cdr:y>0.97937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3183212" y="3304039"/>
          <a:ext cx="906631" cy="44600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en-GB" sz="1000"/>
            <a:t>White British</a:t>
          </a:r>
        </a:p>
        <a:p xmlns:a="http://schemas.openxmlformats.org/drawingml/2006/main">
          <a:pPr algn="ctr"/>
          <a:r>
            <a:rPr lang="en-GB" sz="1000"/>
            <a:t> Illness</a:t>
          </a:r>
        </a:p>
      </cdr:txBody>
    </cdr:sp>
  </cdr:relSizeAnchor>
  <cdr:relSizeAnchor xmlns:cdr="http://schemas.openxmlformats.org/drawingml/2006/chartDrawing">
    <cdr:from>
      <cdr:x>0.83333</cdr:x>
      <cdr:y>0.85771</cdr:y>
    </cdr:from>
    <cdr:to>
      <cdr:x>1</cdr:x>
      <cdr:y>0.98259</cdr:y>
    </cdr:to>
    <cdr:sp macro="" textlink="">
      <cdr:nvSpPr>
        <cdr:cNvPr id="4" name="TextBox 1"/>
        <cdr:cNvSpPr txBox="1"/>
      </cdr:nvSpPr>
      <cdr:spPr>
        <a:xfrm xmlns:a="http://schemas.openxmlformats.org/drawingml/2006/main">
          <a:off x="4924424" y="3284203"/>
          <a:ext cx="981076" cy="47817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en-GB" sz="1000"/>
            <a:t>Twice the</a:t>
          </a:r>
          <a:r>
            <a:rPr lang="en-GB" sz="1000" baseline="0"/>
            <a:t> </a:t>
          </a:r>
          <a:r>
            <a:rPr lang="en-GB" sz="1000"/>
            <a:t>White British Illness</a:t>
          </a:r>
        </a:p>
      </cdr:txBody>
    </cdr:sp>
  </cdr:relSizeAnchor>
</c:userShape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Ludi" refreshedDate="41520.860281828704" createdVersion="1" refreshedVersion="3" recordCount="109" upgradeOnRefresh="1">
  <cacheSource type="worksheet">
    <worksheetSource ref="A1:F65536" sheet="Data"/>
  </cacheSource>
  <cacheFields count="6">
    <cacheField name="Region" numFmtId="0">
      <sharedItems containsBlank="1"/>
    </cacheField>
    <cacheField name="popvar" numFmtId="0">
      <sharedItems containsString="0" containsBlank="1" containsNumber="1" containsInteger="1" minValue="794" maxValue="14486584"/>
    </cacheField>
    <cacheField name="age" numFmtId="0">
      <sharedItems containsBlank="1" count="4">
        <s v="0-15"/>
        <s v="16-64"/>
        <s v="65-over"/>
        <m/>
      </sharedItems>
    </cacheField>
    <cacheField name="sex" numFmtId="0">
      <sharedItems containsBlank="1" count="3">
        <s v="females"/>
        <s v="males"/>
        <m/>
      </sharedItems>
    </cacheField>
    <cacheField name="ethnicity" numFmtId="0">
      <sharedItems containsBlank="1" count="16">
        <s v="bangladeshi"/>
        <s v="black african"/>
        <s v="black caribbean"/>
        <s v="black other"/>
        <s v="chinese"/>
        <s v="indian"/>
        <s v="mixed other"/>
        <s v="mixed white and asian"/>
        <s v="mixed white and black african"/>
        <s v="mixed white and black caribbean"/>
        <s v="other"/>
        <s v="pakistani"/>
        <s v="white british"/>
        <s v="white irish"/>
        <s v="white other"/>
        <m/>
      </sharedItems>
    </cacheField>
    <cacheField name="llti" numFmtId="0">
      <sharedItems containsString="0" containsBlank="1" containsNumber="1" containsInteger="1" minValue="400" maxValue="2402719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09">
  <r>
    <s v="England and Wales"/>
    <n v="53010"/>
    <x v="0"/>
    <x v="0"/>
    <x v="0"/>
    <n v="2089"/>
  </r>
  <r>
    <s v="England and Wales"/>
    <n v="83007"/>
    <x v="1"/>
    <x v="0"/>
    <x v="0"/>
    <n v="13676"/>
  </r>
  <r>
    <s v="England and Wales"/>
    <n v="3058"/>
    <x v="2"/>
    <x v="0"/>
    <x v="0"/>
    <n v="1817"/>
  </r>
  <r>
    <s v="England and Wales"/>
    <n v="54935"/>
    <x v="0"/>
    <x v="1"/>
    <x v="0"/>
    <n v="2865"/>
  </r>
  <r>
    <s v="England and Wales"/>
    <n v="80810"/>
    <x v="1"/>
    <x v="1"/>
    <x v="0"/>
    <n v="12446"/>
  </r>
  <r>
    <s v="England and Wales"/>
    <n v="6010"/>
    <x v="2"/>
    <x v="1"/>
    <x v="0"/>
    <n v="3920"/>
  </r>
  <r>
    <s v="England and Wales"/>
    <n v="71828"/>
    <x v="0"/>
    <x v="0"/>
    <x v="1"/>
    <n v="2549"/>
  </r>
  <r>
    <s v="England and Wales"/>
    <n v="171448"/>
    <x v="1"/>
    <x v="0"/>
    <x v="1"/>
    <n v="17762"/>
  </r>
  <r>
    <s v="England and Wales"/>
    <n v="5337"/>
    <x v="2"/>
    <x v="0"/>
    <x v="1"/>
    <n v="2817"/>
  </r>
  <r>
    <s v="England and Wales"/>
    <n v="72912"/>
    <x v="0"/>
    <x v="1"/>
    <x v="1"/>
    <n v="3326"/>
  </r>
  <r>
    <s v="England and Wales"/>
    <n v="152345"/>
    <x v="1"/>
    <x v="1"/>
    <x v="1"/>
    <n v="13605"/>
  </r>
  <r>
    <s v="England and Wales"/>
    <n v="5795"/>
    <x v="2"/>
    <x v="1"/>
    <x v="1"/>
    <n v="2590"/>
  </r>
  <r>
    <s v="England and Wales"/>
    <n v="57268"/>
    <x v="0"/>
    <x v="0"/>
    <x v="2"/>
    <n v="2729"/>
  </r>
  <r>
    <s v="England and Wales"/>
    <n v="216084"/>
    <x v="1"/>
    <x v="0"/>
    <x v="2"/>
    <n v="34651"/>
  </r>
  <r>
    <s v="England and Wales"/>
    <n v="29183"/>
    <x v="2"/>
    <x v="0"/>
    <x v="2"/>
    <n v="17288"/>
  </r>
  <r>
    <s v="England and Wales"/>
    <n v="57541"/>
    <x v="0"/>
    <x v="1"/>
    <x v="2"/>
    <n v="3566"/>
  </r>
  <r>
    <s v="England and Wales"/>
    <n v="173088"/>
    <x v="1"/>
    <x v="1"/>
    <x v="2"/>
    <n v="26727"/>
  </r>
  <r>
    <s v="England and Wales"/>
    <n v="30679"/>
    <x v="2"/>
    <x v="1"/>
    <x v="2"/>
    <n v="15598"/>
  </r>
  <r>
    <s v="England and Wales"/>
    <n v="17892"/>
    <x v="0"/>
    <x v="0"/>
    <x v="3"/>
    <n v="962"/>
  </r>
  <r>
    <s v="England and Wales"/>
    <n v="30956"/>
    <x v="1"/>
    <x v="0"/>
    <x v="3"/>
    <n v="4302"/>
  </r>
  <r>
    <s v="England and Wales"/>
    <n v="1551"/>
    <x v="2"/>
    <x v="0"/>
    <x v="3"/>
    <n v="846"/>
  </r>
  <r>
    <s v="England and Wales"/>
    <n v="18547"/>
    <x v="0"/>
    <x v="1"/>
    <x v="3"/>
    <n v="1215"/>
  </r>
  <r>
    <s v="England and Wales"/>
    <n v="25621"/>
    <x v="1"/>
    <x v="1"/>
    <x v="3"/>
    <n v="3591"/>
  </r>
  <r>
    <s v="England and Wales"/>
    <n v="1502"/>
    <x v="2"/>
    <x v="1"/>
    <x v="3"/>
    <n v="717"/>
  </r>
  <r>
    <s v="England and Wales"/>
    <n v="20504"/>
    <x v="0"/>
    <x v="0"/>
    <x v="4"/>
    <n v="447"/>
  </r>
  <r>
    <s v="England and Wales"/>
    <n v="91190"/>
    <x v="1"/>
    <x v="0"/>
    <x v="4"/>
    <n v="6331"/>
  </r>
  <r>
    <s v="England and Wales"/>
    <n v="6221"/>
    <x v="2"/>
    <x v="0"/>
    <x v="4"/>
    <n v="3019"/>
  </r>
  <r>
    <s v="England and Wales"/>
    <n v="21085"/>
    <x v="0"/>
    <x v="1"/>
    <x v="4"/>
    <n v="653"/>
  </r>
  <r>
    <s v="England and Wales"/>
    <n v="82534"/>
    <x v="1"/>
    <x v="1"/>
    <x v="4"/>
    <n v="5010"/>
  </r>
  <r>
    <s v="England and Wales"/>
    <n v="5414"/>
    <x v="2"/>
    <x v="1"/>
    <x v="4"/>
    <n v="2372"/>
  </r>
  <r>
    <s v="England and Wales"/>
    <n v="116015"/>
    <x v="0"/>
    <x v="0"/>
    <x v="5"/>
    <n v="3369"/>
  </r>
  <r>
    <s v="England and Wales"/>
    <n v="370868"/>
    <x v="1"/>
    <x v="0"/>
    <x v="5"/>
    <n v="54752"/>
  </r>
  <r>
    <s v="England and Wales"/>
    <n v="34493"/>
    <x v="2"/>
    <x v="0"/>
    <x v="5"/>
    <n v="22465"/>
  </r>
  <r>
    <s v="England and Wales"/>
    <n v="121312"/>
    <x v="0"/>
    <x v="1"/>
    <x v="5"/>
    <n v="4630"/>
  </r>
  <r>
    <s v="England and Wales"/>
    <n v="360042"/>
    <x v="1"/>
    <x v="1"/>
    <x v="5"/>
    <n v="43860"/>
  </r>
  <r>
    <s v="England and Wales"/>
    <n v="34077"/>
    <x v="2"/>
    <x v="1"/>
    <x v="5"/>
    <n v="18011"/>
  </r>
  <r>
    <s v="England and Wales"/>
    <n v="33533"/>
    <x v="0"/>
    <x v="0"/>
    <x v="6"/>
    <n v="1319"/>
  </r>
  <r>
    <s v="England and Wales"/>
    <n v="43756"/>
    <x v="1"/>
    <x v="0"/>
    <x v="6"/>
    <n v="5300"/>
  </r>
  <r>
    <s v="England and Wales"/>
    <n v="3057"/>
    <x v="2"/>
    <x v="0"/>
    <x v="6"/>
    <n v="1537"/>
  </r>
  <r>
    <s v="England and Wales"/>
    <n v="34736"/>
    <x v="0"/>
    <x v="1"/>
    <x v="6"/>
    <n v="1847"/>
  </r>
  <r>
    <s v="England and Wales"/>
    <n v="38318"/>
    <x v="1"/>
    <x v="1"/>
    <x v="6"/>
    <n v="5093"/>
  </r>
  <r>
    <s v="England and Wales"/>
    <n v="2288"/>
    <x v="2"/>
    <x v="1"/>
    <x v="6"/>
    <n v="1087"/>
  </r>
  <r>
    <s v="England and Wales"/>
    <n v="43816"/>
    <x v="0"/>
    <x v="0"/>
    <x v="7"/>
    <n v="1518"/>
  </r>
  <r>
    <s v="England and Wales"/>
    <n v="46445"/>
    <x v="1"/>
    <x v="0"/>
    <x v="7"/>
    <n v="5515"/>
  </r>
  <r>
    <s v="England and Wales"/>
    <n v="3620"/>
    <x v="2"/>
    <x v="0"/>
    <x v="7"/>
    <n v="1755"/>
  </r>
  <r>
    <s v="England and Wales"/>
    <n v="45998"/>
    <x v="0"/>
    <x v="1"/>
    <x v="7"/>
    <n v="2171"/>
  </r>
  <r>
    <s v="England and Wales"/>
    <n v="46108"/>
    <x v="1"/>
    <x v="1"/>
    <x v="7"/>
    <n v="5539"/>
  </r>
  <r>
    <s v="England and Wales"/>
    <n v="3028"/>
    <x v="2"/>
    <x v="1"/>
    <x v="7"/>
    <n v="1347"/>
  </r>
  <r>
    <s v="England and Wales"/>
    <n v="17751"/>
    <x v="0"/>
    <x v="0"/>
    <x v="8"/>
    <n v="696"/>
  </r>
  <r>
    <s v="England and Wales"/>
    <n v="21446"/>
    <x v="1"/>
    <x v="0"/>
    <x v="8"/>
    <n v="2681"/>
  </r>
  <r>
    <s v="England and Wales"/>
    <n v="978"/>
    <x v="2"/>
    <x v="0"/>
    <x v="8"/>
    <n v="520"/>
  </r>
  <r>
    <s v="England and Wales"/>
    <n v="18134"/>
    <x v="0"/>
    <x v="1"/>
    <x v="8"/>
    <n v="918"/>
  </r>
  <r>
    <s v="England and Wales"/>
    <n v="19808"/>
    <x v="1"/>
    <x v="1"/>
    <x v="8"/>
    <n v="2645"/>
  </r>
  <r>
    <s v="England and Wales"/>
    <n v="794"/>
    <x v="2"/>
    <x v="1"/>
    <x v="8"/>
    <n v="400"/>
  </r>
  <r>
    <s v="England and Wales"/>
    <n v="67737"/>
    <x v="0"/>
    <x v="0"/>
    <x v="9"/>
    <n v="3334"/>
  </r>
  <r>
    <s v="England and Wales"/>
    <n v="50847"/>
    <x v="1"/>
    <x v="0"/>
    <x v="9"/>
    <n v="6480"/>
  </r>
  <r>
    <s v="England and Wales"/>
    <n v="2907"/>
    <x v="2"/>
    <x v="0"/>
    <x v="9"/>
    <n v="1544"/>
  </r>
  <r>
    <s v="England and Wales"/>
    <n v="68898"/>
    <x v="0"/>
    <x v="1"/>
    <x v="9"/>
    <n v="4413"/>
  </r>
  <r>
    <s v="England and Wales"/>
    <n v="44335"/>
    <x v="1"/>
    <x v="1"/>
    <x v="9"/>
    <n v="6207"/>
  </r>
  <r>
    <s v="England and Wales"/>
    <n v="2696"/>
    <x v="2"/>
    <x v="1"/>
    <x v="9"/>
    <n v="1305"/>
  </r>
  <r>
    <s v="England and Wales"/>
    <n v="47912"/>
    <x v="0"/>
    <x v="0"/>
    <x v="10"/>
    <n v="1598"/>
  </r>
  <r>
    <s v="England and Wales"/>
    <n v="173576"/>
    <x v="1"/>
    <x v="0"/>
    <x v="10"/>
    <n v="19146"/>
  </r>
  <r>
    <s v="England and Wales"/>
    <n v="9552"/>
    <x v="2"/>
    <x v="0"/>
    <x v="10"/>
    <n v="5391"/>
  </r>
  <r>
    <s v="England and Wales"/>
    <n v="51145"/>
    <x v="0"/>
    <x v="1"/>
    <x v="10"/>
    <n v="2251"/>
  </r>
  <r>
    <s v="England and Wales"/>
    <n v="169520"/>
    <x v="1"/>
    <x v="1"/>
    <x v="10"/>
    <n v="19280"/>
  </r>
  <r>
    <s v="England and Wales"/>
    <n v="9323"/>
    <x v="2"/>
    <x v="1"/>
    <x v="10"/>
    <n v="4593"/>
  </r>
  <r>
    <s v="England and Wales"/>
    <n v="122449"/>
    <x v="0"/>
    <x v="0"/>
    <x v="11"/>
    <n v="5748"/>
  </r>
  <r>
    <s v="England and Wales"/>
    <n v="216745"/>
    <x v="1"/>
    <x v="0"/>
    <x v="11"/>
    <n v="37877"/>
  </r>
  <r>
    <s v="England and Wales"/>
    <n v="13374"/>
    <x v="2"/>
    <x v="0"/>
    <x v="11"/>
    <n v="8890"/>
  </r>
  <r>
    <s v="England and Wales"/>
    <n v="127617"/>
    <x v="0"/>
    <x v="1"/>
    <x v="11"/>
    <n v="7065"/>
  </r>
  <r>
    <s v="England and Wales"/>
    <n v="218086"/>
    <x v="1"/>
    <x v="1"/>
    <x v="11"/>
    <n v="33551"/>
  </r>
  <r>
    <s v="England and Wales"/>
    <n v="16555"/>
    <x v="2"/>
    <x v="1"/>
    <x v="11"/>
    <n v="9780"/>
  </r>
  <r>
    <s v="England and Wales"/>
    <n v="4338171"/>
    <x v="0"/>
    <x v="0"/>
    <x v="12"/>
    <n v="156256"/>
  </r>
  <r>
    <s v="England and Wales"/>
    <n v="14486584"/>
    <x v="1"/>
    <x v="0"/>
    <x v="12"/>
    <n v="2068424"/>
  </r>
  <r>
    <s v="England and Wales"/>
    <n v="4533921"/>
    <x v="2"/>
    <x v="0"/>
    <x v="12"/>
    <n v="2402719"/>
  </r>
  <r>
    <s v="England and Wales"/>
    <n v="4565019"/>
    <x v="0"/>
    <x v="1"/>
    <x v="12"/>
    <n v="225503"/>
  </r>
  <r>
    <s v="England and Wales"/>
    <n v="14363102"/>
    <x v="1"/>
    <x v="1"/>
    <x v="12"/>
    <n v="2112930"/>
  </r>
  <r>
    <s v="England and Wales"/>
    <n v="3246944"/>
    <x v="2"/>
    <x v="1"/>
    <x v="12"/>
    <n v="1603927"/>
  </r>
  <r>
    <s v="England and Wales"/>
    <n v="18470"/>
    <x v="0"/>
    <x v="0"/>
    <x v="13"/>
    <n v="705"/>
  </r>
  <r>
    <s v="England and Wales"/>
    <n v="228191"/>
    <x v="1"/>
    <x v="0"/>
    <x v="13"/>
    <n v="40315"/>
  </r>
  <r>
    <s v="England and Wales"/>
    <n v="92600"/>
    <x v="2"/>
    <x v="0"/>
    <x v="13"/>
    <n v="45444"/>
  </r>
  <r>
    <s v="England and Wales"/>
    <n v="19326"/>
    <x v="0"/>
    <x v="1"/>
    <x v="13"/>
    <n v="978"/>
  </r>
  <r>
    <s v="England and Wales"/>
    <n v="215555"/>
    <x v="1"/>
    <x v="1"/>
    <x v="13"/>
    <n v="43591"/>
  </r>
  <r>
    <s v="England and Wales"/>
    <n v="67662"/>
    <x v="2"/>
    <x v="1"/>
    <x v="13"/>
    <n v="33295"/>
  </r>
  <r>
    <s v="England and Wales"/>
    <n v="90239"/>
    <x v="0"/>
    <x v="0"/>
    <x v="14"/>
    <n v="2720"/>
  </r>
  <r>
    <s v="England and Wales"/>
    <n v="549681"/>
    <x v="1"/>
    <x v="0"/>
    <x v="14"/>
    <n v="52095"/>
  </r>
  <r>
    <s v="England and Wales"/>
    <n v="78719"/>
    <x v="2"/>
    <x v="0"/>
    <x v="14"/>
    <n v="40470"/>
  </r>
  <r>
    <s v="England and Wales"/>
    <n v="94936"/>
    <x v="0"/>
    <x v="1"/>
    <x v="14"/>
    <n v="3721"/>
  </r>
  <r>
    <s v="England and Wales"/>
    <n v="470310"/>
    <x v="1"/>
    <x v="1"/>
    <x v="14"/>
    <n v="45413"/>
  </r>
  <r>
    <s v="England and Wales"/>
    <n v="61436"/>
    <x v="2"/>
    <x v="1"/>
    <x v="14"/>
    <n v="29436"/>
  </r>
  <r>
    <m/>
    <m/>
    <x v="3"/>
    <x v="2"/>
    <x v="15"/>
    <m/>
  </r>
  <r>
    <m/>
    <m/>
    <x v="3"/>
    <x v="2"/>
    <x v="15"/>
    <m/>
  </r>
  <r>
    <m/>
    <m/>
    <x v="3"/>
    <x v="2"/>
    <x v="15"/>
    <m/>
  </r>
  <r>
    <m/>
    <m/>
    <x v="3"/>
    <x v="2"/>
    <x v="15"/>
    <m/>
  </r>
  <r>
    <m/>
    <m/>
    <x v="3"/>
    <x v="2"/>
    <x v="15"/>
    <m/>
  </r>
  <r>
    <m/>
    <m/>
    <x v="3"/>
    <x v="2"/>
    <x v="15"/>
    <m/>
  </r>
  <r>
    <m/>
    <m/>
    <x v="3"/>
    <x v="2"/>
    <x v="15"/>
    <m/>
  </r>
  <r>
    <m/>
    <m/>
    <x v="3"/>
    <x v="2"/>
    <x v="15"/>
    <m/>
  </r>
  <r>
    <m/>
    <m/>
    <x v="3"/>
    <x v="2"/>
    <x v="15"/>
    <m/>
  </r>
  <r>
    <m/>
    <m/>
    <x v="3"/>
    <x v="2"/>
    <x v="15"/>
    <m/>
  </r>
  <r>
    <m/>
    <m/>
    <x v="3"/>
    <x v="2"/>
    <x v="15"/>
    <m/>
  </r>
  <r>
    <m/>
    <m/>
    <x v="3"/>
    <x v="2"/>
    <x v="15"/>
    <m/>
  </r>
  <r>
    <m/>
    <m/>
    <x v="3"/>
    <x v="2"/>
    <x v="15"/>
    <m/>
  </r>
  <r>
    <m/>
    <m/>
    <x v="3"/>
    <x v="2"/>
    <x v="15"/>
    <m/>
  </r>
  <r>
    <m/>
    <m/>
    <x v="3"/>
    <x v="2"/>
    <x v="15"/>
    <m/>
  </r>
  <r>
    <m/>
    <m/>
    <x v="3"/>
    <x v="2"/>
    <x v="15"/>
    <m/>
  </r>
  <r>
    <m/>
    <m/>
    <x v="3"/>
    <x v="2"/>
    <x v="15"/>
    <m/>
  </r>
  <r>
    <m/>
    <m/>
    <x v="3"/>
    <x v="2"/>
    <x v="15"/>
    <m/>
  </r>
  <r>
    <m/>
    <m/>
    <x v="3"/>
    <x v="2"/>
    <x v="15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1" applyNumberFormats="0" applyBorderFormats="0" applyFontFormats="0" applyPatternFormats="0" applyAlignmentFormats="0" applyWidthHeightFormats="1" dataCaption="Data" updatedVersion="3" showMemberPropertyTips="0" useAutoFormatting="1" itemPrintTitles="1" createdVersion="1" indent="0" compact="0" compactData="0" gridDropZones="1">
  <location ref="I2:T39" firstHeaderRow="1" firstDataRow="3" firstDataCol="2"/>
  <pivotFields count="6">
    <pivotField compact="0" outline="0" subtotalTop="0" showAll="0" includeNewItemsInFilter="1"/>
    <pivotField dataField="1" compact="0" outline="0" subtotalTop="0" showAll="0" includeNewItemsInFilter="1"/>
    <pivotField axis="axisCol" compact="0" outline="0" subtotalTop="0" showAll="0" includeNewItemsInFilter="1">
      <items count="5">
        <item x="0"/>
        <item x="1"/>
        <item x="2"/>
        <item x="3"/>
        <item t="default"/>
      </items>
    </pivotField>
    <pivotField axis="axisRow" compact="0" outline="0" subtotalTop="0" showAll="0" includeNewItemsInFilter="1">
      <items count="4">
        <item x="0"/>
        <item x="1"/>
        <item x="2"/>
        <item t="default"/>
      </items>
    </pivotField>
    <pivotField axis="axisRow" compact="0" outline="0" subtotalTop="0" showAll="0" includeNewItemsInFilter="1">
      <items count="1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t="default"/>
      </items>
    </pivotField>
    <pivotField dataField="1" compact="0" outline="0" subtotalTop="0" showAll="0" includeNewItemsInFilter="1"/>
  </pivotFields>
  <rowFields count="2">
    <field x="3"/>
    <field x="4"/>
  </rowFields>
  <rowItems count="35">
    <i>
      <x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t="default">
      <x/>
    </i>
    <i>
      <x v="1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t="default">
      <x v="1"/>
    </i>
    <i>
      <x v="2"/>
      <x v="15"/>
    </i>
    <i t="default">
      <x v="2"/>
    </i>
    <i t="grand">
      <x/>
    </i>
  </rowItems>
  <colFields count="2">
    <field x="-2"/>
    <field x="2"/>
  </colFields>
  <colItems count="10">
    <i>
      <x/>
      <x/>
    </i>
    <i r="1">
      <x v="1"/>
    </i>
    <i r="1">
      <x v="2"/>
    </i>
    <i r="1">
      <x v="3"/>
    </i>
    <i i="1">
      <x v="1"/>
      <x/>
    </i>
    <i r="1" i="1">
      <x v="1"/>
    </i>
    <i r="1" i="1">
      <x v="2"/>
    </i>
    <i r="1" i="1">
      <x v="3"/>
    </i>
    <i t="grand">
      <x/>
    </i>
    <i t="grand" i="1">
      <x/>
    </i>
  </colItems>
  <dataFields count="2">
    <dataField name="Sum of popvar" fld="1" baseField="0" baseItem="0"/>
    <dataField name="Sum of llti" fld="5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J91"/>
  <sheetViews>
    <sheetView workbookViewId="0">
      <selection activeCell="F8" sqref="F8"/>
    </sheetView>
  </sheetViews>
  <sheetFormatPr defaultColWidth="9.109375" defaultRowHeight="13.2" x14ac:dyDescent="0.25"/>
  <cols>
    <col min="1" max="1" width="23" style="1" bestFit="1" customWidth="1"/>
    <col min="2" max="2" width="6.88671875" style="1" bestFit="1" customWidth="1"/>
    <col min="3" max="3" width="7.44140625" style="1" bestFit="1" customWidth="1"/>
    <col min="4" max="4" width="31" style="1" customWidth="1"/>
    <col min="5" max="5" width="10.6640625" style="1" bestFit="1" customWidth="1"/>
    <col min="6" max="6" width="8" style="1" bestFit="1" customWidth="1"/>
    <col min="7" max="8" width="8" style="1" customWidth="1"/>
    <col min="9" max="9" width="8" style="1" bestFit="1" customWidth="1"/>
    <col min="10" max="10" width="8" style="1" customWidth="1"/>
    <col min="11" max="16384" width="9.109375" style="1"/>
  </cols>
  <sheetData>
    <row r="1" spans="1:10" x14ac:dyDescent="0.25">
      <c r="A1" s="1" t="s">
        <v>29</v>
      </c>
      <c r="B1" s="1" t="s">
        <v>1</v>
      </c>
      <c r="C1" s="1" t="s">
        <v>4</v>
      </c>
      <c r="D1" s="1" t="s">
        <v>7</v>
      </c>
      <c r="E1" s="1" t="s">
        <v>23</v>
      </c>
      <c r="F1" s="1" t="s">
        <v>24</v>
      </c>
      <c r="G1" s="1" t="s">
        <v>27</v>
      </c>
      <c r="I1" s="1" t="s">
        <v>25</v>
      </c>
      <c r="J1" s="1" t="s">
        <v>28</v>
      </c>
    </row>
    <row r="2" spans="1:10" x14ac:dyDescent="0.25">
      <c r="A2" s="1" t="s">
        <v>0</v>
      </c>
      <c r="B2" s="1" t="s">
        <v>2</v>
      </c>
      <c r="C2" s="1" t="s">
        <v>5</v>
      </c>
      <c r="D2" s="1" t="s">
        <v>8</v>
      </c>
      <c r="E2" s="1">
        <v>53010</v>
      </c>
      <c r="F2" s="1">
        <v>2089</v>
      </c>
      <c r="G2" s="1">
        <v>17582</v>
      </c>
      <c r="I2" s="1">
        <v>839</v>
      </c>
      <c r="J2" s="1">
        <v>10883</v>
      </c>
    </row>
    <row r="3" spans="1:10" x14ac:dyDescent="0.25">
      <c r="A3" s="1" t="s">
        <v>0</v>
      </c>
      <c r="B3" s="1" t="s">
        <v>26</v>
      </c>
      <c r="C3" s="1" t="s">
        <v>5</v>
      </c>
      <c r="D3" s="1" t="s">
        <v>8</v>
      </c>
      <c r="E3" s="1">
        <v>83007</v>
      </c>
      <c r="F3" s="1">
        <v>13676</v>
      </c>
      <c r="G3" s="1">
        <v>0</v>
      </c>
      <c r="I3" s="1">
        <v>8943</v>
      </c>
      <c r="J3" s="1">
        <v>0</v>
      </c>
    </row>
    <row r="4" spans="1:10" x14ac:dyDescent="0.25">
      <c r="A4" s="1" t="s">
        <v>0</v>
      </c>
      <c r="B4" s="1" t="s">
        <v>3</v>
      </c>
      <c r="C4" s="1" t="s">
        <v>5</v>
      </c>
      <c r="D4" s="1" t="s">
        <v>8</v>
      </c>
      <c r="E4" s="1">
        <v>3058</v>
      </c>
      <c r="F4" s="1">
        <v>1817</v>
      </c>
      <c r="G4" s="1">
        <v>0</v>
      </c>
      <c r="I4" s="1">
        <v>1101</v>
      </c>
      <c r="J4" s="1">
        <v>0</v>
      </c>
    </row>
    <row r="5" spans="1:10" x14ac:dyDescent="0.25">
      <c r="A5" s="1" t="s">
        <v>0</v>
      </c>
      <c r="B5" s="1" t="s">
        <v>2</v>
      </c>
      <c r="C5" s="1" t="s">
        <v>6</v>
      </c>
      <c r="D5" s="1" t="s">
        <v>8</v>
      </c>
      <c r="E5" s="1">
        <v>54935</v>
      </c>
      <c r="F5" s="1">
        <v>2865</v>
      </c>
      <c r="G5" s="1">
        <v>19231</v>
      </c>
      <c r="I5" s="1">
        <v>1130</v>
      </c>
      <c r="J5" s="1">
        <v>10807</v>
      </c>
    </row>
    <row r="6" spans="1:10" x14ac:dyDescent="0.25">
      <c r="A6" s="1" t="s">
        <v>0</v>
      </c>
      <c r="B6" s="1" t="s">
        <v>26</v>
      </c>
      <c r="C6" s="1" t="s">
        <v>6</v>
      </c>
      <c r="D6" s="1" t="s">
        <v>8</v>
      </c>
      <c r="E6" s="1">
        <v>80810</v>
      </c>
      <c r="F6" s="1">
        <v>12446</v>
      </c>
      <c r="G6" s="1">
        <v>0</v>
      </c>
      <c r="I6" s="1">
        <v>7413</v>
      </c>
      <c r="J6" s="1">
        <v>0</v>
      </c>
    </row>
    <row r="7" spans="1:10" x14ac:dyDescent="0.25">
      <c r="A7" s="1" t="s">
        <v>0</v>
      </c>
      <c r="B7" s="1" t="s">
        <v>3</v>
      </c>
      <c r="C7" s="1" t="s">
        <v>6</v>
      </c>
      <c r="D7" s="1" t="s">
        <v>8</v>
      </c>
      <c r="E7" s="1">
        <v>6010</v>
      </c>
      <c r="F7" s="1">
        <v>3920</v>
      </c>
      <c r="G7" s="1">
        <v>0</v>
      </c>
      <c r="I7" s="1">
        <v>2264</v>
      </c>
      <c r="J7" s="1">
        <v>0</v>
      </c>
    </row>
    <row r="8" spans="1:10" x14ac:dyDescent="0.25">
      <c r="A8" s="1" t="s">
        <v>0</v>
      </c>
      <c r="B8" s="1" t="s">
        <v>2</v>
      </c>
      <c r="C8" s="1" t="s">
        <v>5</v>
      </c>
      <c r="D8" s="1" t="s">
        <v>9</v>
      </c>
      <c r="E8" s="1">
        <v>71828</v>
      </c>
      <c r="F8" s="1">
        <v>2549</v>
      </c>
      <c r="G8" s="1">
        <v>23128</v>
      </c>
      <c r="I8" s="1">
        <v>639</v>
      </c>
      <c r="J8" s="1">
        <v>11965</v>
      </c>
    </row>
    <row r="9" spans="1:10" x14ac:dyDescent="0.25">
      <c r="A9" s="1" t="s">
        <v>0</v>
      </c>
      <c r="B9" s="1" t="s">
        <v>26</v>
      </c>
      <c r="C9" s="1" t="s">
        <v>5</v>
      </c>
      <c r="D9" s="1" t="s">
        <v>9</v>
      </c>
      <c r="E9" s="1">
        <v>171448</v>
      </c>
      <c r="F9" s="1">
        <v>17762</v>
      </c>
      <c r="G9" s="1">
        <v>0</v>
      </c>
      <c r="I9" s="1">
        <v>9975</v>
      </c>
      <c r="J9" s="1">
        <v>0</v>
      </c>
    </row>
    <row r="10" spans="1:10" x14ac:dyDescent="0.25">
      <c r="A10" s="1" t="s">
        <v>0</v>
      </c>
      <c r="B10" s="1" t="s">
        <v>3</v>
      </c>
      <c r="C10" s="1" t="s">
        <v>5</v>
      </c>
      <c r="D10" s="1" t="s">
        <v>9</v>
      </c>
      <c r="E10" s="1">
        <v>5337</v>
      </c>
      <c r="F10" s="1">
        <v>2817</v>
      </c>
      <c r="G10" s="1">
        <v>0</v>
      </c>
      <c r="I10" s="1">
        <v>1351</v>
      </c>
      <c r="J10" s="1">
        <v>0</v>
      </c>
    </row>
    <row r="11" spans="1:10" x14ac:dyDescent="0.25">
      <c r="A11" s="1" t="s">
        <v>0</v>
      </c>
      <c r="B11" s="1" t="s">
        <v>2</v>
      </c>
      <c r="C11" s="1" t="s">
        <v>6</v>
      </c>
      <c r="D11" s="1" t="s">
        <v>9</v>
      </c>
      <c r="E11" s="1">
        <v>72912</v>
      </c>
      <c r="F11" s="1">
        <v>3326</v>
      </c>
      <c r="G11" s="1">
        <v>19521</v>
      </c>
      <c r="I11" s="1">
        <v>800</v>
      </c>
      <c r="J11" s="1">
        <v>8977</v>
      </c>
    </row>
    <row r="12" spans="1:10" x14ac:dyDescent="0.25">
      <c r="A12" s="1" t="s">
        <v>0</v>
      </c>
      <c r="B12" s="1" t="s">
        <v>26</v>
      </c>
      <c r="C12" s="1" t="s">
        <v>6</v>
      </c>
      <c r="D12" s="1" t="s">
        <v>9</v>
      </c>
      <c r="E12" s="1">
        <v>152345</v>
      </c>
      <c r="F12" s="1">
        <v>13605</v>
      </c>
      <c r="G12" s="1">
        <v>0</v>
      </c>
      <c r="I12" s="1">
        <v>6901</v>
      </c>
      <c r="J12" s="1">
        <v>0</v>
      </c>
    </row>
    <row r="13" spans="1:10" x14ac:dyDescent="0.25">
      <c r="A13" s="1" t="s">
        <v>0</v>
      </c>
      <c r="B13" s="1" t="s">
        <v>3</v>
      </c>
      <c r="C13" s="1" t="s">
        <v>6</v>
      </c>
      <c r="D13" s="1" t="s">
        <v>9</v>
      </c>
      <c r="E13" s="1">
        <v>5795</v>
      </c>
      <c r="F13" s="1">
        <v>2590</v>
      </c>
      <c r="G13" s="1">
        <v>0</v>
      </c>
      <c r="I13" s="1">
        <v>1276</v>
      </c>
      <c r="J13" s="1">
        <v>0</v>
      </c>
    </row>
    <row r="14" spans="1:10" x14ac:dyDescent="0.25">
      <c r="A14" s="1" t="s">
        <v>0</v>
      </c>
      <c r="B14" s="1" t="s">
        <v>2</v>
      </c>
      <c r="C14" s="1" t="s">
        <v>5</v>
      </c>
      <c r="D14" s="1" t="s">
        <v>10</v>
      </c>
      <c r="E14" s="1">
        <v>57268</v>
      </c>
      <c r="F14" s="1">
        <v>2729</v>
      </c>
      <c r="G14" s="1">
        <v>54668</v>
      </c>
      <c r="I14" s="1">
        <v>741</v>
      </c>
      <c r="J14" s="1">
        <v>34926</v>
      </c>
    </row>
    <row r="15" spans="1:10" x14ac:dyDescent="0.25">
      <c r="A15" s="1" t="s">
        <v>0</v>
      </c>
      <c r="B15" s="1" t="s">
        <v>26</v>
      </c>
      <c r="C15" s="1" t="s">
        <v>5</v>
      </c>
      <c r="D15" s="1" t="s">
        <v>10</v>
      </c>
      <c r="E15" s="1">
        <v>216084</v>
      </c>
      <c r="F15" s="1">
        <v>34651</v>
      </c>
      <c r="G15" s="1">
        <v>0</v>
      </c>
      <c r="I15" s="1">
        <v>23466</v>
      </c>
      <c r="J15" s="1">
        <v>0</v>
      </c>
    </row>
    <row r="16" spans="1:10" x14ac:dyDescent="0.25">
      <c r="A16" s="1" t="s">
        <v>0</v>
      </c>
      <c r="B16" s="1" t="s">
        <v>3</v>
      </c>
      <c r="C16" s="1" t="s">
        <v>5</v>
      </c>
      <c r="D16" s="1" t="s">
        <v>10</v>
      </c>
      <c r="E16" s="1">
        <v>29183</v>
      </c>
      <c r="F16" s="1">
        <v>17288</v>
      </c>
      <c r="G16" s="1">
        <v>0</v>
      </c>
      <c r="I16" s="1">
        <v>10719</v>
      </c>
      <c r="J16" s="1">
        <v>0</v>
      </c>
    </row>
    <row r="17" spans="1:10" x14ac:dyDescent="0.25">
      <c r="A17" s="1" t="s">
        <v>0</v>
      </c>
      <c r="B17" s="1" t="s">
        <v>2</v>
      </c>
      <c r="C17" s="1" t="s">
        <v>6</v>
      </c>
      <c r="D17" s="1" t="s">
        <v>10</v>
      </c>
      <c r="E17" s="1">
        <v>57541</v>
      </c>
      <c r="F17" s="1">
        <v>3566</v>
      </c>
      <c r="G17" s="1">
        <v>45891</v>
      </c>
      <c r="I17" s="1">
        <v>858</v>
      </c>
      <c r="J17" s="1">
        <v>25266</v>
      </c>
    </row>
    <row r="18" spans="1:10" x14ac:dyDescent="0.25">
      <c r="A18" s="1" t="s">
        <v>0</v>
      </c>
      <c r="B18" s="1" t="s">
        <v>26</v>
      </c>
      <c r="C18" s="1" t="s">
        <v>6</v>
      </c>
      <c r="D18" s="1" t="s">
        <v>10</v>
      </c>
      <c r="E18" s="1">
        <v>173088</v>
      </c>
      <c r="F18" s="1">
        <v>26727</v>
      </c>
      <c r="G18" s="1">
        <v>0</v>
      </c>
      <c r="I18" s="1">
        <v>14999</v>
      </c>
      <c r="J18" s="1">
        <v>0</v>
      </c>
    </row>
    <row r="19" spans="1:10" x14ac:dyDescent="0.25">
      <c r="A19" s="1" t="s">
        <v>0</v>
      </c>
      <c r="B19" s="1" t="s">
        <v>3</v>
      </c>
      <c r="C19" s="1" t="s">
        <v>6</v>
      </c>
      <c r="D19" s="1" t="s">
        <v>10</v>
      </c>
      <c r="E19" s="1">
        <v>30679</v>
      </c>
      <c r="F19" s="1">
        <v>15598</v>
      </c>
      <c r="G19" s="1">
        <v>0</v>
      </c>
      <c r="I19" s="1">
        <v>9409</v>
      </c>
      <c r="J19" s="1">
        <v>0</v>
      </c>
    </row>
    <row r="20" spans="1:10" x14ac:dyDescent="0.25">
      <c r="A20" s="1" t="s">
        <v>0</v>
      </c>
      <c r="B20" s="1" t="s">
        <v>2</v>
      </c>
      <c r="C20" s="1" t="s">
        <v>5</v>
      </c>
      <c r="D20" s="1" t="s">
        <v>11</v>
      </c>
      <c r="E20" s="1">
        <v>17892</v>
      </c>
      <c r="F20" s="1">
        <v>962</v>
      </c>
      <c r="G20" s="1">
        <v>6110</v>
      </c>
      <c r="I20" s="1">
        <v>237</v>
      </c>
      <c r="J20" s="1">
        <v>3637</v>
      </c>
    </row>
    <row r="21" spans="1:10" x14ac:dyDescent="0.25">
      <c r="A21" s="1" t="s">
        <v>0</v>
      </c>
      <c r="B21" s="1" t="s">
        <v>26</v>
      </c>
      <c r="C21" s="1" t="s">
        <v>5</v>
      </c>
      <c r="D21" s="1" t="s">
        <v>11</v>
      </c>
      <c r="E21" s="1">
        <v>30956</v>
      </c>
      <c r="F21" s="1">
        <v>4302</v>
      </c>
      <c r="G21" s="1">
        <v>0</v>
      </c>
      <c r="I21" s="1">
        <v>2954</v>
      </c>
      <c r="J21" s="1">
        <v>0</v>
      </c>
    </row>
    <row r="22" spans="1:10" x14ac:dyDescent="0.25">
      <c r="A22" s="1" t="s">
        <v>0</v>
      </c>
      <c r="B22" s="1" t="s">
        <v>3</v>
      </c>
      <c r="C22" s="1" t="s">
        <v>5</v>
      </c>
      <c r="D22" s="1" t="s">
        <v>11</v>
      </c>
      <c r="E22" s="1">
        <v>1551</v>
      </c>
      <c r="F22" s="1">
        <v>846</v>
      </c>
      <c r="G22" s="1">
        <v>0</v>
      </c>
      <c r="I22" s="1">
        <v>446</v>
      </c>
      <c r="J22" s="1">
        <v>0</v>
      </c>
    </row>
    <row r="23" spans="1:10" x14ac:dyDescent="0.25">
      <c r="A23" s="1" t="s">
        <v>0</v>
      </c>
      <c r="B23" s="1" t="s">
        <v>2</v>
      </c>
      <c r="C23" s="1" t="s">
        <v>6</v>
      </c>
      <c r="D23" s="1" t="s">
        <v>11</v>
      </c>
      <c r="E23" s="1">
        <v>18547</v>
      </c>
      <c r="F23" s="1">
        <v>1215</v>
      </c>
      <c r="G23" s="1">
        <v>5523</v>
      </c>
      <c r="I23" s="1">
        <v>338</v>
      </c>
      <c r="J23" s="1">
        <v>2680</v>
      </c>
    </row>
    <row r="24" spans="1:10" x14ac:dyDescent="0.25">
      <c r="A24" s="1" t="s">
        <v>0</v>
      </c>
      <c r="B24" s="1" t="s">
        <v>26</v>
      </c>
      <c r="C24" s="1" t="s">
        <v>6</v>
      </c>
      <c r="D24" s="1" t="s">
        <v>11</v>
      </c>
      <c r="E24" s="1">
        <v>25621</v>
      </c>
      <c r="F24" s="1">
        <v>3591</v>
      </c>
      <c r="G24" s="1">
        <v>0</v>
      </c>
      <c r="I24" s="1">
        <v>1946</v>
      </c>
      <c r="J24" s="1">
        <v>0</v>
      </c>
    </row>
    <row r="25" spans="1:10" x14ac:dyDescent="0.25">
      <c r="A25" s="1" t="s">
        <v>0</v>
      </c>
      <c r="B25" s="1" t="s">
        <v>3</v>
      </c>
      <c r="C25" s="1" t="s">
        <v>6</v>
      </c>
      <c r="D25" s="1" t="s">
        <v>11</v>
      </c>
      <c r="E25" s="1">
        <v>1502</v>
      </c>
      <c r="F25" s="1">
        <v>717</v>
      </c>
      <c r="G25" s="1">
        <v>0</v>
      </c>
      <c r="I25" s="1">
        <v>396</v>
      </c>
      <c r="J25" s="1">
        <v>0</v>
      </c>
    </row>
    <row r="26" spans="1:10" x14ac:dyDescent="0.25">
      <c r="A26" s="1" t="s">
        <v>0</v>
      </c>
      <c r="B26" s="1" t="s">
        <v>2</v>
      </c>
      <c r="C26" s="1" t="s">
        <v>5</v>
      </c>
      <c r="D26" s="1" t="s">
        <v>12</v>
      </c>
      <c r="E26" s="1">
        <v>20504</v>
      </c>
      <c r="F26" s="1">
        <v>447</v>
      </c>
      <c r="G26" s="1">
        <v>9797</v>
      </c>
      <c r="I26" s="1">
        <v>142</v>
      </c>
      <c r="J26" s="1">
        <v>5336</v>
      </c>
    </row>
    <row r="27" spans="1:10" x14ac:dyDescent="0.25">
      <c r="A27" s="1" t="s">
        <v>0</v>
      </c>
      <c r="B27" s="1" t="s">
        <v>26</v>
      </c>
      <c r="C27" s="1" t="s">
        <v>5</v>
      </c>
      <c r="D27" s="1" t="s">
        <v>12</v>
      </c>
      <c r="E27" s="1">
        <v>91190</v>
      </c>
      <c r="F27" s="1">
        <v>6331</v>
      </c>
      <c r="G27" s="1">
        <v>0</v>
      </c>
      <c r="I27" s="1">
        <v>3718</v>
      </c>
      <c r="J27" s="1">
        <v>0</v>
      </c>
    </row>
    <row r="28" spans="1:10" x14ac:dyDescent="0.25">
      <c r="A28" s="1" t="s">
        <v>0</v>
      </c>
      <c r="B28" s="1" t="s">
        <v>3</v>
      </c>
      <c r="C28" s="1" t="s">
        <v>5</v>
      </c>
      <c r="D28" s="1" t="s">
        <v>12</v>
      </c>
      <c r="E28" s="1">
        <v>6221</v>
      </c>
      <c r="F28" s="1">
        <v>3019</v>
      </c>
      <c r="G28" s="1">
        <v>0</v>
      </c>
      <c r="I28" s="1">
        <v>1476</v>
      </c>
      <c r="J28" s="1">
        <v>0</v>
      </c>
    </row>
    <row r="29" spans="1:10" x14ac:dyDescent="0.25">
      <c r="A29" s="1" t="s">
        <v>0</v>
      </c>
      <c r="B29" s="1" t="s">
        <v>2</v>
      </c>
      <c r="C29" s="1" t="s">
        <v>6</v>
      </c>
      <c r="D29" s="1" t="s">
        <v>12</v>
      </c>
      <c r="E29" s="1">
        <v>21085</v>
      </c>
      <c r="F29" s="1">
        <v>653</v>
      </c>
      <c r="G29" s="1">
        <v>8035</v>
      </c>
      <c r="I29" s="1">
        <v>215</v>
      </c>
      <c r="J29" s="1">
        <v>3952</v>
      </c>
    </row>
    <row r="30" spans="1:10" x14ac:dyDescent="0.25">
      <c r="A30" s="1" t="s">
        <v>0</v>
      </c>
      <c r="B30" s="1" t="s">
        <v>26</v>
      </c>
      <c r="C30" s="1" t="s">
        <v>6</v>
      </c>
      <c r="D30" s="1" t="s">
        <v>12</v>
      </c>
      <c r="E30" s="1">
        <v>82534</v>
      </c>
      <c r="F30" s="1">
        <v>5010</v>
      </c>
      <c r="G30" s="1">
        <v>0</v>
      </c>
      <c r="I30" s="1">
        <v>2670</v>
      </c>
      <c r="J30" s="1">
        <v>0</v>
      </c>
    </row>
    <row r="31" spans="1:10" x14ac:dyDescent="0.25">
      <c r="A31" s="1" t="s">
        <v>0</v>
      </c>
      <c r="B31" s="1" t="s">
        <v>3</v>
      </c>
      <c r="C31" s="1" t="s">
        <v>6</v>
      </c>
      <c r="D31" s="1" t="s">
        <v>12</v>
      </c>
      <c r="E31" s="1">
        <v>5414</v>
      </c>
      <c r="F31" s="1">
        <v>2372</v>
      </c>
      <c r="G31" s="1">
        <v>0</v>
      </c>
      <c r="I31" s="1">
        <v>1067</v>
      </c>
      <c r="J31" s="1">
        <v>0</v>
      </c>
    </row>
    <row r="32" spans="1:10" x14ac:dyDescent="0.25">
      <c r="A32" s="1" t="s">
        <v>0</v>
      </c>
      <c r="B32" s="1" t="s">
        <v>2</v>
      </c>
      <c r="C32" s="1" t="s">
        <v>5</v>
      </c>
      <c r="D32" s="1" t="s">
        <v>13</v>
      </c>
      <c r="E32" s="1">
        <v>116015</v>
      </c>
      <c r="F32" s="1">
        <v>3369</v>
      </c>
      <c r="G32" s="1">
        <v>80586</v>
      </c>
      <c r="I32" s="1">
        <v>1005</v>
      </c>
      <c r="J32" s="1">
        <v>48887</v>
      </c>
    </row>
    <row r="33" spans="1:10" x14ac:dyDescent="0.25">
      <c r="A33" s="1" t="s">
        <v>0</v>
      </c>
      <c r="B33" s="1" t="s">
        <v>26</v>
      </c>
      <c r="C33" s="1" t="s">
        <v>5</v>
      </c>
      <c r="D33" s="1" t="s">
        <v>13</v>
      </c>
      <c r="E33" s="1">
        <v>370868</v>
      </c>
      <c r="F33" s="1">
        <v>54752</v>
      </c>
      <c r="G33" s="1">
        <v>0</v>
      </c>
      <c r="I33" s="1">
        <v>34713</v>
      </c>
      <c r="J33" s="1">
        <v>0</v>
      </c>
    </row>
    <row r="34" spans="1:10" x14ac:dyDescent="0.25">
      <c r="A34" s="1" t="s">
        <v>0</v>
      </c>
      <c r="B34" s="1" t="s">
        <v>3</v>
      </c>
      <c r="C34" s="1" t="s">
        <v>5</v>
      </c>
      <c r="D34" s="1" t="s">
        <v>13</v>
      </c>
      <c r="E34" s="1">
        <v>34493</v>
      </c>
      <c r="F34" s="1">
        <v>22465</v>
      </c>
      <c r="G34" s="1">
        <v>0</v>
      </c>
      <c r="I34" s="1">
        <v>13169</v>
      </c>
      <c r="J34" s="1">
        <v>0</v>
      </c>
    </row>
    <row r="35" spans="1:10" x14ac:dyDescent="0.25">
      <c r="A35" s="1" t="s">
        <v>0</v>
      </c>
      <c r="B35" s="1" t="s">
        <v>2</v>
      </c>
      <c r="C35" s="1" t="s">
        <v>6</v>
      </c>
      <c r="D35" s="1" t="s">
        <v>13</v>
      </c>
      <c r="E35" s="1">
        <v>121312</v>
      </c>
      <c r="F35" s="1">
        <v>4630</v>
      </c>
      <c r="G35" s="1">
        <v>66501</v>
      </c>
      <c r="I35" s="1">
        <v>1267</v>
      </c>
      <c r="J35" s="1">
        <v>34760</v>
      </c>
    </row>
    <row r="36" spans="1:10" x14ac:dyDescent="0.25">
      <c r="A36" s="1" t="s">
        <v>0</v>
      </c>
      <c r="B36" s="1" t="s">
        <v>26</v>
      </c>
      <c r="C36" s="1" t="s">
        <v>6</v>
      </c>
      <c r="D36" s="1" t="s">
        <v>13</v>
      </c>
      <c r="E36" s="1">
        <v>360042</v>
      </c>
      <c r="F36" s="1">
        <v>43860</v>
      </c>
      <c r="G36" s="1">
        <v>0</v>
      </c>
      <c r="I36" s="1">
        <v>24735</v>
      </c>
      <c r="J36" s="1">
        <v>0</v>
      </c>
    </row>
    <row r="37" spans="1:10" x14ac:dyDescent="0.25">
      <c r="A37" s="1" t="s">
        <v>0</v>
      </c>
      <c r="B37" s="1" t="s">
        <v>3</v>
      </c>
      <c r="C37" s="1" t="s">
        <v>6</v>
      </c>
      <c r="D37" s="1" t="s">
        <v>13</v>
      </c>
      <c r="E37" s="1">
        <v>34077</v>
      </c>
      <c r="F37" s="1">
        <v>18011</v>
      </c>
      <c r="G37" s="1">
        <v>0</v>
      </c>
      <c r="I37" s="1">
        <v>8758</v>
      </c>
      <c r="J37" s="1">
        <v>0</v>
      </c>
    </row>
    <row r="38" spans="1:10" x14ac:dyDescent="0.25">
      <c r="A38" s="1" t="s">
        <v>0</v>
      </c>
      <c r="B38" s="1" t="s">
        <v>2</v>
      </c>
      <c r="C38" s="1" t="s">
        <v>5</v>
      </c>
      <c r="D38" s="1" t="s">
        <v>14</v>
      </c>
      <c r="E38" s="1">
        <v>33533</v>
      </c>
      <c r="F38" s="1">
        <v>1319</v>
      </c>
      <c r="G38" s="1">
        <v>8156</v>
      </c>
      <c r="I38" s="1">
        <v>410</v>
      </c>
      <c r="J38" s="1">
        <v>4802</v>
      </c>
    </row>
    <row r="39" spans="1:10" x14ac:dyDescent="0.25">
      <c r="A39" s="1" t="s">
        <v>0</v>
      </c>
      <c r="B39" s="1" t="s">
        <v>26</v>
      </c>
      <c r="C39" s="1" t="s">
        <v>5</v>
      </c>
      <c r="D39" s="1" t="s">
        <v>14</v>
      </c>
      <c r="E39" s="1">
        <v>43756</v>
      </c>
      <c r="F39" s="1">
        <v>5300</v>
      </c>
      <c r="G39" s="1">
        <v>0</v>
      </c>
      <c r="I39" s="1">
        <v>3620</v>
      </c>
      <c r="J39" s="1">
        <v>0</v>
      </c>
    </row>
    <row r="40" spans="1:10" x14ac:dyDescent="0.25">
      <c r="A40" s="1" t="s">
        <v>0</v>
      </c>
      <c r="B40" s="1" t="s">
        <v>3</v>
      </c>
      <c r="C40" s="1" t="s">
        <v>5</v>
      </c>
      <c r="D40" s="1" t="s">
        <v>14</v>
      </c>
      <c r="E40" s="1">
        <v>3057</v>
      </c>
      <c r="F40" s="1">
        <v>1537</v>
      </c>
      <c r="G40" s="1">
        <v>0</v>
      </c>
      <c r="I40" s="1">
        <v>772</v>
      </c>
      <c r="J40" s="1">
        <v>0</v>
      </c>
    </row>
    <row r="41" spans="1:10" x14ac:dyDescent="0.25">
      <c r="A41" s="1" t="s">
        <v>0</v>
      </c>
      <c r="B41" s="1" t="s">
        <v>2</v>
      </c>
      <c r="C41" s="1" t="s">
        <v>6</v>
      </c>
      <c r="D41" s="1" t="s">
        <v>14</v>
      </c>
      <c r="E41" s="1">
        <v>34736</v>
      </c>
      <c r="F41" s="1">
        <v>1847</v>
      </c>
      <c r="G41" s="1">
        <v>8027</v>
      </c>
      <c r="I41" s="1">
        <v>520</v>
      </c>
      <c r="J41" s="1">
        <v>4004</v>
      </c>
    </row>
    <row r="42" spans="1:10" x14ac:dyDescent="0.25">
      <c r="A42" s="1" t="s">
        <v>0</v>
      </c>
      <c r="B42" s="1" t="s">
        <v>26</v>
      </c>
      <c r="C42" s="1" t="s">
        <v>6</v>
      </c>
      <c r="D42" s="1" t="s">
        <v>14</v>
      </c>
      <c r="E42" s="1">
        <v>38318</v>
      </c>
      <c r="F42" s="1">
        <v>5093</v>
      </c>
      <c r="G42" s="1">
        <v>0</v>
      </c>
      <c r="I42" s="1">
        <v>2948</v>
      </c>
      <c r="J42" s="1">
        <v>0</v>
      </c>
    </row>
    <row r="43" spans="1:10" x14ac:dyDescent="0.25">
      <c r="A43" s="1" t="s">
        <v>0</v>
      </c>
      <c r="B43" s="1" t="s">
        <v>3</v>
      </c>
      <c r="C43" s="1" t="s">
        <v>6</v>
      </c>
      <c r="D43" s="1" t="s">
        <v>14</v>
      </c>
      <c r="E43" s="1">
        <v>2288</v>
      </c>
      <c r="F43" s="1">
        <v>1087</v>
      </c>
      <c r="G43" s="1">
        <v>0</v>
      </c>
      <c r="I43" s="1">
        <v>536</v>
      </c>
      <c r="J43" s="1">
        <v>0</v>
      </c>
    </row>
    <row r="44" spans="1:10" x14ac:dyDescent="0.25">
      <c r="A44" s="1" t="s">
        <v>0</v>
      </c>
      <c r="B44" s="1" t="s">
        <v>2</v>
      </c>
      <c r="C44" s="1" t="s">
        <v>5</v>
      </c>
      <c r="D44" s="1" t="s">
        <v>15</v>
      </c>
      <c r="E44" s="1">
        <v>43816</v>
      </c>
      <c r="F44" s="1">
        <v>1518</v>
      </c>
      <c r="G44" s="1">
        <v>8788</v>
      </c>
      <c r="I44" s="1">
        <v>523</v>
      </c>
      <c r="J44" s="1">
        <v>4933</v>
      </c>
    </row>
    <row r="45" spans="1:10" x14ac:dyDescent="0.25">
      <c r="A45" s="1" t="s">
        <v>0</v>
      </c>
      <c r="B45" s="1" t="s">
        <v>26</v>
      </c>
      <c r="C45" s="1" t="s">
        <v>5</v>
      </c>
      <c r="D45" s="1" t="s">
        <v>15</v>
      </c>
      <c r="E45" s="1">
        <v>46445</v>
      </c>
      <c r="F45" s="1">
        <v>5515</v>
      </c>
      <c r="G45" s="1">
        <v>0</v>
      </c>
      <c r="I45" s="1">
        <v>3618</v>
      </c>
      <c r="J45" s="1">
        <v>0</v>
      </c>
    </row>
    <row r="46" spans="1:10" x14ac:dyDescent="0.25">
      <c r="A46" s="1" t="s">
        <v>0</v>
      </c>
      <c r="B46" s="1" t="s">
        <v>3</v>
      </c>
      <c r="C46" s="1" t="s">
        <v>5</v>
      </c>
      <c r="D46" s="1" t="s">
        <v>15</v>
      </c>
      <c r="E46" s="1">
        <v>3620</v>
      </c>
      <c r="F46" s="1">
        <v>1755</v>
      </c>
      <c r="G46" s="1">
        <v>0</v>
      </c>
      <c r="I46" s="1">
        <v>792</v>
      </c>
      <c r="J46" s="1">
        <v>0</v>
      </c>
    </row>
    <row r="47" spans="1:10" x14ac:dyDescent="0.25">
      <c r="A47" s="1" t="s">
        <v>0</v>
      </c>
      <c r="B47" s="1" t="s">
        <v>2</v>
      </c>
      <c r="C47" s="1" t="s">
        <v>6</v>
      </c>
      <c r="D47" s="1" t="s">
        <v>15</v>
      </c>
      <c r="E47" s="1">
        <v>45998</v>
      </c>
      <c r="F47" s="1">
        <v>2171</v>
      </c>
      <c r="G47" s="1">
        <v>9057</v>
      </c>
      <c r="I47" s="1">
        <v>605</v>
      </c>
      <c r="J47" s="1">
        <v>4328</v>
      </c>
    </row>
    <row r="48" spans="1:10" x14ac:dyDescent="0.25">
      <c r="A48" s="1" t="s">
        <v>0</v>
      </c>
      <c r="B48" s="1" t="s">
        <v>26</v>
      </c>
      <c r="C48" s="1" t="s">
        <v>6</v>
      </c>
      <c r="D48" s="1" t="s">
        <v>15</v>
      </c>
      <c r="E48" s="1">
        <v>46108</v>
      </c>
      <c r="F48" s="1">
        <v>5539</v>
      </c>
      <c r="G48" s="1">
        <v>0</v>
      </c>
      <c r="I48" s="1">
        <v>3176</v>
      </c>
      <c r="J48" s="1">
        <v>0</v>
      </c>
    </row>
    <row r="49" spans="1:10" x14ac:dyDescent="0.25">
      <c r="A49" s="1" t="s">
        <v>0</v>
      </c>
      <c r="B49" s="1" t="s">
        <v>3</v>
      </c>
      <c r="C49" s="1" t="s">
        <v>6</v>
      </c>
      <c r="D49" s="1" t="s">
        <v>15</v>
      </c>
      <c r="E49" s="1">
        <v>3028</v>
      </c>
      <c r="F49" s="1">
        <v>1347</v>
      </c>
      <c r="G49" s="1">
        <v>0</v>
      </c>
      <c r="I49" s="1">
        <v>547</v>
      </c>
      <c r="J49" s="1">
        <v>0</v>
      </c>
    </row>
    <row r="50" spans="1:10" x14ac:dyDescent="0.25">
      <c r="A50" s="1" t="s">
        <v>0</v>
      </c>
      <c r="B50" s="1" t="s">
        <v>2</v>
      </c>
      <c r="C50" s="1" t="s">
        <v>5</v>
      </c>
      <c r="D50" s="1" t="s">
        <v>16</v>
      </c>
      <c r="E50" s="1">
        <v>17751</v>
      </c>
      <c r="F50" s="1">
        <v>696</v>
      </c>
      <c r="G50" s="1">
        <v>3897</v>
      </c>
      <c r="I50" s="1">
        <v>227</v>
      </c>
      <c r="J50" s="1">
        <v>2257</v>
      </c>
    </row>
    <row r="51" spans="1:10" x14ac:dyDescent="0.25">
      <c r="A51" s="1" t="s">
        <v>0</v>
      </c>
      <c r="B51" s="1" t="s">
        <v>26</v>
      </c>
      <c r="C51" s="1" t="s">
        <v>5</v>
      </c>
      <c r="D51" s="1" t="s">
        <v>16</v>
      </c>
      <c r="E51" s="1">
        <v>21446</v>
      </c>
      <c r="F51" s="1">
        <v>2681</v>
      </c>
      <c r="G51" s="1">
        <v>0</v>
      </c>
      <c r="I51" s="1">
        <v>1798</v>
      </c>
      <c r="J51" s="1">
        <v>0</v>
      </c>
    </row>
    <row r="52" spans="1:10" x14ac:dyDescent="0.25">
      <c r="A52" s="1" t="s">
        <v>0</v>
      </c>
      <c r="B52" s="1" t="s">
        <v>3</v>
      </c>
      <c r="C52" s="1" t="s">
        <v>5</v>
      </c>
      <c r="D52" s="1" t="s">
        <v>16</v>
      </c>
      <c r="E52" s="1">
        <v>978</v>
      </c>
      <c r="F52" s="1">
        <v>520</v>
      </c>
      <c r="G52" s="1">
        <v>0</v>
      </c>
      <c r="I52" s="1">
        <v>232</v>
      </c>
      <c r="J52" s="1">
        <v>0</v>
      </c>
    </row>
    <row r="53" spans="1:10" x14ac:dyDescent="0.25">
      <c r="A53" s="1" t="s">
        <v>0</v>
      </c>
      <c r="B53" s="1" t="s">
        <v>2</v>
      </c>
      <c r="C53" s="1" t="s">
        <v>6</v>
      </c>
      <c r="D53" s="1" t="s">
        <v>16</v>
      </c>
      <c r="E53" s="1">
        <v>18134</v>
      </c>
      <c r="F53" s="1">
        <v>918</v>
      </c>
      <c r="G53" s="1">
        <v>3963</v>
      </c>
      <c r="I53" s="1">
        <v>298</v>
      </c>
      <c r="J53" s="1">
        <v>2024</v>
      </c>
    </row>
    <row r="54" spans="1:10" x14ac:dyDescent="0.25">
      <c r="A54" s="1" t="s">
        <v>0</v>
      </c>
      <c r="B54" s="1" t="s">
        <v>26</v>
      </c>
      <c r="C54" s="1" t="s">
        <v>6</v>
      </c>
      <c r="D54" s="1" t="s">
        <v>16</v>
      </c>
      <c r="E54" s="1">
        <v>19808</v>
      </c>
      <c r="F54" s="1">
        <v>2645</v>
      </c>
      <c r="G54" s="1">
        <v>0</v>
      </c>
      <c r="I54" s="1">
        <v>1521</v>
      </c>
      <c r="J54" s="1">
        <v>0</v>
      </c>
    </row>
    <row r="55" spans="1:10" x14ac:dyDescent="0.25">
      <c r="A55" s="1" t="s">
        <v>0</v>
      </c>
      <c r="B55" s="1" t="s">
        <v>3</v>
      </c>
      <c r="C55" s="1" t="s">
        <v>6</v>
      </c>
      <c r="D55" s="1" t="s">
        <v>16</v>
      </c>
      <c r="E55" s="1">
        <v>794</v>
      </c>
      <c r="F55" s="1">
        <v>400</v>
      </c>
      <c r="G55" s="1">
        <v>0</v>
      </c>
      <c r="I55" s="1">
        <v>205</v>
      </c>
      <c r="J55" s="1">
        <v>0</v>
      </c>
    </row>
    <row r="56" spans="1:10" x14ac:dyDescent="0.25">
      <c r="A56" s="1" t="s">
        <v>0</v>
      </c>
      <c r="B56" s="1" t="s">
        <v>2</v>
      </c>
      <c r="C56" s="1" t="s">
        <v>5</v>
      </c>
      <c r="D56" s="1" t="s">
        <v>17</v>
      </c>
      <c r="E56" s="1">
        <v>67737</v>
      </c>
      <c r="F56" s="1">
        <v>3334</v>
      </c>
      <c r="G56" s="1">
        <v>11358</v>
      </c>
      <c r="I56" s="1">
        <v>964</v>
      </c>
      <c r="J56" s="1">
        <v>5990</v>
      </c>
    </row>
    <row r="57" spans="1:10" x14ac:dyDescent="0.25">
      <c r="A57" s="1" t="s">
        <v>0</v>
      </c>
      <c r="B57" s="1" t="s">
        <v>26</v>
      </c>
      <c r="C57" s="1" t="s">
        <v>5</v>
      </c>
      <c r="D57" s="1" t="s">
        <v>17</v>
      </c>
      <c r="E57" s="1">
        <v>50847</v>
      </c>
      <c r="F57" s="1">
        <v>6480</v>
      </c>
      <c r="G57" s="1">
        <v>0</v>
      </c>
      <c r="I57" s="1">
        <v>4215</v>
      </c>
      <c r="J57" s="1">
        <v>0</v>
      </c>
    </row>
    <row r="58" spans="1:10" x14ac:dyDescent="0.25">
      <c r="A58" s="1" t="s">
        <v>0</v>
      </c>
      <c r="B58" s="1" t="s">
        <v>3</v>
      </c>
      <c r="C58" s="1" t="s">
        <v>5</v>
      </c>
      <c r="D58" s="1" t="s">
        <v>17</v>
      </c>
      <c r="E58" s="1">
        <v>2907</v>
      </c>
      <c r="F58" s="1">
        <v>1544</v>
      </c>
      <c r="G58" s="1">
        <v>0</v>
      </c>
      <c r="I58" s="1">
        <v>811</v>
      </c>
      <c r="J58" s="1">
        <v>0</v>
      </c>
    </row>
    <row r="59" spans="1:10" x14ac:dyDescent="0.25">
      <c r="A59" s="1" t="s">
        <v>0</v>
      </c>
      <c r="B59" s="1" t="s">
        <v>2</v>
      </c>
      <c r="C59" s="1" t="s">
        <v>6</v>
      </c>
      <c r="D59" s="1" t="s">
        <v>17</v>
      </c>
      <c r="E59" s="1">
        <v>68898</v>
      </c>
      <c r="F59" s="1">
        <v>4413</v>
      </c>
      <c r="G59" s="1">
        <v>11925</v>
      </c>
      <c r="I59" s="1">
        <v>1240</v>
      </c>
      <c r="J59" s="1">
        <v>5247</v>
      </c>
    </row>
    <row r="60" spans="1:10" x14ac:dyDescent="0.25">
      <c r="A60" s="1" t="s">
        <v>0</v>
      </c>
      <c r="B60" s="1" t="s">
        <v>26</v>
      </c>
      <c r="C60" s="1" t="s">
        <v>6</v>
      </c>
      <c r="D60" s="1" t="s">
        <v>17</v>
      </c>
      <c r="E60" s="1">
        <v>44335</v>
      </c>
      <c r="F60" s="1">
        <v>6207</v>
      </c>
      <c r="G60" s="1">
        <v>0</v>
      </c>
      <c r="I60" s="1">
        <v>3314</v>
      </c>
      <c r="J60" s="1">
        <v>0</v>
      </c>
    </row>
    <row r="61" spans="1:10" x14ac:dyDescent="0.25">
      <c r="A61" s="1" t="s">
        <v>0</v>
      </c>
      <c r="B61" s="1" t="s">
        <v>3</v>
      </c>
      <c r="C61" s="1" t="s">
        <v>6</v>
      </c>
      <c r="D61" s="1" t="s">
        <v>17</v>
      </c>
      <c r="E61" s="1">
        <v>2696</v>
      </c>
      <c r="F61" s="1">
        <v>1305</v>
      </c>
      <c r="G61" s="1">
        <v>0</v>
      </c>
      <c r="I61" s="1">
        <v>693</v>
      </c>
      <c r="J61" s="1">
        <v>0</v>
      </c>
    </row>
    <row r="62" spans="1:10" x14ac:dyDescent="0.25">
      <c r="A62" s="1" t="s">
        <v>0</v>
      </c>
      <c r="B62" s="1" t="s">
        <v>2</v>
      </c>
      <c r="C62" s="1" t="s">
        <v>5</v>
      </c>
      <c r="D62" s="1" t="s">
        <v>18</v>
      </c>
      <c r="E62" s="1">
        <v>47912</v>
      </c>
      <c r="F62" s="1">
        <v>1598</v>
      </c>
      <c r="G62" s="1">
        <v>26135</v>
      </c>
      <c r="I62" s="1">
        <v>584</v>
      </c>
      <c r="J62" s="1">
        <v>15677</v>
      </c>
    </row>
    <row r="63" spans="1:10" x14ac:dyDescent="0.25">
      <c r="A63" s="1" t="s">
        <v>0</v>
      </c>
      <c r="B63" s="1" t="s">
        <v>26</v>
      </c>
      <c r="C63" s="1" t="s">
        <v>5</v>
      </c>
      <c r="D63" s="1" t="s">
        <v>18</v>
      </c>
      <c r="E63" s="1">
        <v>173576</v>
      </c>
      <c r="F63" s="1">
        <v>19146</v>
      </c>
      <c r="G63" s="1">
        <v>0</v>
      </c>
      <c r="I63" s="1">
        <v>12258</v>
      </c>
      <c r="J63" s="1">
        <v>0</v>
      </c>
    </row>
    <row r="64" spans="1:10" x14ac:dyDescent="0.25">
      <c r="A64" s="1" t="s">
        <v>0</v>
      </c>
      <c r="B64" s="1" t="s">
        <v>3</v>
      </c>
      <c r="C64" s="1" t="s">
        <v>5</v>
      </c>
      <c r="D64" s="1" t="s">
        <v>18</v>
      </c>
      <c r="E64" s="1">
        <v>9552</v>
      </c>
      <c r="F64" s="1">
        <v>5391</v>
      </c>
      <c r="G64" s="1">
        <v>0</v>
      </c>
      <c r="I64" s="1">
        <v>2835</v>
      </c>
      <c r="J64" s="1">
        <v>0</v>
      </c>
    </row>
    <row r="65" spans="1:10" x14ac:dyDescent="0.25">
      <c r="A65" s="1" t="s">
        <v>0</v>
      </c>
      <c r="B65" s="1" t="s">
        <v>2</v>
      </c>
      <c r="C65" s="1" t="s">
        <v>6</v>
      </c>
      <c r="D65" s="1" t="s">
        <v>18</v>
      </c>
      <c r="E65" s="1">
        <v>51145</v>
      </c>
      <c r="F65" s="1">
        <v>2251</v>
      </c>
      <c r="G65" s="1">
        <v>26124</v>
      </c>
      <c r="I65" s="1">
        <v>694</v>
      </c>
      <c r="J65" s="1">
        <v>14267</v>
      </c>
    </row>
    <row r="66" spans="1:10" x14ac:dyDescent="0.25">
      <c r="A66" s="1" t="s">
        <v>0</v>
      </c>
      <c r="B66" s="1" t="s">
        <v>26</v>
      </c>
      <c r="C66" s="1" t="s">
        <v>6</v>
      </c>
      <c r="D66" s="1" t="s">
        <v>18</v>
      </c>
      <c r="E66" s="1">
        <v>169520</v>
      </c>
      <c r="F66" s="1">
        <v>19280</v>
      </c>
      <c r="G66" s="1">
        <v>0</v>
      </c>
      <c r="I66" s="1">
        <v>11306</v>
      </c>
      <c r="J66" s="1">
        <v>0</v>
      </c>
    </row>
    <row r="67" spans="1:10" x14ac:dyDescent="0.25">
      <c r="A67" s="1" t="s">
        <v>0</v>
      </c>
      <c r="B67" s="1" t="s">
        <v>3</v>
      </c>
      <c r="C67" s="1" t="s">
        <v>6</v>
      </c>
      <c r="D67" s="1" t="s">
        <v>18</v>
      </c>
      <c r="E67" s="1">
        <v>9323</v>
      </c>
      <c r="F67" s="1">
        <v>4593</v>
      </c>
      <c r="G67" s="1">
        <v>0</v>
      </c>
      <c r="I67" s="1">
        <v>2267</v>
      </c>
      <c r="J67" s="1">
        <v>0</v>
      </c>
    </row>
    <row r="68" spans="1:10" x14ac:dyDescent="0.25">
      <c r="A68" s="1" t="s">
        <v>0</v>
      </c>
      <c r="B68" s="1" t="s">
        <v>2</v>
      </c>
      <c r="C68" s="1" t="s">
        <v>5</v>
      </c>
      <c r="D68" s="1" t="s">
        <v>19</v>
      </c>
      <c r="E68" s="1">
        <v>122449</v>
      </c>
      <c r="F68" s="1">
        <v>5748</v>
      </c>
      <c r="G68" s="1">
        <v>52515</v>
      </c>
      <c r="I68" s="1">
        <v>2385</v>
      </c>
      <c r="J68" s="1">
        <v>34690</v>
      </c>
    </row>
    <row r="69" spans="1:10" x14ac:dyDescent="0.25">
      <c r="A69" s="1" t="s">
        <v>0</v>
      </c>
      <c r="B69" s="1" t="s">
        <v>26</v>
      </c>
      <c r="C69" s="1" t="s">
        <v>5</v>
      </c>
      <c r="D69" s="1" t="s">
        <v>19</v>
      </c>
      <c r="E69" s="1">
        <v>216745</v>
      </c>
      <c r="F69" s="1">
        <v>37877</v>
      </c>
      <c r="G69" s="1">
        <v>0</v>
      </c>
      <c r="I69" s="1">
        <v>26443</v>
      </c>
      <c r="J69" s="1">
        <v>0</v>
      </c>
    </row>
    <row r="70" spans="1:10" x14ac:dyDescent="0.25">
      <c r="A70" s="1" t="s">
        <v>0</v>
      </c>
      <c r="B70" s="1" t="s">
        <v>3</v>
      </c>
      <c r="C70" s="1" t="s">
        <v>5</v>
      </c>
      <c r="D70" s="1" t="s">
        <v>19</v>
      </c>
      <c r="E70" s="1">
        <v>13374</v>
      </c>
      <c r="F70" s="1">
        <v>8890</v>
      </c>
      <c r="G70" s="1">
        <v>0</v>
      </c>
      <c r="I70" s="1">
        <v>5862</v>
      </c>
      <c r="J70" s="1">
        <v>0</v>
      </c>
    </row>
    <row r="71" spans="1:10" x14ac:dyDescent="0.25">
      <c r="A71" s="1" t="s">
        <v>0</v>
      </c>
      <c r="B71" s="1" t="s">
        <v>2</v>
      </c>
      <c r="C71" s="1" t="s">
        <v>6</v>
      </c>
      <c r="D71" s="1" t="s">
        <v>19</v>
      </c>
      <c r="E71" s="1">
        <v>127617</v>
      </c>
      <c r="F71" s="1">
        <v>7065</v>
      </c>
      <c r="G71" s="1">
        <v>50396</v>
      </c>
      <c r="I71" s="1">
        <v>2804</v>
      </c>
      <c r="J71" s="1">
        <v>29498</v>
      </c>
    </row>
    <row r="72" spans="1:10" x14ac:dyDescent="0.25">
      <c r="A72" s="1" t="s">
        <v>0</v>
      </c>
      <c r="B72" s="1" t="s">
        <v>26</v>
      </c>
      <c r="C72" s="1" t="s">
        <v>6</v>
      </c>
      <c r="D72" s="1" t="s">
        <v>19</v>
      </c>
      <c r="E72" s="1">
        <v>218086</v>
      </c>
      <c r="F72" s="1">
        <v>33551</v>
      </c>
      <c r="G72" s="1">
        <v>0</v>
      </c>
      <c r="I72" s="1">
        <v>20920</v>
      </c>
      <c r="J72" s="1">
        <v>0</v>
      </c>
    </row>
    <row r="73" spans="1:10" x14ac:dyDescent="0.25">
      <c r="A73" s="1" t="s">
        <v>0</v>
      </c>
      <c r="B73" s="1" t="s">
        <v>3</v>
      </c>
      <c r="C73" s="1" t="s">
        <v>6</v>
      </c>
      <c r="D73" s="1" t="s">
        <v>19</v>
      </c>
      <c r="E73" s="1">
        <v>16555</v>
      </c>
      <c r="F73" s="1">
        <v>9780</v>
      </c>
      <c r="G73" s="1">
        <v>0</v>
      </c>
      <c r="I73" s="1">
        <v>5774</v>
      </c>
      <c r="J73" s="1">
        <v>0</v>
      </c>
    </row>
    <row r="74" spans="1:10" x14ac:dyDescent="0.25">
      <c r="A74" s="1" t="s">
        <v>0</v>
      </c>
      <c r="B74" s="1" t="s">
        <v>2</v>
      </c>
      <c r="C74" s="1" t="s">
        <v>5</v>
      </c>
      <c r="D74" s="1" t="s">
        <v>20</v>
      </c>
      <c r="E74" s="1">
        <v>4338171</v>
      </c>
      <c r="F74" s="1">
        <v>156256</v>
      </c>
      <c r="G74" s="1">
        <v>4627399</v>
      </c>
      <c r="I74" s="1">
        <v>44282</v>
      </c>
      <c r="J74" s="1">
        <v>2351456</v>
      </c>
    </row>
    <row r="75" spans="1:10" x14ac:dyDescent="0.25">
      <c r="A75" s="1" t="s">
        <v>0</v>
      </c>
      <c r="B75" s="1" t="s">
        <v>26</v>
      </c>
      <c r="C75" s="1" t="s">
        <v>5</v>
      </c>
      <c r="D75" s="1" t="s">
        <v>20</v>
      </c>
      <c r="E75" s="1">
        <v>14486584</v>
      </c>
      <c r="F75" s="1">
        <v>2068424</v>
      </c>
      <c r="G75" s="1">
        <v>0</v>
      </c>
      <c r="I75" s="1">
        <v>1195035</v>
      </c>
      <c r="J75" s="1">
        <v>0</v>
      </c>
    </row>
    <row r="76" spans="1:10" x14ac:dyDescent="0.25">
      <c r="A76" s="1" t="s">
        <v>0</v>
      </c>
      <c r="B76" s="1" t="s">
        <v>3</v>
      </c>
      <c r="C76" s="1" t="s">
        <v>5</v>
      </c>
      <c r="D76" s="1" t="s">
        <v>20</v>
      </c>
      <c r="E76" s="1">
        <v>4533921</v>
      </c>
      <c r="F76" s="1">
        <v>2402719</v>
      </c>
      <c r="G76" s="1">
        <v>0</v>
      </c>
      <c r="I76" s="1">
        <v>1112139</v>
      </c>
      <c r="J76" s="1">
        <v>0</v>
      </c>
    </row>
    <row r="77" spans="1:10" x14ac:dyDescent="0.25">
      <c r="A77" s="1" t="s">
        <v>0</v>
      </c>
      <c r="B77" s="1" t="s">
        <v>2</v>
      </c>
      <c r="C77" s="1" t="s">
        <v>6</v>
      </c>
      <c r="D77" s="1" t="s">
        <v>20</v>
      </c>
      <c r="E77" s="1">
        <v>4565019</v>
      </c>
      <c r="F77" s="1">
        <v>225503</v>
      </c>
      <c r="G77" s="1">
        <v>3942360</v>
      </c>
      <c r="I77" s="1">
        <v>54992</v>
      </c>
      <c r="J77" s="1">
        <v>1923162</v>
      </c>
    </row>
    <row r="78" spans="1:10" x14ac:dyDescent="0.25">
      <c r="A78" s="1" t="s">
        <v>0</v>
      </c>
      <c r="B78" s="1" t="s">
        <v>26</v>
      </c>
      <c r="C78" s="1" t="s">
        <v>6</v>
      </c>
      <c r="D78" s="1" t="s">
        <v>20</v>
      </c>
      <c r="E78" s="1">
        <v>14363102</v>
      </c>
      <c r="F78" s="1">
        <v>2112930</v>
      </c>
      <c r="G78" s="1">
        <v>0</v>
      </c>
      <c r="I78" s="1">
        <v>1155969</v>
      </c>
      <c r="J78" s="1">
        <v>0</v>
      </c>
    </row>
    <row r="79" spans="1:10" x14ac:dyDescent="0.25">
      <c r="A79" s="1" t="s">
        <v>0</v>
      </c>
      <c r="B79" s="1" t="s">
        <v>3</v>
      </c>
      <c r="C79" s="1" t="s">
        <v>6</v>
      </c>
      <c r="D79" s="1" t="s">
        <v>20</v>
      </c>
      <c r="E79" s="1">
        <v>3246944</v>
      </c>
      <c r="F79" s="1">
        <v>1603927</v>
      </c>
      <c r="G79" s="1">
        <v>0</v>
      </c>
      <c r="I79" s="1">
        <v>712201</v>
      </c>
      <c r="J79" s="1">
        <v>0</v>
      </c>
    </row>
    <row r="80" spans="1:10" x14ac:dyDescent="0.25">
      <c r="A80" s="1" t="s">
        <v>0</v>
      </c>
      <c r="B80" s="1" t="s">
        <v>2</v>
      </c>
      <c r="C80" s="1" t="s">
        <v>5</v>
      </c>
      <c r="D80" s="1" t="s">
        <v>21</v>
      </c>
      <c r="E80" s="1">
        <v>18470</v>
      </c>
      <c r="F80" s="1">
        <v>705</v>
      </c>
      <c r="G80" s="1">
        <v>86464</v>
      </c>
      <c r="I80" s="1">
        <v>219</v>
      </c>
      <c r="J80" s="1">
        <v>49593</v>
      </c>
    </row>
    <row r="81" spans="1:10" x14ac:dyDescent="0.25">
      <c r="A81" s="1" t="s">
        <v>0</v>
      </c>
      <c r="B81" s="1" t="s">
        <v>26</v>
      </c>
      <c r="C81" s="1" t="s">
        <v>5</v>
      </c>
      <c r="D81" s="1" t="s">
        <v>21</v>
      </c>
      <c r="E81" s="1">
        <v>228191</v>
      </c>
      <c r="F81" s="1">
        <v>40315</v>
      </c>
      <c r="G81" s="1">
        <v>0</v>
      </c>
      <c r="I81" s="1">
        <v>26209</v>
      </c>
      <c r="J81" s="1">
        <v>0</v>
      </c>
    </row>
    <row r="82" spans="1:10" x14ac:dyDescent="0.25">
      <c r="A82" s="1" t="s">
        <v>0</v>
      </c>
      <c r="B82" s="1" t="s">
        <v>3</v>
      </c>
      <c r="C82" s="1" t="s">
        <v>5</v>
      </c>
      <c r="D82" s="1" t="s">
        <v>21</v>
      </c>
      <c r="E82" s="1">
        <v>92600</v>
      </c>
      <c r="F82" s="1">
        <v>45444</v>
      </c>
      <c r="G82" s="1">
        <v>0</v>
      </c>
      <c r="I82" s="1">
        <v>23165</v>
      </c>
      <c r="J82" s="1">
        <v>0</v>
      </c>
    </row>
    <row r="83" spans="1:10" x14ac:dyDescent="0.25">
      <c r="A83" s="1" t="s">
        <v>0</v>
      </c>
      <c r="B83" s="1" t="s">
        <v>2</v>
      </c>
      <c r="C83" s="1" t="s">
        <v>6</v>
      </c>
      <c r="D83" s="1" t="s">
        <v>21</v>
      </c>
      <c r="E83" s="1">
        <v>19326</v>
      </c>
      <c r="F83" s="1">
        <v>978</v>
      </c>
      <c r="G83" s="1">
        <v>77864</v>
      </c>
      <c r="I83" s="1">
        <v>262</v>
      </c>
      <c r="J83" s="1">
        <v>45340</v>
      </c>
    </row>
    <row r="84" spans="1:10" x14ac:dyDescent="0.25">
      <c r="A84" s="1" t="s">
        <v>0</v>
      </c>
      <c r="B84" s="1" t="s">
        <v>26</v>
      </c>
      <c r="C84" s="1" t="s">
        <v>6</v>
      </c>
      <c r="D84" s="1" t="s">
        <v>21</v>
      </c>
      <c r="E84" s="1">
        <v>215555</v>
      </c>
      <c r="F84" s="1">
        <v>43591</v>
      </c>
      <c r="G84" s="1">
        <v>0</v>
      </c>
      <c r="I84" s="1">
        <v>28101</v>
      </c>
      <c r="J84" s="1">
        <v>0</v>
      </c>
    </row>
    <row r="85" spans="1:10" x14ac:dyDescent="0.25">
      <c r="A85" s="1" t="s">
        <v>0</v>
      </c>
      <c r="B85" s="1" t="s">
        <v>3</v>
      </c>
      <c r="C85" s="1" t="s">
        <v>6</v>
      </c>
      <c r="D85" s="1" t="s">
        <v>21</v>
      </c>
      <c r="E85" s="1">
        <v>67662</v>
      </c>
      <c r="F85" s="1">
        <v>33295</v>
      </c>
      <c r="G85" s="1">
        <v>0</v>
      </c>
      <c r="I85" s="1">
        <v>16977</v>
      </c>
      <c r="J85" s="1">
        <v>0</v>
      </c>
    </row>
    <row r="86" spans="1:10" x14ac:dyDescent="0.25">
      <c r="A86" s="1" t="s">
        <v>0</v>
      </c>
      <c r="B86" s="1" t="s">
        <v>2</v>
      </c>
      <c r="C86" s="1" t="s">
        <v>5</v>
      </c>
      <c r="D86" s="1" t="s">
        <v>22</v>
      </c>
      <c r="E86" s="1">
        <v>90239</v>
      </c>
      <c r="F86" s="1">
        <v>2720</v>
      </c>
      <c r="G86" s="1">
        <v>95285</v>
      </c>
      <c r="I86" s="1">
        <v>1002</v>
      </c>
      <c r="J86" s="1">
        <v>55146</v>
      </c>
    </row>
    <row r="87" spans="1:10" x14ac:dyDescent="0.25">
      <c r="A87" s="1" t="s">
        <v>0</v>
      </c>
      <c r="B87" s="1" t="s">
        <v>26</v>
      </c>
      <c r="C87" s="1" t="s">
        <v>5</v>
      </c>
      <c r="D87" s="1" t="s">
        <v>22</v>
      </c>
      <c r="E87" s="1">
        <v>549681</v>
      </c>
      <c r="F87" s="1">
        <v>52095</v>
      </c>
      <c r="G87" s="1">
        <v>0</v>
      </c>
      <c r="I87" s="1">
        <v>33208</v>
      </c>
      <c r="J87" s="1">
        <v>0</v>
      </c>
    </row>
    <row r="88" spans="1:10" x14ac:dyDescent="0.25">
      <c r="A88" s="1" t="s">
        <v>0</v>
      </c>
      <c r="B88" s="1" t="s">
        <v>3</v>
      </c>
      <c r="C88" s="1" t="s">
        <v>5</v>
      </c>
      <c r="D88" s="1" t="s">
        <v>22</v>
      </c>
      <c r="E88" s="1">
        <v>78719</v>
      </c>
      <c r="F88" s="1">
        <v>40470</v>
      </c>
      <c r="G88" s="1">
        <v>0</v>
      </c>
      <c r="I88" s="1">
        <v>20936</v>
      </c>
      <c r="J88" s="1">
        <v>0</v>
      </c>
    </row>
    <row r="89" spans="1:10" x14ac:dyDescent="0.25">
      <c r="A89" s="1" t="s">
        <v>0</v>
      </c>
      <c r="B89" s="1" t="s">
        <v>2</v>
      </c>
      <c r="C89" s="1" t="s">
        <v>6</v>
      </c>
      <c r="D89" s="1" t="s">
        <v>22</v>
      </c>
      <c r="E89" s="1">
        <v>94936</v>
      </c>
      <c r="F89" s="1">
        <v>3721</v>
      </c>
      <c r="G89" s="1">
        <v>78570</v>
      </c>
      <c r="I89" s="1">
        <v>1150</v>
      </c>
      <c r="J89" s="1">
        <v>42853</v>
      </c>
    </row>
    <row r="90" spans="1:10" x14ac:dyDescent="0.25">
      <c r="A90" s="1" t="s">
        <v>0</v>
      </c>
      <c r="B90" s="1" t="s">
        <v>26</v>
      </c>
      <c r="C90" s="1" t="s">
        <v>6</v>
      </c>
      <c r="D90" s="1" t="s">
        <v>22</v>
      </c>
      <c r="E90" s="1">
        <v>470310</v>
      </c>
      <c r="F90" s="1">
        <v>45413</v>
      </c>
      <c r="G90" s="1">
        <v>0</v>
      </c>
      <c r="I90" s="1">
        <v>27280</v>
      </c>
      <c r="J90" s="1">
        <v>0</v>
      </c>
    </row>
    <row r="91" spans="1:10" x14ac:dyDescent="0.25">
      <c r="A91" s="1" t="s">
        <v>0</v>
      </c>
      <c r="B91" s="1" t="s">
        <v>3</v>
      </c>
      <c r="C91" s="1" t="s">
        <v>6</v>
      </c>
      <c r="D91" s="1" t="s">
        <v>22</v>
      </c>
      <c r="E91" s="1">
        <v>61436</v>
      </c>
      <c r="F91" s="1">
        <v>29436</v>
      </c>
      <c r="G91" s="1">
        <v>0</v>
      </c>
      <c r="I91" s="1">
        <v>14423</v>
      </c>
      <c r="J91" s="1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tabSelected="1" workbookViewId="0">
      <selection activeCell="B9" sqref="B9"/>
    </sheetView>
  </sheetViews>
  <sheetFormatPr defaultColWidth="9.109375" defaultRowHeight="13.2" x14ac:dyDescent="0.25"/>
  <sheetData>
    <row r="1" spans="1:2" x14ac:dyDescent="0.25">
      <c r="A1" t="s">
        <v>77</v>
      </c>
    </row>
    <row r="2" spans="1:2" x14ac:dyDescent="0.25">
      <c r="B2" t="s">
        <v>73</v>
      </c>
    </row>
    <row r="4" spans="1:2" x14ac:dyDescent="0.25">
      <c r="A4" t="s">
        <v>74</v>
      </c>
    </row>
    <row r="6" spans="1:2" x14ac:dyDescent="0.25">
      <c r="A6" t="s">
        <v>75</v>
      </c>
    </row>
    <row r="7" spans="1:2" x14ac:dyDescent="0.25">
      <c r="A7" t="s">
        <v>76</v>
      </c>
    </row>
    <row r="8" spans="1:2" x14ac:dyDescent="0.25">
      <c r="B8" t="s">
        <v>78</v>
      </c>
    </row>
    <row r="13" spans="1:2" x14ac:dyDescent="0.25">
      <c r="A13" s="5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H91"/>
  <sheetViews>
    <sheetView workbookViewId="0">
      <selection activeCell="E13" sqref="E13"/>
    </sheetView>
  </sheetViews>
  <sheetFormatPr defaultColWidth="11.44140625" defaultRowHeight="14.4" x14ac:dyDescent="0.3"/>
  <cols>
    <col min="1" max="8" width="11.44140625" style="2"/>
    <col min="9" max="9" width="30.6640625" style="2" bestFit="1" customWidth="1"/>
    <col min="10" max="10" width="28.5546875" style="2" customWidth="1"/>
    <col min="11" max="18" width="12.6640625" style="2" customWidth="1"/>
    <col min="19" max="19" width="17.5546875" style="2" customWidth="1"/>
    <col min="20" max="20" width="14" style="2" customWidth="1"/>
    <col min="21" max="21" width="7" style="2" customWidth="1"/>
    <col min="22" max="22" width="30.33203125" style="2" customWidth="1"/>
    <col min="23" max="23" width="11.44140625" style="2"/>
    <col min="24" max="26" width="7.44140625" style="2" customWidth="1"/>
    <col min="27" max="27" width="11.44140625" style="2"/>
    <col min="28" max="28" width="12.6640625" style="2" customWidth="1"/>
    <col min="29" max="29" width="13.44140625" style="2" customWidth="1"/>
    <col min="30" max="30" width="12.88671875" style="2" customWidth="1"/>
    <col min="31" max="16384" width="11.44140625" style="2"/>
  </cols>
  <sheetData>
    <row r="1" spans="1:33" x14ac:dyDescent="0.3">
      <c r="A1" s="2" t="s">
        <v>55</v>
      </c>
      <c r="B1" s="2" t="s">
        <v>54</v>
      </c>
      <c r="C1" s="2" t="s">
        <v>1</v>
      </c>
      <c r="D1" s="2" t="s">
        <v>4</v>
      </c>
      <c r="E1" s="2" t="s">
        <v>7</v>
      </c>
      <c r="F1" s="2" t="s">
        <v>24</v>
      </c>
    </row>
    <row r="2" spans="1:33" x14ac:dyDescent="0.3">
      <c r="A2" s="1" t="s">
        <v>0</v>
      </c>
      <c r="B2" s="1">
        <v>53010</v>
      </c>
      <c r="C2" s="1" t="s">
        <v>2</v>
      </c>
      <c r="D2" s="1" t="s">
        <v>5</v>
      </c>
      <c r="E2" s="1" t="s">
        <v>8</v>
      </c>
      <c r="F2" s="1">
        <v>2089</v>
      </c>
      <c r="G2" s="1"/>
      <c r="I2" s="23"/>
      <c r="J2" s="24"/>
      <c r="K2" s="25" t="s">
        <v>53</v>
      </c>
      <c r="L2" s="26" t="s">
        <v>1</v>
      </c>
      <c r="M2" s="24"/>
      <c r="N2" s="24"/>
      <c r="O2" s="24"/>
      <c r="P2" s="24"/>
      <c r="Q2" s="24"/>
      <c r="R2" s="24"/>
      <c r="S2" s="24"/>
      <c r="T2" s="27"/>
      <c r="AD2" s="18" t="s">
        <v>52</v>
      </c>
      <c r="AE2" s="17"/>
      <c r="AF2" s="16"/>
    </row>
    <row r="3" spans="1:33" x14ac:dyDescent="0.3">
      <c r="A3" s="1" t="s">
        <v>0</v>
      </c>
      <c r="B3" s="1">
        <v>83007</v>
      </c>
      <c r="C3" s="1" t="s">
        <v>26</v>
      </c>
      <c r="D3" s="1" t="s">
        <v>5</v>
      </c>
      <c r="E3" s="1" t="s">
        <v>8</v>
      </c>
      <c r="F3" s="1">
        <v>13676</v>
      </c>
      <c r="G3" s="1"/>
      <c r="I3" s="28"/>
      <c r="J3" s="29"/>
      <c r="K3" s="23" t="s">
        <v>51</v>
      </c>
      <c r="L3" s="24"/>
      <c r="M3" s="24"/>
      <c r="N3" s="24"/>
      <c r="O3" s="23" t="s">
        <v>50</v>
      </c>
      <c r="P3" s="24"/>
      <c r="Q3" s="24"/>
      <c r="R3" s="24"/>
      <c r="S3" s="23" t="s">
        <v>49</v>
      </c>
      <c r="T3" s="30" t="s">
        <v>48</v>
      </c>
      <c r="X3" s="18" t="s">
        <v>47</v>
      </c>
      <c r="Y3" s="17"/>
      <c r="Z3" s="16"/>
      <c r="AA3" s="2" t="s">
        <v>46</v>
      </c>
      <c r="AD3" s="18" t="s">
        <v>45</v>
      </c>
      <c r="AE3" s="17" t="s">
        <v>44</v>
      </c>
      <c r="AF3" s="16"/>
      <c r="AG3" s="19" t="s">
        <v>43</v>
      </c>
    </row>
    <row r="4" spans="1:33" x14ac:dyDescent="0.3">
      <c r="A4" s="1" t="s">
        <v>0</v>
      </c>
      <c r="B4" s="1">
        <v>3058</v>
      </c>
      <c r="C4" s="1" t="s">
        <v>3</v>
      </c>
      <c r="D4" s="1" t="s">
        <v>5</v>
      </c>
      <c r="E4" s="1" t="s">
        <v>8</v>
      </c>
      <c r="F4" s="1">
        <v>1817</v>
      </c>
      <c r="G4" s="1"/>
      <c r="I4" s="25" t="s">
        <v>4</v>
      </c>
      <c r="J4" s="25" t="s">
        <v>7</v>
      </c>
      <c r="K4" s="23" t="s">
        <v>2</v>
      </c>
      <c r="L4" s="31" t="s">
        <v>26</v>
      </c>
      <c r="M4" s="31" t="s">
        <v>3</v>
      </c>
      <c r="N4" s="31" t="s">
        <v>32</v>
      </c>
      <c r="O4" s="23" t="s">
        <v>2</v>
      </c>
      <c r="P4" s="31" t="s">
        <v>26</v>
      </c>
      <c r="Q4" s="31" t="s">
        <v>3</v>
      </c>
      <c r="R4" s="31" t="s">
        <v>32</v>
      </c>
      <c r="S4" s="28"/>
      <c r="T4" s="32"/>
      <c r="W4" s="2" t="s">
        <v>42</v>
      </c>
      <c r="X4" s="22" t="s">
        <v>2</v>
      </c>
      <c r="Y4" s="21" t="s">
        <v>41</v>
      </c>
      <c r="Z4" s="20" t="s">
        <v>40</v>
      </c>
      <c r="AA4" s="19" t="s">
        <v>2</v>
      </c>
      <c r="AB4" s="19" t="s">
        <v>41</v>
      </c>
      <c r="AC4" s="19" t="s">
        <v>40</v>
      </c>
      <c r="AD4" s="18" t="s">
        <v>39</v>
      </c>
      <c r="AE4" s="17" t="s">
        <v>38</v>
      </c>
      <c r="AF4" s="20" t="s">
        <v>37</v>
      </c>
      <c r="AG4" s="19" t="s">
        <v>36</v>
      </c>
    </row>
    <row r="5" spans="1:33" x14ac:dyDescent="0.3">
      <c r="A5" s="1" t="s">
        <v>0</v>
      </c>
      <c r="B5" s="1">
        <v>54935</v>
      </c>
      <c r="C5" s="1" t="s">
        <v>2</v>
      </c>
      <c r="D5" s="1" t="s">
        <v>6</v>
      </c>
      <c r="E5" s="1" t="s">
        <v>8</v>
      </c>
      <c r="F5" s="1">
        <v>2865</v>
      </c>
      <c r="G5" s="1"/>
      <c r="I5" s="23" t="s">
        <v>5</v>
      </c>
      <c r="J5" s="23" t="s">
        <v>8</v>
      </c>
      <c r="K5" s="33">
        <v>53010</v>
      </c>
      <c r="L5" s="34">
        <v>83007</v>
      </c>
      <c r="M5" s="34">
        <v>3058</v>
      </c>
      <c r="N5" s="34"/>
      <c r="O5" s="33">
        <v>2089</v>
      </c>
      <c r="P5" s="34">
        <v>13676</v>
      </c>
      <c r="Q5" s="34">
        <v>1817</v>
      </c>
      <c r="R5" s="34"/>
      <c r="S5" s="33">
        <v>139075</v>
      </c>
      <c r="T5" s="35">
        <v>17582</v>
      </c>
      <c r="U5" s="2" t="s">
        <v>56</v>
      </c>
      <c r="V5" s="2" t="str">
        <f t="shared" ref="V5:V19" si="0">J5</f>
        <v>bangladeshi</v>
      </c>
      <c r="W5" s="15">
        <f t="shared" ref="W5:W36" si="1">T5/S5</f>
        <v>0.12642099586554018</v>
      </c>
      <c r="X5" s="14">
        <f t="shared" ref="X5:X36" si="2">O5/K5</f>
        <v>3.9407658932276927E-2</v>
      </c>
      <c r="Y5" s="13">
        <f t="shared" ref="Y5:Y36" si="3">P5/L5</f>
        <v>0.16475718915272206</v>
      </c>
      <c r="Z5" s="12">
        <f t="shared" ref="Z5:Z36" si="4">Q5/M5</f>
        <v>0.59417920209287112</v>
      </c>
      <c r="AA5" s="3">
        <f>K5*X$20</f>
        <v>1927.4395159280732</v>
      </c>
      <c r="AB5" s="3">
        <f t="shared" ref="AB5:AB19" si="5">L5*Y$20</f>
        <v>11719.869426495387</v>
      </c>
      <c r="AC5" s="3">
        <f t="shared" ref="AC5:AC19" si="6">M5*Z$20</f>
        <v>1622.440403181773</v>
      </c>
      <c r="AD5" s="11">
        <f t="shared" ref="AD5:AD19" si="7">SUM(AA5:AC5)</f>
        <v>15269.749345605233</v>
      </c>
      <c r="AE5" s="10">
        <f t="shared" ref="AE5:AE19" si="8">T5/AD5</f>
        <v>1.1514268899941211</v>
      </c>
      <c r="AF5" s="9">
        <f>AE5/AE$17</f>
        <v>1.1467528948668895</v>
      </c>
      <c r="AG5" s="49">
        <f>IF(AF5&gt;1,T5-AD5," ")</f>
        <v>2312.2506543947675</v>
      </c>
    </row>
    <row r="6" spans="1:33" x14ac:dyDescent="0.3">
      <c r="A6" s="1" t="s">
        <v>0</v>
      </c>
      <c r="B6" s="1">
        <v>80810</v>
      </c>
      <c r="C6" s="1" t="s">
        <v>26</v>
      </c>
      <c r="D6" s="1" t="s">
        <v>6</v>
      </c>
      <c r="E6" s="1" t="s">
        <v>8</v>
      </c>
      <c r="F6" s="1">
        <v>12446</v>
      </c>
      <c r="G6" s="1"/>
      <c r="I6" s="28"/>
      <c r="J6" s="36" t="s">
        <v>9</v>
      </c>
      <c r="K6" s="37">
        <v>71828</v>
      </c>
      <c r="L6" s="38">
        <v>171448</v>
      </c>
      <c r="M6" s="38">
        <v>5337</v>
      </c>
      <c r="N6" s="38"/>
      <c r="O6" s="37">
        <v>2549</v>
      </c>
      <c r="P6" s="38">
        <v>17762</v>
      </c>
      <c r="Q6" s="38">
        <v>2817</v>
      </c>
      <c r="R6" s="38"/>
      <c r="S6" s="37">
        <v>248613</v>
      </c>
      <c r="T6" s="39">
        <v>23128</v>
      </c>
      <c r="V6" s="2" t="str">
        <f t="shared" si="0"/>
        <v>black african</v>
      </c>
      <c r="W6" s="15">
        <f t="shared" si="1"/>
        <v>9.3028120009814447E-2</v>
      </c>
      <c r="X6" s="14">
        <f t="shared" si="2"/>
        <v>3.5487553600267306E-2</v>
      </c>
      <c r="Y6" s="13">
        <f t="shared" si="3"/>
        <v>0.1035999253417946</v>
      </c>
      <c r="Z6" s="12">
        <f t="shared" si="4"/>
        <v>0.52782462057335577</v>
      </c>
      <c r="AA6" s="3">
        <f t="shared" ref="AA6:AA19" si="9">K6*X$20</f>
        <v>2611.6605461249133</v>
      </c>
      <c r="AB6" s="3">
        <f t="shared" si="5"/>
        <v>24206.972585851567</v>
      </c>
      <c r="AC6" s="3">
        <f t="shared" si="6"/>
        <v>2831.5776428322838</v>
      </c>
      <c r="AD6" s="11">
        <f t="shared" si="7"/>
        <v>29650.210774808762</v>
      </c>
      <c r="AE6" s="10">
        <f t="shared" si="8"/>
        <v>0.78002818177771183</v>
      </c>
      <c r="AF6" s="9">
        <f t="shared" ref="AF6:AF19" si="10">AE6/AE$17</f>
        <v>0.77686180799192073</v>
      </c>
      <c r="AG6" s="49" t="str">
        <f t="shared" ref="AG6:AG19" si="11">IF(AF6&gt;1,T6-AD6," ")</f>
        <v xml:space="preserve"> </v>
      </c>
    </row>
    <row r="7" spans="1:33" x14ac:dyDescent="0.3">
      <c r="A7" s="1" t="s">
        <v>0</v>
      </c>
      <c r="B7" s="1">
        <v>6010</v>
      </c>
      <c r="C7" s="1" t="s">
        <v>3</v>
      </c>
      <c r="D7" s="1" t="s">
        <v>6</v>
      </c>
      <c r="E7" s="1" t="s">
        <v>8</v>
      </c>
      <c r="F7" s="1">
        <v>3920</v>
      </c>
      <c r="G7" s="1"/>
      <c r="I7" s="28"/>
      <c r="J7" s="36" t="s">
        <v>10</v>
      </c>
      <c r="K7" s="37">
        <v>57268</v>
      </c>
      <c r="L7" s="38">
        <v>216084</v>
      </c>
      <c r="M7" s="38">
        <v>29183</v>
      </c>
      <c r="N7" s="38"/>
      <c r="O7" s="37">
        <v>2729</v>
      </c>
      <c r="P7" s="38">
        <v>34651</v>
      </c>
      <c r="Q7" s="38">
        <v>17288</v>
      </c>
      <c r="R7" s="38"/>
      <c r="S7" s="37">
        <v>302535</v>
      </c>
      <c r="T7" s="39">
        <v>54668</v>
      </c>
      <c r="V7" s="2" t="str">
        <f t="shared" si="0"/>
        <v>black caribbean</v>
      </c>
      <c r="W7" s="15">
        <f t="shared" si="1"/>
        <v>0.1806997537475003</v>
      </c>
      <c r="X7" s="14">
        <f t="shared" si="2"/>
        <v>4.7653139624222955E-2</v>
      </c>
      <c r="Y7" s="13">
        <f t="shared" si="3"/>
        <v>0.16035893448843969</v>
      </c>
      <c r="Z7" s="12">
        <f t="shared" si="4"/>
        <v>0.59239968474796967</v>
      </c>
      <c r="AA7" s="3">
        <f t="shared" si="9"/>
        <v>2082.2600678771723</v>
      </c>
      <c r="AB7" s="3">
        <f t="shared" si="5"/>
        <v>30509.189166634489</v>
      </c>
      <c r="AC7" s="3">
        <f t="shared" si="6"/>
        <v>15483.217228925339</v>
      </c>
      <c r="AD7" s="11">
        <f t="shared" si="7"/>
        <v>48074.666463436995</v>
      </c>
      <c r="AE7" s="10">
        <f t="shared" si="8"/>
        <v>1.1371477749424956</v>
      </c>
      <c r="AF7" s="9">
        <f t="shared" si="10"/>
        <v>1.1325317431256161</v>
      </c>
      <c r="AG7" s="49">
        <f t="shared" si="11"/>
        <v>6593.3335365630046</v>
      </c>
    </row>
    <row r="8" spans="1:33" x14ac:dyDescent="0.3">
      <c r="A8" s="1" t="s">
        <v>0</v>
      </c>
      <c r="B8" s="1">
        <v>71828</v>
      </c>
      <c r="C8" s="1" t="s">
        <v>2</v>
      </c>
      <c r="D8" s="1" t="s">
        <v>5</v>
      </c>
      <c r="E8" s="1" t="s">
        <v>9</v>
      </c>
      <c r="F8" s="1">
        <v>2549</v>
      </c>
      <c r="G8" s="1"/>
      <c r="I8" s="28"/>
      <c r="J8" s="36" t="s">
        <v>11</v>
      </c>
      <c r="K8" s="37">
        <v>17892</v>
      </c>
      <c r="L8" s="38">
        <v>30956</v>
      </c>
      <c r="M8" s="38">
        <v>1551</v>
      </c>
      <c r="N8" s="38"/>
      <c r="O8" s="37">
        <v>962</v>
      </c>
      <c r="P8" s="38">
        <v>4302</v>
      </c>
      <c r="Q8" s="38">
        <v>846</v>
      </c>
      <c r="R8" s="38"/>
      <c r="S8" s="37">
        <v>50399</v>
      </c>
      <c r="T8" s="39">
        <v>6110</v>
      </c>
      <c r="V8" s="2" t="str">
        <f t="shared" si="0"/>
        <v>black other</v>
      </c>
      <c r="W8" s="15">
        <f t="shared" si="1"/>
        <v>0.12123256413817735</v>
      </c>
      <c r="X8" s="14">
        <f t="shared" si="2"/>
        <v>5.3767046724793204E-2</v>
      </c>
      <c r="Y8" s="13">
        <f t="shared" si="3"/>
        <v>0.13897144333893269</v>
      </c>
      <c r="Z8" s="12">
        <f t="shared" si="4"/>
        <v>0.54545454545454541</v>
      </c>
      <c r="AA8" s="3">
        <f t="shared" si="9"/>
        <v>650.55174153905091</v>
      </c>
      <c r="AB8" s="3">
        <f t="shared" si="5"/>
        <v>4370.7190714830213</v>
      </c>
      <c r="AC8" s="3">
        <f t="shared" si="6"/>
        <v>822.89243470730219</v>
      </c>
      <c r="AD8" s="11">
        <f t="shared" si="7"/>
        <v>5844.1632477293751</v>
      </c>
      <c r="AE8" s="10">
        <f t="shared" si="8"/>
        <v>1.0454875644300166</v>
      </c>
      <c r="AF8" s="9">
        <f t="shared" si="10"/>
        <v>1.0412436095387494</v>
      </c>
      <c r="AG8" s="49">
        <f t="shared" si="11"/>
        <v>265.83675227062486</v>
      </c>
    </row>
    <row r="9" spans="1:33" x14ac:dyDescent="0.3">
      <c r="A9" s="1" t="s">
        <v>0</v>
      </c>
      <c r="B9" s="1">
        <v>171448</v>
      </c>
      <c r="C9" s="1" t="s">
        <v>26</v>
      </c>
      <c r="D9" s="1" t="s">
        <v>5</v>
      </c>
      <c r="E9" s="1" t="s">
        <v>9</v>
      </c>
      <c r="F9" s="1">
        <v>17762</v>
      </c>
      <c r="G9" s="1"/>
      <c r="I9" s="28"/>
      <c r="J9" s="36" t="s">
        <v>12</v>
      </c>
      <c r="K9" s="37">
        <v>20504</v>
      </c>
      <c r="L9" s="38">
        <v>91190</v>
      </c>
      <c r="M9" s="38">
        <v>6221</v>
      </c>
      <c r="N9" s="38"/>
      <c r="O9" s="37">
        <v>447</v>
      </c>
      <c r="P9" s="38">
        <v>6331</v>
      </c>
      <c r="Q9" s="38">
        <v>3019</v>
      </c>
      <c r="R9" s="38"/>
      <c r="S9" s="37">
        <v>117915</v>
      </c>
      <c r="T9" s="39">
        <v>9797</v>
      </c>
      <c r="V9" s="2" t="str">
        <f t="shared" si="0"/>
        <v>chinese</v>
      </c>
      <c r="W9" s="15">
        <f t="shared" si="1"/>
        <v>8.3085273290081835E-2</v>
      </c>
      <c r="X9" s="14">
        <f t="shared" si="2"/>
        <v>2.1800624268435428E-2</v>
      </c>
      <c r="Y9" s="13">
        <f t="shared" si="3"/>
        <v>6.9426472200899217E-2</v>
      </c>
      <c r="Z9" s="12">
        <f t="shared" si="4"/>
        <v>0.48529175373734124</v>
      </c>
      <c r="AA9" s="3">
        <f t="shared" si="9"/>
        <v>745.52386030162643</v>
      </c>
      <c r="AB9" s="3">
        <f t="shared" si="5"/>
        <v>12875.23814861535</v>
      </c>
      <c r="AC9" s="3">
        <f t="shared" si="6"/>
        <v>3300.5891916918936</v>
      </c>
      <c r="AD9" s="11">
        <f t="shared" si="7"/>
        <v>16921.351200608871</v>
      </c>
      <c r="AE9" s="10">
        <f t="shared" si="8"/>
        <v>0.57897267681835485</v>
      </c>
      <c r="AF9" s="9">
        <f t="shared" si="10"/>
        <v>0.57662244903249593</v>
      </c>
      <c r="AG9" s="49" t="str">
        <f t="shared" si="11"/>
        <v xml:space="preserve"> </v>
      </c>
    </row>
    <row r="10" spans="1:33" x14ac:dyDescent="0.3">
      <c r="A10" s="1" t="s">
        <v>0</v>
      </c>
      <c r="B10" s="1">
        <v>5337</v>
      </c>
      <c r="C10" s="1" t="s">
        <v>3</v>
      </c>
      <c r="D10" s="1" t="s">
        <v>5</v>
      </c>
      <c r="E10" s="1" t="s">
        <v>9</v>
      </c>
      <c r="F10" s="1">
        <v>2817</v>
      </c>
      <c r="G10" s="1"/>
      <c r="I10" s="28"/>
      <c r="J10" s="36" t="s">
        <v>13</v>
      </c>
      <c r="K10" s="37">
        <v>116015</v>
      </c>
      <c r="L10" s="38">
        <v>370868</v>
      </c>
      <c r="M10" s="38">
        <v>34493</v>
      </c>
      <c r="N10" s="38"/>
      <c r="O10" s="37">
        <v>3369</v>
      </c>
      <c r="P10" s="38">
        <v>54752</v>
      </c>
      <c r="Q10" s="38">
        <v>22465</v>
      </c>
      <c r="R10" s="38"/>
      <c r="S10" s="37">
        <v>521376</v>
      </c>
      <c r="T10" s="39">
        <v>80586</v>
      </c>
      <c r="V10" s="2" t="str">
        <f t="shared" si="0"/>
        <v>indian</v>
      </c>
      <c r="W10" s="15">
        <f t="shared" si="1"/>
        <v>0.15456407659731172</v>
      </c>
      <c r="X10" s="14">
        <f t="shared" si="2"/>
        <v>2.9039348360125845E-2</v>
      </c>
      <c r="Y10" s="13">
        <f t="shared" si="3"/>
        <v>0.14763204158892113</v>
      </c>
      <c r="Z10" s="12">
        <f t="shared" si="4"/>
        <v>0.65129156640477781</v>
      </c>
      <c r="AA10" s="3">
        <f t="shared" si="9"/>
        <v>4218.2964618071201</v>
      </c>
      <c r="AB10" s="3">
        <f t="shared" si="5"/>
        <v>52363.349289403195</v>
      </c>
      <c r="AC10" s="3">
        <f t="shared" si="6"/>
        <v>18300.469858387474</v>
      </c>
      <c r="AD10" s="11">
        <f t="shared" si="7"/>
        <v>74882.115609597793</v>
      </c>
      <c r="AE10" s="10">
        <f t="shared" si="8"/>
        <v>1.0761715176443429</v>
      </c>
      <c r="AF10" s="9">
        <f t="shared" si="10"/>
        <v>1.0718030071698648</v>
      </c>
      <c r="AG10" s="49">
        <f t="shared" si="11"/>
        <v>5703.8843904022069</v>
      </c>
    </row>
    <row r="11" spans="1:33" x14ac:dyDescent="0.3">
      <c r="A11" s="1" t="s">
        <v>0</v>
      </c>
      <c r="B11" s="1">
        <v>72912</v>
      </c>
      <c r="C11" s="1" t="s">
        <v>2</v>
      </c>
      <c r="D11" s="1" t="s">
        <v>6</v>
      </c>
      <c r="E11" s="1" t="s">
        <v>9</v>
      </c>
      <c r="F11" s="1">
        <v>3326</v>
      </c>
      <c r="G11" s="1"/>
      <c r="I11" s="28"/>
      <c r="J11" s="36" t="s">
        <v>14</v>
      </c>
      <c r="K11" s="37">
        <v>33533</v>
      </c>
      <c r="L11" s="38">
        <v>43756</v>
      </c>
      <c r="M11" s="38">
        <v>3057</v>
      </c>
      <c r="N11" s="38"/>
      <c r="O11" s="37">
        <v>1319</v>
      </c>
      <c r="P11" s="38">
        <v>5300</v>
      </c>
      <c r="Q11" s="38">
        <v>1537</v>
      </c>
      <c r="R11" s="38"/>
      <c r="S11" s="37">
        <v>80346</v>
      </c>
      <c r="T11" s="39">
        <v>8156</v>
      </c>
      <c r="V11" s="2" t="str">
        <f t="shared" si="0"/>
        <v>mixed other</v>
      </c>
      <c r="W11" s="15">
        <f t="shared" si="1"/>
        <v>0.10151096507604609</v>
      </c>
      <c r="X11" s="14">
        <f t="shared" si="2"/>
        <v>3.9334387021739782E-2</v>
      </c>
      <c r="Y11" s="13">
        <f t="shared" si="3"/>
        <v>0.12112624554346832</v>
      </c>
      <c r="Z11" s="12">
        <f t="shared" si="4"/>
        <v>0.50278050376185801</v>
      </c>
      <c r="AA11" s="3">
        <f t="shared" si="9"/>
        <v>1219.2572965028501</v>
      </c>
      <c r="AB11" s="3">
        <f t="shared" si="5"/>
        <v>6177.9682029917012</v>
      </c>
      <c r="AC11" s="3">
        <f t="shared" si="6"/>
        <v>1621.9098471310269</v>
      </c>
      <c r="AD11" s="11">
        <f t="shared" si="7"/>
        <v>9019.1353466255787</v>
      </c>
      <c r="AE11" s="10">
        <f t="shared" si="8"/>
        <v>0.90429954608137553</v>
      </c>
      <c r="AF11" s="9">
        <f t="shared" si="10"/>
        <v>0.9006287166881487</v>
      </c>
      <c r="AG11" s="49" t="str">
        <f t="shared" si="11"/>
        <v xml:space="preserve"> </v>
      </c>
    </row>
    <row r="12" spans="1:33" x14ac:dyDescent="0.3">
      <c r="A12" s="1" t="s">
        <v>0</v>
      </c>
      <c r="B12" s="1">
        <v>152345</v>
      </c>
      <c r="C12" s="1" t="s">
        <v>26</v>
      </c>
      <c r="D12" s="1" t="s">
        <v>6</v>
      </c>
      <c r="E12" s="1" t="s">
        <v>9</v>
      </c>
      <c r="F12" s="1">
        <v>13605</v>
      </c>
      <c r="G12" s="1"/>
      <c r="I12" s="28"/>
      <c r="J12" s="36" t="s">
        <v>15</v>
      </c>
      <c r="K12" s="37">
        <v>43816</v>
      </c>
      <c r="L12" s="38">
        <v>46445</v>
      </c>
      <c r="M12" s="38">
        <v>3620</v>
      </c>
      <c r="N12" s="38"/>
      <c r="O12" s="37">
        <v>1518</v>
      </c>
      <c r="P12" s="38">
        <v>5515</v>
      </c>
      <c r="Q12" s="38">
        <v>1755</v>
      </c>
      <c r="R12" s="38"/>
      <c r="S12" s="37">
        <v>93881</v>
      </c>
      <c r="T12" s="39">
        <v>8788</v>
      </c>
      <c r="V12" s="2" t="str">
        <f t="shared" si="0"/>
        <v>mixed white and asian</v>
      </c>
      <c r="W12" s="15">
        <f t="shared" si="1"/>
        <v>9.3607865276253976E-2</v>
      </c>
      <c r="X12" s="14">
        <f t="shared" si="2"/>
        <v>3.4644878583165964E-2</v>
      </c>
      <c r="Y12" s="13">
        <f t="shared" si="3"/>
        <v>0.11874259877274196</v>
      </c>
      <c r="Z12" s="12">
        <f t="shared" si="4"/>
        <v>0.48480662983425415</v>
      </c>
      <c r="AA12" s="3">
        <f t="shared" si="9"/>
        <v>1593.146384265317</v>
      </c>
      <c r="AB12" s="3">
        <f t="shared" si="5"/>
        <v>6557.6317119469231</v>
      </c>
      <c r="AC12" s="3">
        <f t="shared" si="6"/>
        <v>1920.6129037011181</v>
      </c>
      <c r="AD12" s="11">
        <f t="shared" si="7"/>
        <v>10071.390999913358</v>
      </c>
      <c r="AE12" s="10">
        <f t="shared" si="8"/>
        <v>0.87257063101567611</v>
      </c>
      <c r="AF12" s="9">
        <f t="shared" si="10"/>
        <v>0.86902859902652085</v>
      </c>
      <c r="AG12" s="49" t="str">
        <f t="shared" si="11"/>
        <v xml:space="preserve"> </v>
      </c>
    </row>
    <row r="13" spans="1:33" x14ac:dyDescent="0.3">
      <c r="A13" s="1" t="s">
        <v>0</v>
      </c>
      <c r="B13" s="1">
        <v>5795</v>
      </c>
      <c r="C13" s="1" t="s">
        <v>3</v>
      </c>
      <c r="D13" s="1" t="s">
        <v>6</v>
      </c>
      <c r="E13" s="1" t="s">
        <v>9</v>
      </c>
      <c r="F13" s="1">
        <v>2590</v>
      </c>
      <c r="G13" s="1"/>
      <c r="I13" s="28"/>
      <c r="J13" s="36" t="s">
        <v>16</v>
      </c>
      <c r="K13" s="37">
        <v>17751</v>
      </c>
      <c r="L13" s="38">
        <v>21446</v>
      </c>
      <c r="M13" s="38">
        <v>978</v>
      </c>
      <c r="N13" s="38"/>
      <c r="O13" s="37">
        <v>696</v>
      </c>
      <c r="P13" s="38">
        <v>2681</v>
      </c>
      <c r="Q13" s="38">
        <v>520</v>
      </c>
      <c r="R13" s="38"/>
      <c r="S13" s="37">
        <v>40175</v>
      </c>
      <c r="T13" s="39">
        <v>3897</v>
      </c>
      <c r="V13" s="2" t="str">
        <f t="shared" si="0"/>
        <v>mixed white and black african</v>
      </c>
      <c r="W13" s="15">
        <f t="shared" si="1"/>
        <v>9.7000622277535781E-2</v>
      </c>
      <c r="X13" s="14">
        <f t="shared" si="2"/>
        <v>3.9209058644583406E-2</v>
      </c>
      <c r="Y13" s="13">
        <f t="shared" si="3"/>
        <v>0.12501165718548912</v>
      </c>
      <c r="Z13" s="12">
        <f t="shared" si="4"/>
        <v>0.5316973415132924</v>
      </c>
      <c r="AA13" s="3">
        <f t="shared" si="9"/>
        <v>645.42499240217376</v>
      </c>
      <c r="AB13" s="3">
        <f t="shared" si="5"/>
        <v>3027.9894433074328</v>
      </c>
      <c r="AC13" s="3">
        <f t="shared" si="6"/>
        <v>518.8838176297495</v>
      </c>
      <c r="AD13" s="11">
        <f t="shared" si="7"/>
        <v>4192.2982533393561</v>
      </c>
      <c r="AE13" s="10">
        <f t="shared" si="8"/>
        <v>0.92956172593299213</v>
      </c>
      <c r="AF13" s="9">
        <f t="shared" si="10"/>
        <v>0.92578834959861278</v>
      </c>
      <c r="AG13" s="49" t="str">
        <f t="shared" si="11"/>
        <v xml:space="preserve"> </v>
      </c>
    </row>
    <row r="14" spans="1:33" x14ac:dyDescent="0.3">
      <c r="A14" s="1" t="s">
        <v>0</v>
      </c>
      <c r="B14" s="1">
        <v>57268</v>
      </c>
      <c r="C14" s="1" t="s">
        <v>2</v>
      </c>
      <c r="D14" s="1" t="s">
        <v>5</v>
      </c>
      <c r="E14" s="1" t="s">
        <v>10</v>
      </c>
      <c r="F14" s="1">
        <v>2729</v>
      </c>
      <c r="G14" s="1"/>
      <c r="I14" s="28"/>
      <c r="J14" s="36" t="s">
        <v>17</v>
      </c>
      <c r="K14" s="37">
        <v>67737</v>
      </c>
      <c r="L14" s="38">
        <v>50847</v>
      </c>
      <c r="M14" s="38">
        <v>2907</v>
      </c>
      <c r="N14" s="38"/>
      <c r="O14" s="37">
        <v>3334</v>
      </c>
      <c r="P14" s="38">
        <v>6480</v>
      </c>
      <c r="Q14" s="38">
        <v>1544</v>
      </c>
      <c r="R14" s="38"/>
      <c r="S14" s="37">
        <v>121491</v>
      </c>
      <c r="T14" s="39">
        <v>11358</v>
      </c>
      <c r="V14" s="2" t="str">
        <f t="shared" si="0"/>
        <v>mixed white and black caribbean</v>
      </c>
      <c r="W14" s="15">
        <f t="shared" si="1"/>
        <v>9.3488406548633232E-2</v>
      </c>
      <c r="X14" s="14">
        <f t="shared" si="2"/>
        <v>4.9219776488477494E-2</v>
      </c>
      <c r="Y14" s="13">
        <f t="shared" si="3"/>
        <v>0.12744114697032274</v>
      </c>
      <c r="Z14" s="12">
        <f t="shared" si="4"/>
        <v>0.53113175094599241</v>
      </c>
      <c r="AA14" s="3">
        <f t="shared" si="9"/>
        <v>2462.9121013095623</v>
      </c>
      <c r="AB14" s="3">
        <f t="shared" si="5"/>
        <v>7179.1559835798298</v>
      </c>
      <c r="AC14" s="3">
        <f t="shared" si="6"/>
        <v>1542.3264395191022</v>
      </c>
      <c r="AD14" s="11">
        <f t="shared" si="7"/>
        <v>11184.394524408493</v>
      </c>
      <c r="AE14" s="10">
        <f t="shared" si="8"/>
        <v>1.0155221165716781</v>
      </c>
      <c r="AF14" s="9">
        <f t="shared" si="10"/>
        <v>1.0113998006298677</v>
      </c>
      <c r="AG14" s="49">
        <f t="shared" si="11"/>
        <v>173.60547559150655</v>
      </c>
    </row>
    <row r="15" spans="1:33" x14ac:dyDescent="0.3">
      <c r="A15" s="1" t="s">
        <v>0</v>
      </c>
      <c r="B15" s="1">
        <v>216084</v>
      </c>
      <c r="C15" s="1" t="s">
        <v>26</v>
      </c>
      <c r="D15" s="1" t="s">
        <v>5</v>
      </c>
      <c r="E15" s="1" t="s">
        <v>10</v>
      </c>
      <c r="F15" s="1">
        <v>34651</v>
      </c>
      <c r="G15" s="1"/>
      <c r="I15" s="28"/>
      <c r="J15" s="36" t="s">
        <v>18</v>
      </c>
      <c r="K15" s="37">
        <v>47912</v>
      </c>
      <c r="L15" s="38">
        <v>173576</v>
      </c>
      <c r="M15" s="38">
        <v>9552</v>
      </c>
      <c r="N15" s="38"/>
      <c r="O15" s="37">
        <v>1598</v>
      </c>
      <c r="P15" s="38">
        <v>19146</v>
      </c>
      <c r="Q15" s="38">
        <v>5391</v>
      </c>
      <c r="R15" s="38"/>
      <c r="S15" s="37">
        <v>231040</v>
      </c>
      <c r="T15" s="39">
        <v>26135</v>
      </c>
      <c r="V15" s="2" t="str">
        <f t="shared" si="0"/>
        <v>other</v>
      </c>
      <c r="W15" s="15">
        <f t="shared" si="1"/>
        <v>0.1131189404432133</v>
      </c>
      <c r="X15" s="14">
        <f t="shared" si="2"/>
        <v>3.3352813491400901E-2</v>
      </c>
      <c r="Y15" s="13">
        <f t="shared" si="3"/>
        <v>0.11030326773286629</v>
      </c>
      <c r="Z15" s="12">
        <f t="shared" si="4"/>
        <v>0.56438442211055273</v>
      </c>
      <c r="AA15" s="3">
        <f t="shared" si="9"/>
        <v>1742.0766286954508</v>
      </c>
      <c r="AB15" s="3">
        <f t="shared" si="5"/>
        <v>24507.427753964887</v>
      </c>
      <c r="AC15" s="3">
        <f t="shared" si="6"/>
        <v>5067.8713967273698</v>
      </c>
      <c r="AD15" s="11">
        <f t="shared" si="7"/>
        <v>31317.375779387705</v>
      </c>
      <c r="AE15" s="10">
        <f t="shared" si="8"/>
        <v>0.8345207524444429</v>
      </c>
      <c r="AF15" s="9">
        <f t="shared" si="10"/>
        <v>0.83113317659017483</v>
      </c>
      <c r="AG15" s="49" t="str">
        <f t="shared" si="11"/>
        <v xml:space="preserve"> </v>
      </c>
    </row>
    <row r="16" spans="1:33" x14ac:dyDescent="0.3">
      <c r="A16" s="1" t="s">
        <v>0</v>
      </c>
      <c r="B16" s="1">
        <v>29183</v>
      </c>
      <c r="C16" s="1" t="s">
        <v>3</v>
      </c>
      <c r="D16" s="1" t="s">
        <v>5</v>
      </c>
      <c r="E16" s="1" t="s">
        <v>10</v>
      </c>
      <c r="F16" s="1">
        <v>17288</v>
      </c>
      <c r="G16" s="1"/>
      <c r="I16" s="28"/>
      <c r="J16" s="36" t="s">
        <v>19</v>
      </c>
      <c r="K16" s="37">
        <v>122449</v>
      </c>
      <c r="L16" s="38">
        <v>216745</v>
      </c>
      <c r="M16" s="38">
        <v>13374</v>
      </c>
      <c r="N16" s="38"/>
      <c r="O16" s="37">
        <v>5748</v>
      </c>
      <c r="P16" s="38">
        <v>37877</v>
      </c>
      <c r="Q16" s="38">
        <v>8890</v>
      </c>
      <c r="R16" s="38"/>
      <c r="S16" s="37">
        <v>352568</v>
      </c>
      <c r="T16" s="39">
        <v>52515</v>
      </c>
      <c r="V16" s="2" t="str">
        <f t="shared" si="0"/>
        <v>pakistani</v>
      </c>
      <c r="W16" s="15">
        <f t="shared" si="1"/>
        <v>0.14894998978920379</v>
      </c>
      <c r="X16" s="14">
        <f t="shared" si="2"/>
        <v>4.6941992176334636E-2</v>
      </c>
      <c r="Y16" s="13">
        <f t="shared" si="3"/>
        <v>0.17475374287757503</v>
      </c>
      <c r="Z16" s="12">
        <f t="shared" si="4"/>
        <v>0.66472259608195006</v>
      </c>
      <c r="AA16" s="3">
        <f t="shared" si="9"/>
        <v>4452.2362061097274</v>
      </c>
      <c r="AB16" s="3">
        <f t="shared" si="5"/>
        <v>30602.516641316306</v>
      </c>
      <c r="AC16" s="3">
        <f t="shared" si="6"/>
        <v>7095.6566226792129</v>
      </c>
      <c r="AD16" s="11">
        <f t="shared" si="7"/>
        <v>42150.409470105245</v>
      </c>
      <c r="AE16" s="10">
        <f t="shared" si="8"/>
        <v>1.2458953699428645</v>
      </c>
      <c r="AF16" s="9">
        <f t="shared" si="10"/>
        <v>1.2408378982625017</v>
      </c>
      <c r="AG16" s="49">
        <f t="shared" si="11"/>
        <v>10364.590529894755</v>
      </c>
    </row>
    <row r="17" spans="1:33" x14ac:dyDescent="0.3">
      <c r="A17" s="1" t="s">
        <v>0</v>
      </c>
      <c r="B17" s="1">
        <v>57541</v>
      </c>
      <c r="C17" s="1" t="s">
        <v>2</v>
      </c>
      <c r="D17" s="1" t="s">
        <v>6</v>
      </c>
      <c r="E17" s="1" t="s">
        <v>10</v>
      </c>
      <c r="F17" s="1">
        <v>3566</v>
      </c>
      <c r="G17" s="1"/>
      <c r="I17" s="28"/>
      <c r="J17" s="36" t="s">
        <v>20</v>
      </c>
      <c r="K17" s="37">
        <v>4338171</v>
      </c>
      <c r="L17" s="38">
        <v>14486584</v>
      </c>
      <c r="M17" s="38">
        <v>4533921</v>
      </c>
      <c r="N17" s="38"/>
      <c r="O17" s="37">
        <v>156256</v>
      </c>
      <c r="P17" s="38">
        <v>2068424</v>
      </c>
      <c r="Q17" s="38">
        <v>2402719</v>
      </c>
      <c r="R17" s="38"/>
      <c r="S17" s="37">
        <v>23358676</v>
      </c>
      <c r="T17" s="39">
        <v>4627399</v>
      </c>
      <c r="V17" s="2" t="str">
        <f t="shared" si="0"/>
        <v>white british</v>
      </c>
      <c r="W17" s="15">
        <f t="shared" si="1"/>
        <v>0.19810193865439976</v>
      </c>
      <c r="X17" s="14">
        <f t="shared" si="2"/>
        <v>3.6018866015193961E-2</v>
      </c>
      <c r="Y17" s="13">
        <f t="shared" si="3"/>
        <v>0.14278203888508154</v>
      </c>
      <c r="Z17" s="12">
        <f t="shared" si="4"/>
        <v>0.52994284637954658</v>
      </c>
      <c r="AA17" s="3">
        <f t="shared" si="9"/>
        <v>157735.56333245058</v>
      </c>
      <c r="AB17" s="3">
        <f t="shared" si="5"/>
        <v>2045380.1837912132</v>
      </c>
      <c r="AC17" s="3">
        <f t="shared" si="6"/>
        <v>2405499.2201551041</v>
      </c>
      <c r="AD17" s="11">
        <f t="shared" si="7"/>
        <v>4608614.9672787674</v>
      </c>
      <c r="AE17" s="10">
        <f t="shared" si="8"/>
        <v>1.0040758520411446</v>
      </c>
      <c r="AF17" s="9">
        <f t="shared" si="10"/>
        <v>1</v>
      </c>
      <c r="AG17" s="49" t="str">
        <f t="shared" si="11"/>
        <v xml:space="preserve"> </v>
      </c>
    </row>
    <row r="18" spans="1:33" x14ac:dyDescent="0.3">
      <c r="A18" s="1" t="s">
        <v>0</v>
      </c>
      <c r="B18" s="1">
        <v>173088</v>
      </c>
      <c r="C18" s="1" t="s">
        <v>26</v>
      </c>
      <c r="D18" s="1" t="s">
        <v>6</v>
      </c>
      <c r="E18" s="1" t="s">
        <v>10</v>
      </c>
      <c r="F18" s="1">
        <v>26727</v>
      </c>
      <c r="G18" s="1"/>
      <c r="I18" s="28"/>
      <c r="J18" s="36" t="s">
        <v>21</v>
      </c>
      <c r="K18" s="37">
        <v>18470</v>
      </c>
      <c r="L18" s="38">
        <v>228191</v>
      </c>
      <c r="M18" s="38">
        <v>92600</v>
      </c>
      <c r="N18" s="38"/>
      <c r="O18" s="37">
        <v>705</v>
      </c>
      <c r="P18" s="38">
        <v>40315</v>
      </c>
      <c r="Q18" s="38">
        <v>45444</v>
      </c>
      <c r="R18" s="38"/>
      <c r="S18" s="37">
        <v>339261</v>
      </c>
      <c r="T18" s="39">
        <v>86464</v>
      </c>
      <c r="V18" s="2" t="str">
        <f t="shared" si="0"/>
        <v>white irish</v>
      </c>
      <c r="W18" s="15">
        <f t="shared" si="1"/>
        <v>0.25485982768429027</v>
      </c>
      <c r="X18" s="14">
        <f t="shared" si="2"/>
        <v>3.8170005414185165E-2</v>
      </c>
      <c r="Y18" s="13">
        <f t="shared" si="3"/>
        <v>0.17667217374918379</v>
      </c>
      <c r="Z18" s="12">
        <f t="shared" si="4"/>
        <v>0.49075593952483804</v>
      </c>
      <c r="AA18" s="3">
        <f t="shared" si="9"/>
        <v>671.56777700795158</v>
      </c>
      <c r="AB18" s="3">
        <f t="shared" si="5"/>
        <v>32218.59270063258</v>
      </c>
      <c r="AC18" s="3">
        <f t="shared" si="6"/>
        <v>49129.490299094898</v>
      </c>
      <c r="AD18" s="11">
        <f t="shared" si="7"/>
        <v>82019.65077673542</v>
      </c>
      <c r="AE18" s="10">
        <f t="shared" si="8"/>
        <v>1.0541863953476525</v>
      </c>
      <c r="AF18" s="9">
        <f t="shared" si="10"/>
        <v>1.0499071292319602</v>
      </c>
      <c r="AG18" s="49">
        <f t="shared" si="11"/>
        <v>4444.3492232645804</v>
      </c>
    </row>
    <row r="19" spans="1:33" x14ac:dyDescent="0.3">
      <c r="A19" s="1" t="s">
        <v>0</v>
      </c>
      <c r="B19" s="1">
        <v>30679</v>
      </c>
      <c r="C19" s="1" t="s">
        <v>3</v>
      </c>
      <c r="D19" s="1" t="s">
        <v>6</v>
      </c>
      <c r="E19" s="1" t="s">
        <v>10</v>
      </c>
      <c r="F19" s="1">
        <v>15598</v>
      </c>
      <c r="G19" s="1"/>
      <c r="I19" s="28"/>
      <c r="J19" s="36" t="s">
        <v>22</v>
      </c>
      <c r="K19" s="37">
        <v>90239</v>
      </c>
      <c r="L19" s="38">
        <v>549681</v>
      </c>
      <c r="M19" s="38">
        <v>78719</v>
      </c>
      <c r="N19" s="38"/>
      <c r="O19" s="37">
        <v>2720</v>
      </c>
      <c r="P19" s="38">
        <v>52095</v>
      </c>
      <c r="Q19" s="38">
        <v>40470</v>
      </c>
      <c r="R19" s="38"/>
      <c r="S19" s="37">
        <v>718639</v>
      </c>
      <c r="T19" s="39">
        <v>95285</v>
      </c>
      <c r="V19" s="2" t="str">
        <f t="shared" si="0"/>
        <v>white other</v>
      </c>
      <c r="W19" s="15">
        <f t="shared" si="1"/>
        <v>0.13259091143119145</v>
      </c>
      <c r="X19" s="14">
        <f t="shared" si="2"/>
        <v>3.0142177993993727E-2</v>
      </c>
      <c r="Y19" s="13">
        <f t="shared" si="3"/>
        <v>9.4773150245324109E-2</v>
      </c>
      <c r="Z19" s="12">
        <f t="shared" si="4"/>
        <v>0.51410714058867613</v>
      </c>
      <c r="AA19" s="3">
        <f t="shared" si="9"/>
        <v>3281.0830876784266</v>
      </c>
      <c r="AB19" s="3">
        <f t="shared" si="5"/>
        <v>77610.196082564245</v>
      </c>
      <c r="AC19" s="3">
        <f t="shared" si="6"/>
        <v>41764.841758687377</v>
      </c>
      <c r="AD19" s="11">
        <f t="shared" si="7"/>
        <v>122656.12092893006</v>
      </c>
      <c r="AE19" s="10">
        <f t="shared" si="8"/>
        <v>0.77684667734772439</v>
      </c>
      <c r="AF19" s="9">
        <f t="shared" si="10"/>
        <v>0.77369321826483994</v>
      </c>
      <c r="AG19" s="49" t="str">
        <f t="shared" si="11"/>
        <v xml:space="preserve"> </v>
      </c>
    </row>
    <row r="20" spans="1:33" x14ac:dyDescent="0.3">
      <c r="A20" s="1" t="s">
        <v>0</v>
      </c>
      <c r="B20" s="1">
        <v>17892</v>
      </c>
      <c r="C20" s="1" t="s">
        <v>2</v>
      </c>
      <c r="D20" s="1" t="s">
        <v>5</v>
      </c>
      <c r="E20" s="1" t="s">
        <v>11</v>
      </c>
      <c r="F20" s="1">
        <v>962</v>
      </c>
      <c r="G20" s="1"/>
      <c r="I20" s="23" t="s">
        <v>35</v>
      </c>
      <c r="J20" s="24"/>
      <c r="K20" s="33">
        <v>5116595</v>
      </c>
      <c r="L20" s="34">
        <v>16780824</v>
      </c>
      <c r="M20" s="34">
        <v>4818571</v>
      </c>
      <c r="N20" s="34"/>
      <c r="O20" s="33">
        <v>186039</v>
      </c>
      <c r="P20" s="34">
        <v>2369307</v>
      </c>
      <c r="Q20" s="34">
        <v>2556522</v>
      </c>
      <c r="R20" s="34"/>
      <c r="S20" s="33">
        <v>26715990</v>
      </c>
      <c r="T20" s="35">
        <v>5111868</v>
      </c>
      <c r="U20" s="2" t="s">
        <v>57</v>
      </c>
      <c r="V20" s="7" t="s">
        <v>33</v>
      </c>
      <c r="W20" s="5">
        <f t="shared" si="1"/>
        <v>0.19134114064273866</v>
      </c>
      <c r="X20" s="6">
        <f t="shared" si="2"/>
        <v>3.6359922956575613E-2</v>
      </c>
      <c r="Y20" s="5">
        <f t="shared" si="3"/>
        <v>0.14119133839911557</v>
      </c>
      <c r="Z20" s="4">
        <f t="shared" si="4"/>
        <v>0.53055605074616519</v>
      </c>
      <c r="AA20" s="3"/>
      <c r="AB20" s="3"/>
      <c r="AC20" s="3"/>
      <c r="AD20" s="11"/>
      <c r="AE20" s="10"/>
      <c r="AF20" s="9"/>
      <c r="AG20" s="8"/>
    </row>
    <row r="21" spans="1:33" x14ac:dyDescent="0.3">
      <c r="A21" s="1" t="s">
        <v>0</v>
      </c>
      <c r="B21" s="1">
        <v>30956</v>
      </c>
      <c r="C21" s="1" t="s">
        <v>26</v>
      </c>
      <c r="D21" s="1" t="s">
        <v>5</v>
      </c>
      <c r="E21" s="1" t="s">
        <v>11</v>
      </c>
      <c r="F21" s="1">
        <v>4302</v>
      </c>
      <c r="G21" s="1"/>
      <c r="I21" s="23" t="s">
        <v>6</v>
      </c>
      <c r="J21" s="23" t="s">
        <v>8</v>
      </c>
      <c r="K21" s="33">
        <v>54935</v>
      </c>
      <c r="L21" s="34">
        <v>80810</v>
      </c>
      <c r="M21" s="34">
        <v>6010</v>
      </c>
      <c r="N21" s="34"/>
      <c r="O21" s="33">
        <v>2865</v>
      </c>
      <c r="P21" s="34">
        <v>12446</v>
      </c>
      <c r="Q21" s="34">
        <v>3920</v>
      </c>
      <c r="R21" s="34"/>
      <c r="S21" s="33">
        <v>141755</v>
      </c>
      <c r="T21" s="35">
        <v>19231</v>
      </c>
      <c r="V21" s="2" t="str">
        <f t="shared" ref="V21:V35" si="12">J21</f>
        <v>bangladeshi</v>
      </c>
      <c r="W21" s="15">
        <f t="shared" si="1"/>
        <v>0.13566364502133962</v>
      </c>
      <c r="X21" s="14">
        <f t="shared" si="2"/>
        <v>5.2152543915536545E-2</v>
      </c>
      <c r="Y21" s="13">
        <f t="shared" si="3"/>
        <v>0.15401559212968691</v>
      </c>
      <c r="Z21" s="12">
        <f t="shared" si="4"/>
        <v>0.65224625623960064</v>
      </c>
      <c r="AA21" s="3">
        <f>K21*X$36</f>
        <v>2711.1122120584696</v>
      </c>
      <c r="AB21" s="3">
        <f t="shared" ref="AB21:AB35" si="13">L21*Y$36</f>
        <v>11682.339519922196</v>
      </c>
      <c r="AC21" s="3">
        <f t="shared" ref="AC21:AC35" si="14">M21*Z$36</f>
        <v>2972.7957362523011</v>
      </c>
      <c r="AD21" s="11">
        <f>SUM(AA21:AC21)</f>
        <v>17366.247468232967</v>
      </c>
      <c r="AE21" s="10">
        <f>T21/AD21</f>
        <v>1.1073779776073163</v>
      </c>
      <c r="AF21" s="9">
        <f>AE21/AE$33</f>
        <v>1.0976625383627949</v>
      </c>
      <c r="AG21" s="49">
        <f>IF(AF21&gt;1,T21-AD21," ")</f>
        <v>1864.7525317670334</v>
      </c>
    </row>
    <row r="22" spans="1:33" x14ac:dyDescent="0.3">
      <c r="A22" s="1" t="s">
        <v>0</v>
      </c>
      <c r="B22" s="1">
        <v>1551</v>
      </c>
      <c r="C22" s="1" t="s">
        <v>3</v>
      </c>
      <c r="D22" s="1" t="s">
        <v>5</v>
      </c>
      <c r="E22" s="1" t="s">
        <v>11</v>
      </c>
      <c r="F22" s="1">
        <v>846</v>
      </c>
      <c r="G22" s="1"/>
      <c r="I22" s="28"/>
      <c r="J22" s="36" t="s">
        <v>9</v>
      </c>
      <c r="K22" s="37">
        <v>72912</v>
      </c>
      <c r="L22" s="38">
        <v>152345</v>
      </c>
      <c r="M22" s="38">
        <v>5795</v>
      </c>
      <c r="N22" s="38"/>
      <c r="O22" s="37">
        <v>3326</v>
      </c>
      <c r="P22" s="38">
        <v>13605</v>
      </c>
      <c r="Q22" s="38">
        <v>2590</v>
      </c>
      <c r="R22" s="38"/>
      <c r="S22" s="37">
        <v>231052</v>
      </c>
      <c r="T22" s="39">
        <v>19521</v>
      </c>
      <c r="V22" s="2" t="str">
        <f t="shared" si="12"/>
        <v>black african</v>
      </c>
      <c r="W22" s="15">
        <f t="shared" si="1"/>
        <v>8.4487474681024188E-2</v>
      </c>
      <c r="X22" s="14">
        <f t="shared" si="2"/>
        <v>4.5616633750274305E-2</v>
      </c>
      <c r="Y22" s="13">
        <f t="shared" si="3"/>
        <v>8.9303882634809151E-2</v>
      </c>
      <c r="Z22" s="12">
        <f t="shared" si="4"/>
        <v>0.4469370146678171</v>
      </c>
      <c r="AA22" s="3">
        <f t="shared" ref="AA22:AA35" si="15">K22*X$36</f>
        <v>3598.3000565323955</v>
      </c>
      <c r="AB22" s="3">
        <f t="shared" si="13"/>
        <v>22023.83385920736</v>
      </c>
      <c r="AC22" s="3">
        <f t="shared" si="14"/>
        <v>2866.4478022599146</v>
      </c>
      <c r="AD22" s="11">
        <f t="shared" ref="AD22:AD35" si="16">SUM(AA22:AC22)</f>
        <v>28488.58171799967</v>
      </c>
      <c r="AE22" s="10">
        <f t="shared" ref="AE22:AE35" si="17">T22/AD22</f>
        <v>0.68522189673156775</v>
      </c>
      <c r="AF22" s="9">
        <f t="shared" ref="AF22:AF35" si="18">AE22/AE$33</f>
        <v>0.6792101899418993</v>
      </c>
      <c r="AG22" s="49" t="str">
        <f t="shared" ref="AG22:AG35" si="19">IF(AF22&gt;1,T22-AD22," ")</f>
        <v xml:space="preserve"> </v>
      </c>
    </row>
    <row r="23" spans="1:33" x14ac:dyDescent="0.3">
      <c r="A23" s="1" t="s">
        <v>0</v>
      </c>
      <c r="B23" s="1">
        <v>18547</v>
      </c>
      <c r="C23" s="1" t="s">
        <v>2</v>
      </c>
      <c r="D23" s="1" t="s">
        <v>6</v>
      </c>
      <c r="E23" s="1" t="s">
        <v>11</v>
      </c>
      <c r="F23" s="1">
        <v>1215</v>
      </c>
      <c r="G23" s="1"/>
      <c r="I23" s="28"/>
      <c r="J23" s="36" t="s">
        <v>10</v>
      </c>
      <c r="K23" s="37">
        <v>57541</v>
      </c>
      <c r="L23" s="38">
        <v>173088</v>
      </c>
      <c r="M23" s="38">
        <v>30679</v>
      </c>
      <c r="N23" s="38"/>
      <c r="O23" s="37">
        <v>3566</v>
      </c>
      <c r="P23" s="38">
        <v>26727</v>
      </c>
      <c r="Q23" s="38">
        <v>15598</v>
      </c>
      <c r="R23" s="38"/>
      <c r="S23" s="37">
        <v>261308</v>
      </c>
      <c r="T23" s="39">
        <v>45891</v>
      </c>
      <c r="V23" s="2" t="str">
        <f t="shared" si="12"/>
        <v>black caribbean</v>
      </c>
      <c r="W23" s="15">
        <f t="shared" si="1"/>
        <v>0.17562034074731733</v>
      </c>
      <c r="X23" s="14">
        <f t="shared" si="2"/>
        <v>6.1973201717036547E-2</v>
      </c>
      <c r="Y23" s="13">
        <f t="shared" si="3"/>
        <v>0.15441278424847477</v>
      </c>
      <c r="Z23" s="12">
        <f t="shared" si="4"/>
        <v>0.50842595912513444</v>
      </c>
      <c r="AA23" s="3">
        <f t="shared" si="15"/>
        <v>2839.7216309102832</v>
      </c>
      <c r="AB23" s="3">
        <f t="shared" si="13"/>
        <v>25022.556401736085</v>
      </c>
      <c r="AC23" s="3">
        <f t="shared" si="14"/>
        <v>15175.108218383421</v>
      </c>
      <c r="AD23" s="11">
        <f t="shared" si="16"/>
        <v>43037.386251029791</v>
      </c>
      <c r="AE23" s="10">
        <f t="shared" si="17"/>
        <v>1.0663054613104421</v>
      </c>
      <c r="AF23" s="9">
        <f t="shared" si="18"/>
        <v>1.056950366541584</v>
      </c>
      <c r="AG23" s="49">
        <f t="shared" si="19"/>
        <v>2853.6137489702087</v>
      </c>
    </row>
    <row r="24" spans="1:33" x14ac:dyDescent="0.3">
      <c r="A24" s="1" t="s">
        <v>0</v>
      </c>
      <c r="B24" s="1">
        <v>25621</v>
      </c>
      <c r="C24" s="1" t="s">
        <v>26</v>
      </c>
      <c r="D24" s="1" t="s">
        <v>6</v>
      </c>
      <c r="E24" s="1" t="s">
        <v>11</v>
      </c>
      <c r="F24" s="1">
        <v>3591</v>
      </c>
      <c r="G24" s="1"/>
      <c r="I24" s="28"/>
      <c r="J24" s="36" t="s">
        <v>11</v>
      </c>
      <c r="K24" s="37">
        <v>18547</v>
      </c>
      <c r="L24" s="38">
        <v>25621</v>
      </c>
      <c r="M24" s="38">
        <v>1502</v>
      </c>
      <c r="N24" s="38"/>
      <c r="O24" s="37">
        <v>1215</v>
      </c>
      <c r="P24" s="38">
        <v>3591</v>
      </c>
      <c r="Q24" s="38">
        <v>717</v>
      </c>
      <c r="R24" s="38"/>
      <c r="S24" s="37">
        <v>45670</v>
      </c>
      <c r="T24" s="39">
        <v>5523</v>
      </c>
      <c r="V24" s="2" t="str">
        <f t="shared" si="12"/>
        <v>black other</v>
      </c>
      <c r="W24" s="15">
        <f t="shared" si="1"/>
        <v>0.12093277862929713</v>
      </c>
      <c r="X24" s="14">
        <f t="shared" si="2"/>
        <v>6.5509246778454738E-2</v>
      </c>
      <c r="Y24" s="13">
        <f t="shared" si="3"/>
        <v>0.14015846376019672</v>
      </c>
      <c r="Z24" s="12">
        <f t="shared" si="4"/>
        <v>0.4773635153129161</v>
      </c>
      <c r="AA24" s="3">
        <f t="shared" si="15"/>
        <v>915.31807039316357</v>
      </c>
      <c r="AB24" s="3">
        <f t="shared" si="13"/>
        <v>3703.9131399570174</v>
      </c>
      <c r="AC24" s="3">
        <f t="shared" si="14"/>
        <v>742.9516132863489</v>
      </c>
      <c r="AD24" s="11">
        <f t="shared" si="16"/>
        <v>5362.18282363653</v>
      </c>
      <c r="AE24" s="10">
        <f t="shared" si="17"/>
        <v>1.029990990917838</v>
      </c>
      <c r="AF24" s="9">
        <f t="shared" si="18"/>
        <v>1.0209544965166326</v>
      </c>
      <c r="AG24" s="49">
        <f t="shared" si="19"/>
        <v>160.81717636347003</v>
      </c>
    </row>
    <row r="25" spans="1:33" x14ac:dyDescent="0.3">
      <c r="A25" s="1" t="s">
        <v>0</v>
      </c>
      <c r="B25" s="1">
        <v>1502</v>
      </c>
      <c r="C25" s="1" t="s">
        <v>3</v>
      </c>
      <c r="D25" s="1" t="s">
        <v>6</v>
      </c>
      <c r="E25" s="1" t="s">
        <v>11</v>
      </c>
      <c r="F25" s="1">
        <v>717</v>
      </c>
      <c r="G25" s="1"/>
      <c r="I25" s="28"/>
      <c r="J25" s="36" t="s">
        <v>12</v>
      </c>
      <c r="K25" s="37">
        <v>21085</v>
      </c>
      <c r="L25" s="38">
        <v>82534</v>
      </c>
      <c r="M25" s="38">
        <v>5414</v>
      </c>
      <c r="N25" s="38"/>
      <c r="O25" s="37">
        <v>653</v>
      </c>
      <c r="P25" s="38">
        <v>5010</v>
      </c>
      <c r="Q25" s="38">
        <v>2372</v>
      </c>
      <c r="R25" s="38"/>
      <c r="S25" s="37">
        <v>109033</v>
      </c>
      <c r="T25" s="39">
        <v>8035</v>
      </c>
      <c r="V25" s="2" t="str">
        <f t="shared" si="12"/>
        <v>chinese</v>
      </c>
      <c r="W25" s="15">
        <f t="shared" si="1"/>
        <v>7.369328551906304E-2</v>
      </c>
      <c r="X25" s="14">
        <f t="shared" si="2"/>
        <v>3.0969883803651885E-2</v>
      </c>
      <c r="Y25" s="13">
        <f t="shared" si="3"/>
        <v>6.0702256039935058E-2</v>
      </c>
      <c r="Z25" s="12">
        <f t="shared" si="4"/>
        <v>0.43812338381972665</v>
      </c>
      <c r="AA25" s="3">
        <f t="shared" si="15"/>
        <v>1040.5716026440855</v>
      </c>
      <c r="AB25" s="3">
        <f t="shared" si="13"/>
        <v>11931.570473174836</v>
      </c>
      <c r="AC25" s="3">
        <f t="shared" si="14"/>
        <v>2677.9893703943362</v>
      </c>
      <c r="AD25" s="11">
        <f t="shared" si="16"/>
        <v>15650.131446213258</v>
      </c>
      <c r="AE25" s="10">
        <f t="shared" si="17"/>
        <v>0.51341421812429355</v>
      </c>
      <c r="AF25" s="9">
        <f t="shared" si="18"/>
        <v>0.50890984405841455</v>
      </c>
      <c r="AG25" s="49" t="str">
        <f t="shared" si="19"/>
        <v xml:space="preserve"> </v>
      </c>
    </row>
    <row r="26" spans="1:33" x14ac:dyDescent="0.3">
      <c r="A26" s="1" t="s">
        <v>0</v>
      </c>
      <c r="B26" s="1">
        <v>20504</v>
      </c>
      <c r="C26" s="1" t="s">
        <v>2</v>
      </c>
      <c r="D26" s="1" t="s">
        <v>5</v>
      </c>
      <c r="E26" s="1" t="s">
        <v>12</v>
      </c>
      <c r="F26" s="1">
        <v>447</v>
      </c>
      <c r="G26" s="1"/>
      <c r="I26" s="28"/>
      <c r="J26" s="36" t="s">
        <v>13</v>
      </c>
      <c r="K26" s="37">
        <v>121312</v>
      </c>
      <c r="L26" s="38">
        <v>360042</v>
      </c>
      <c r="M26" s="38">
        <v>34077</v>
      </c>
      <c r="N26" s="38"/>
      <c r="O26" s="37">
        <v>4630</v>
      </c>
      <c r="P26" s="38">
        <v>43860</v>
      </c>
      <c r="Q26" s="38">
        <v>18011</v>
      </c>
      <c r="R26" s="38"/>
      <c r="S26" s="37">
        <v>515431</v>
      </c>
      <c r="T26" s="39">
        <v>66501</v>
      </c>
      <c r="V26" s="2" t="str">
        <f t="shared" si="12"/>
        <v>indian</v>
      </c>
      <c r="W26" s="15">
        <f t="shared" si="1"/>
        <v>0.12902017922864553</v>
      </c>
      <c r="X26" s="14">
        <f t="shared" si="2"/>
        <v>3.816605117383276E-2</v>
      </c>
      <c r="Y26" s="13">
        <f t="shared" si="3"/>
        <v>0.12181912110253804</v>
      </c>
      <c r="Z26" s="12">
        <f t="shared" si="4"/>
        <v>0.52853831029726794</v>
      </c>
      <c r="AA26" s="3">
        <f t="shared" si="15"/>
        <v>5986.9016959904811</v>
      </c>
      <c r="AB26" s="3">
        <f t="shared" si="13"/>
        <v>52049.658277834758</v>
      </c>
      <c r="AC26" s="3">
        <f t="shared" si="14"/>
        <v>16855.900217016584</v>
      </c>
      <c r="AD26" s="11">
        <f t="shared" si="16"/>
        <v>74892.460190841826</v>
      </c>
      <c r="AE26" s="10">
        <f t="shared" si="17"/>
        <v>0.8879532042416739</v>
      </c>
      <c r="AF26" s="9">
        <f t="shared" si="18"/>
        <v>0.88016286021981804</v>
      </c>
      <c r="AG26" s="49" t="str">
        <f t="shared" si="19"/>
        <v xml:space="preserve"> </v>
      </c>
    </row>
    <row r="27" spans="1:33" x14ac:dyDescent="0.3">
      <c r="A27" s="1" t="s">
        <v>0</v>
      </c>
      <c r="B27" s="1">
        <v>91190</v>
      </c>
      <c r="C27" s="1" t="s">
        <v>26</v>
      </c>
      <c r="D27" s="1" t="s">
        <v>5</v>
      </c>
      <c r="E27" s="1" t="s">
        <v>12</v>
      </c>
      <c r="F27" s="1">
        <v>6331</v>
      </c>
      <c r="G27" s="1"/>
      <c r="I27" s="28"/>
      <c r="J27" s="36" t="s">
        <v>14</v>
      </c>
      <c r="K27" s="37">
        <v>34736</v>
      </c>
      <c r="L27" s="38">
        <v>38318</v>
      </c>
      <c r="M27" s="38">
        <v>2288</v>
      </c>
      <c r="N27" s="38"/>
      <c r="O27" s="37">
        <v>1847</v>
      </c>
      <c r="P27" s="38">
        <v>5093</v>
      </c>
      <c r="Q27" s="38">
        <v>1087</v>
      </c>
      <c r="R27" s="38"/>
      <c r="S27" s="37">
        <v>75342</v>
      </c>
      <c r="T27" s="39">
        <v>8027</v>
      </c>
      <c r="V27" s="2" t="str">
        <f t="shared" si="12"/>
        <v>mixed other</v>
      </c>
      <c r="W27" s="15">
        <f t="shared" si="1"/>
        <v>0.10654084043428633</v>
      </c>
      <c r="X27" s="14">
        <f t="shared" si="2"/>
        <v>5.3172501151543067E-2</v>
      </c>
      <c r="Y27" s="13">
        <f t="shared" si="3"/>
        <v>0.1329140351792891</v>
      </c>
      <c r="Z27" s="12">
        <f t="shared" si="4"/>
        <v>0.47508741258741261</v>
      </c>
      <c r="AA27" s="3">
        <f t="shared" si="15"/>
        <v>1714.265837773059</v>
      </c>
      <c r="AB27" s="3">
        <f t="shared" si="13"/>
        <v>5539.4615236279997</v>
      </c>
      <c r="AC27" s="3">
        <f t="shared" si="14"/>
        <v>1131.7398743003769</v>
      </c>
      <c r="AD27" s="11">
        <f t="shared" si="16"/>
        <v>8385.4672357014351</v>
      </c>
      <c r="AE27" s="10">
        <f t="shared" si="17"/>
        <v>0.95725137006376371</v>
      </c>
      <c r="AF27" s="9">
        <f t="shared" si="18"/>
        <v>0.9488530474353114</v>
      </c>
      <c r="AG27" s="49" t="str">
        <f t="shared" si="19"/>
        <v xml:space="preserve"> </v>
      </c>
    </row>
    <row r="28" spans="1:33" x14ac:dyDescent="0.3">
      <c r="A28" s="1" t="s">
        <v>0</v>
      </c>
      <c r="B28" s="1">
        <v>6221</v>
      </c>
      <c r="C28" s="1" t="s">
        <v>3</v>
      </c>
      <c r="D28" s="1" t="s">
        <v>5</v>
      </c>
      <c r="E28" s="1" t="s">
        <v>12</v>
      </c>
      <c r="F28" s="1">
        <v>3019</v>
      </c>
      <c r="G28" s="1"/>
      <c r="I28" s="28"/>
      <c r="J28" s="36" t="s">
        <v>15</v>
      </c>
      <c r="K28" s="37">
        <v>45998</v>
      </c>
      <c r="L28" s="38">
        <v>46108</v>
      </c>
      <c r="M28" s="38">
        <v>3028</v>
      </c>
      <c r="N28" s="38"/>
      <c r="O28" s="37">
        <v>2171</v>
      </c>
      <c r="P28" s="38">
        <v>5539</v>
      </c>
      <c r="Q28" s="38">
        <v>1347</v>
      </c>
      <c r="R28" s="38"/>
      <c r="S28" s="37">
        <v>95134</v>
      </c>
      <c r="T28" s="39">
        <v>9057</v>
      </c>
      <c r="V28" s="2" t="str">
        <f t="shared" si="12"/>
        <v>mixed white and asian</v>
      </c>
      <c r="W28" s="15">
        <f t="shared" si="1"/>
        <v>9.5202556394138799E-2</v>
      </c>
      <c r="X28" s="14">
        <f t="shared" si="2"/>
        <v>4.7197704248010786E-2</v>
      </c>
      <c r="Y28" s="13">
        <f t="shared" si="3"/>
        <v>0.12013099679014488</v>
      </c>
      <c r="Z28" s="12">
        <f t="shared" si="4"/>
        <v>0.44484808454425362</v>
      </c>
      <c r="AA28" s="3">
        <f t="shared" si="15"/>
        <v>2270.0598804089468</v>
      </c>
      <c r="AB28" s="3">
        <f t="shared" si="13"/>
        <v>6665.6269098449766</v>
      </c>
      <c r="AC28" s="3">
        <f t="shared" si="14"/>
        <v>1497.7746238555687</v>
      </c>
      <c r="AD28" s="11">
        <f t="shared" si="16"/>
        <v>10433.461414109492</v>
      </c>
      <c r="AE28" s="10">
        <f t="shared" si="17"/>
        <v>0.86807241053788142</v>
      </c>
      <c r="AF28" s="9">
        <f t="shared" si="18"/>
        <v>0.86045648812027253</v>
      </c>
      <c r="AG28" s="49" t="str">
        <f t="shared" si="19"/>
        <v xml:space="preserve"> </v>
      </c>
    </row>
    <row r="29" spans="1:33" x14ac:dyDescent="0.3">
      <c r="A29" s="1" t="s">
        <v>0</v>
      </c>
      <c r="B29" s="1">
        <v>21085</v>
      </c>
      <c r="C29" s="1" t="s">
        <v>2</v>
      </c>
      <c r="D29" s="1" t="s">
        <v>6</v>
      </c>
      <c r="E29" s="1" t="s">
        <v>12</v>
      </c>
      <c r="F29" s="1">
        <v>653</v>
      </c>
      <c r="G29" s="1"/>
      <c r="I29" s="28"/>
      <c r="J29" s="36" t="s">
        <v>16</v>
      </c>
      <c r="K29" s="37">
        <v>18134</v>
      </c>
      <c r="L29" s="38">
        <v>19808</v>
      </c>
      <c r="M29" s="38">
        <v>794</v>
      </c>
      <c r="N29" s="38"/>
      <c r="O29" s="37">
        <v>918</v>
      </c>
      <c r="P29" s="38">
        <v>2645</v>
      </c>
      <c r="Q29" s="38">
        <v>400</v>
      </c>
      <c r="R29" s="38"/>
      <c r="S29" s="37">
        <v>38736</v>
      </c>
      <c r="T29" s="39">
        <v>3963</v>
      </c>
      <c r="V29" s="2" t="str">
        <f t="shared" si="12"/>
        <v>mixed white and black african</v>
      </c>
      <c r="W29" s="15">
        <f t="shared" si="1"/>
        <v>0.10230793060718711</v>
      </c>
      <c r="X29" s="14">
        <f t="shared" si="2"/>
        <v>5.0623138855189147E-2</v>
      </c>
      <c r="Y29" s="13">
        <f t="shared" si="3"/>
        <v>0.13353190630048464</v>
      </c>
      <c r="Z29" s="12">
        <f t="shared" si="4"/>
        <v>0.50377833753148615</v>
      </c>
      <c r="AA29" s="3">
        <f t="shared" si="15"/>
        <v>894.93599442010179</v>
      </c>
      <c r="AB29" s="3">
        <f t="shared" si="13"/>
        <v>2863.5537830790599</v>
      </c>
      <c r="AC29" s="3">
        <f t="shared" si="14"/>
        <v>392.7453934416518</v>
      </c>
      <c r="AD29" s="11">
        <f t="shared" si="16"/>
        <v>4151.235170940814</v>
      </c>
      <c r="AE29" s="10">
        <f t="shared" si="17"/>
        <v>0.95465562340132293</v>
      </c>
      <c r="AF29" s="9">
        <f t="shared" si="18"/>
        <v>0.94628007422466676</v>
      </c>
      <c r="AG29" s="49" t="str">
        <f t="shared" si="19"/>
        <v xml:space="preserve"> </v>
      </c>
    </row>
    <row r="30" spans="1:33" x14ac:dyDescent="0.3">
      <c r="A30" s="1" t="s">
        <v>0</v>
      </c>
      <c r="B30" s="1">
        <v>82534</v>
      </c>
      <c r="C30" s="1" t="s">
        <v>26</v>
      </c>
      <c r="D30" s="1" t="s">
        <v>6</v>
      </c>
      <c r="E30" s="1" t="s">
        <v>12</v>
      </c>
      <c r="F30" s="1">
        <v>5010</v>
      </c>
      <c r="G30" s="1"/>
      <c r="I30" s="28"/>
      <c r="J30" s="36" t="s">
        <v>17</v>
      </c>
      <c r="K30" s="37">
        <v>68898</v>
      </c>
      <c r="L30" s="38">
        <v>44335</v>
      </c>
      <c r="M30" s="38">
        <v>2696</v>
      </c>
      <c r="N30" s="38"/>
      <c r="O30" s="37">
        <v>4413</v>
      </c>
      <c r="P30" s="38">
        <v>6207</v>
      </c>
      <c r="Q30" s="38">
        <v>1305</v>
      </c>
      <c r="R30" s="38"/>
      <c r="S30" s="37">
        <v>115929</v>
      </c>
      <c r="T30" s="39">
        <v>11925</v>
      </c>
      <c r="V30" s="2" t="str">
        <f t="shared" si="12"/>
        <v>mixed white and black caribbean</v>
      </c>
      <c r="W30" s="15">
        <f t="shared" si="1"/>
        <v>0.10286468441891157</v>
      </c>
      <c r="X30" s="14">
        <f t="shared" si="2"/>
        <v>6.4051206130802049E-2</v>
      </c>
      <c r="Y30" s="13">
        <f t="shared" si="3"/>
        <v>0.14000225555430246</v>
      </c>
      <c r="Z30" s="12">
        <f t="shared" si="4"/>
        <v>0.48405044510385759</v>
      </c>
      <c r="AA30" s="3">
        <f t="shared" si="15"/>
        <v>3400.2040445327102</v>
      </c>
      <c r="AB30" s="3">
        <f t="shared" si="13"/>
        <v>6409.3122462040656</v>
      </c>
      <c r="AC30" s="3">
        <f t="shared" si="14"/>
        <v>1333.5536281091854</v>
      </c>
      <c r="AD30" s="11">
        <f t="shared" si="16"/>
        <v>11143.069918845962</v>
      </c>
      <c r="AE30" s="10">
        <f t="shared" si="17"/>
        <v>1.0701718724596336</v>
      </c>
      <c r="AF30" s="9">
        <f t="shared" si="18"/>
        <v>1.060782856226403</v>
      </c>
      <c r="AG30" s="49">
        <f t="shared" si="19"/>
        <v>781.93008115403791</v>
      </c>
    </row>
    <row r="31" spans="1:33" x14ac:dyDescent="0.3">
      <c r="A31" s="1" t="s">
        <v>0</v>
      </c>
      <c r="B31" s="1">
        <v>5414</v>
      </c>
      <c r="C31" s="1" t="s">
        <v>3</v>
      </c>
      <c r="D31" s="1" t="s">
        <v>6</v>
      </c>
      <c r="E31" s="1" t="s">
        <v>12</v>
      </c>
      <c r="F31" s="1">
        <v>2372</v>
      </c>
      <c r="G31" s="1"/>
      <c r="I31" s="28"/>
      <c r="J31" s="36" t="s">
        <v>18</v>
      </c>
      <c r="K31" s="37">
        <v>51145</v>
      </c>
      <c r="L31" s="38">
        <v>169520</v>
      </c>
      <c r="M31" s="38">
        <v>9323</v>
      </c>
      <c r="N31" s="38"/>
      <c r="O31" s="37">
        <v>2251</v>
      </c>
      <c r="P31" s="38">
        <v>19280</v>
      </c>
      <c r="Q31" s="38">
        <v>4593</v>
      </c>
      <c r="R31" s="38"/>
      <c r="S31" s="37">
        <v>229988</v>
      </c>
      <c r="T31" s="39">
        <v>26124</v>
      </c>
      <c r="V31" s="2" t="str">
        <f t="shared" si="12"/>
        <v>other</v>
      </c>
      <c r="W31" s="15">
        <f t="shared" si="1"/>
        <v>0.11358853505400282</v>
      </c>
      <c r="X31" s="14">
        <f t="shared" si="2"/>
        <v>4.4012122397106265E-2</v>
      </c>
      <c r="Y31" s="13">
        <f t="shared" si="3"/>
        <v>0.11373289287399717</v>
      </c>
      <c r="Z31" s="12">
        <f t="shared" si="4"/>
        <v>0.49265257964174625</v>
      </c>
      <c r="AA31" s="3">
        <f t="shared" si="15"/>
        <v>2524.0708853323099</v>
      </c>
      <c r="AB31" s="3">
        <f t="shared" si="13"/>
        <v>24506.746633055445</v>
      </c>
      <c r="AC31" s="3">
        <f t="shared" si="14"/>
        <v>4611.5432028419646</v>
      </c>
      <c r="AD31" s="11">
        <f t="shared" si="16"/>
        <v>31642.360721229717</v>
      </c>
      <c r="AE31" s="10">
        <f t="shared" si="17"/>
        <v>0.82560211705293851</v>
      </c>
      <c r="AF31" s="9">
        <f t="shared" si="18"/>
        <v>0.81835880233061853</v>
      </c>
      <c r="AG31" s="49" t="str">
        <f t="shared" si="19"/>
        <v xml:space="preserve"> </v>
      </c>
    </row>
    <row r="32" spans="1:33" x14ac:dyDescent="0.3">
      <c r="A32" s="1" t="s">
        <v>0</v>
      </c>
      <c r="B32" s="1">
        <v>116015</v>
      </c>
      <c r="C32" s="1" t="s">
        <v>2</v>
      </c>
      <c r="D32" s="1" t="s">
        <v>5</v>
      </c>
      <c r="E32" s="1" t="s">
        <v>13</v>
      </c>
      <c r="F32" s="1">
        <v>3369</v>
      </c>
      <c r="G32" s="1"/>
      <c r="I32" s="28"/>
      <c r="J32" s="36" t="s">
        <v>19</v>
      </c>
      <c r="K32" s="37">
        <v>127617</v>
      </c>
      <c r="L32" s="38">
        <v>218086</v>
      </c>
      <c r="M32" s="38">
        <v>16555</v>
      </c>
      <c r="N32" s="38"/>
      <c r="O32" s="37">
        <v>7065</v>
      </c>
      <c r="P32" s="38">
        <v>33551</v>
      </c>
      <c r="Q32" s="38">
        <v>9780</v>
      </c>
      <c r="R32" s="38"/>
      <c r="S32" s="37">
        <v>362258</v>
      </c>
      <c r="T32" s="39">
        <v>50396</v>
      </c>
      <c r="V32" s="2" t="str">
        <f t="shared" si="12"/>
        <v>pakistani</v>
      </c>
      <c r="W32" s="15">
        <f t="shared" si="1"/>
        <v>0.13911632041252367</v>
      </c>
      <c r="X32" s="14">
        <f t="shared" si="2"/>
        <v>5.5360962881120857E-2</v>
      </c>
      <c r="Y32" s="13">
        <f t="shared" si="3"/>
        <v>0.15384297937510891</v>
      </c>
      <c r="Z32" s="12">
        <f t="shared" si="4"/>
        <v>0.5907580791301722</v>
      </c>
      <c r="AA32" s="3">
        <f t="shared" si="15"/>
        <v>6298.0614756760851</v>
      </c>
      <c r="AB32" s="3">
        <f t="shared" si="13"/>
        <v>31527.715586459002</v>
      </c>
      <c r="AC32" s="3">
        <f t="shared" si="14"/>
        <v>8188.7909174137849</v>
      </c>
      <c r="AD32" s="11">
        <f t="shared" si="16"/>
        <v>46014.567979548869</v>
      </c>
      <c r="AE32" s="10">
        <f t="shared" si="17"/>
        <v>1.0952183669832227</v>
      </c>
      <c r="AF32" s="9">
        <f t="shared" si="18"/>
        <v>1.0856096085294018</v>
      </c>
      <c r="AG32" s="49">
        <f t="shared" si="19"/>
        <v>4381.4320204511314</v>
      </c>
    </row>
    <row r="33" spans="1:34" x14ac:dyDescent="0.3">
      <c r="A33" s="1" t="s">
        <v>0</v>
      </c>
      <c r="B33" s="1">
        <v>370868</v>
      </c>
      <c r="C33" s="1" t="s">
        <v>26</v>
      </c>
      <c r="D33" s="1" t="s">
        <v>5</v>
      </c>
      <c r="E33" s="1" t="s">
        <v>13</v>
      </c>
      <c r="F33" s="1">
        <v>54752</v>
      </c>
      <c r="G33" s="1"/>
      <c r="I33" s="28"/>
      <c r="J33" s="36" t="s">
        <v>20</v>
      </c>
      <c r="K33" s="37">
        <v>4565019</v>
      </c>
      <c r="L33" s="38">
        <v>14363102</v>
      </c>
      <c r="M33" s="38">
        <v>3246944</v>
      </c>
      <c r="N33" s="38"/>
      <c r="O33" s="37">
        <v>225503</v>
      </c>
      <c r="P33" s="38">
        <v>2112930</v>
      </c>
      <c r="Q33" s="38">
        <v>1603927</v>
      </c>
      <c r="R33" s="38"/>
      <c r="S33" s="37">
        <v>22175065</v>
      </c>
      <c r="T33" s="39">
        <v>3942360</v>
      </c>
      <c r="V33" s="2" t="str">
        <f t="shared" si="12"/>
        <v>white british</v>
      </c>
      <c r="W33" s="15">
        <f t="shared" si="1"/>
        <v>0.17778346985679636</v>
      </c>
      <c r="X33" s="14">
        <f t="shared" si="2"/>
        <v>4.9398041935860511E-2</v>
      </c>
      <c r="Y33" s="13">
        <f t="shared" si="3"/>
        <v>0.14710819431624172</v>
      </c>
      <c r="Z33" s="12">
        <f t="shared" si="4"/>
        <v>0.49398049365803659</v>
      </c>
      <c r="AA33" s="3">
        <f t="shared" si="15"/>
        <v>225289.5013958122</v>
      </c>
      <c r="AB33" s="3">
        <f t="shared" si="13"/>
        <v>2076409.2825550493</v>
      </c>
      <c r="AC33" s="3">
        <f t="shared" si="14"/>
        <v>1606073.4241347741</v>
      </c>
      <c r="AD33" s="11">
        <f t="shared" si="16"/>
        <v>3907772.2080856357</v>
      </c>
      <c r="AE33" s="10">
        <f t="shared" si="17"/>
        <v>1.008851025615771</v>
      </c>
      <c r="AF33" s="9">
        <f t="shared" si="18"/>
        <v>1</v>
      </c>
      <c r="AG33" s="49" t="str">
        <f t="shared" si="19"/>
        <v xml:space="preserve"> </v>
      </c>
    </row>
    <row r="34" spans="1:34" x14ac:dyDescent="0.3">
      <c r="A34" s="1" t="s">
        <v>0</v>
      </c>
      <c r="B34" s="1">
        <v>34493</v>
      </c>
      <c r="C34" s="1" t="s">
        <v>3</v>
      </c>
      <c r="D34" s="1" t="s">
        <v>5</v>
      </c>
      <c r="E34" s="1" t="s">
        <v>13</v>
      </c>
      <c r="F34" s="1">
        <v>22465</v>
      </c>
      <c r="G34" s="1"/>
      <c r="I34" s="28"/>
      <c r="J34" s="36" t="s">
        <v>21</v>
      </c>
      <c r="K34" s="37">
        <v>19326</v>
      </c>
      <c r="L34" s="38">
        <v>215555</v>
      </c>
      <c r="M34" s="38">
        <v>67662</v>
      </c>
      <c r="N34" s="38"/>
      <c r="O34" s="37">
        <v>978</v>
      </c>
      <c r="P34" s="38">
        <v>43591</v>
      </c>
      <c r="Q34" s="38">
        <v>33295</v>
      </c>
      <c r="R34" s="38"/>
      <c r="S34" s="37">
        <v>302543</v>
      </c>
      <c r="T34" s="39">
        <v>77864</v>
      </c>
      <c r="V34" s="2" t="str">
        <f t="shared" si="12"/>
        <v>white irish</v>
      </c>
      <c r="W34" s="15">
        <f t="shared" si="1"/>
        <v>0.25736506876708437</v>
      </c>
      <c r="X34" s="14">
        <f t="shared" si="2"/>
        <v>5.0605402049053089E-2</v>
      </c>
      <c r="Y34" s="13">
        <f t="shared" si="3"/>
        <v>0.20222680986291203</v>
      </c>
      <c r="Z34" s="12">
        <f t="shared" si="4"/>
        <v>0.49207827140788035</v>
      </c>
      <c r="AA34" s="3">
        <f t="shared" si="15"/>
        <v>953.76271248278852</v>
      </c>
      <c r="AB34" s="3">
        <f t="shared" si="13"/>
        <v>31161.820260077082</v>
      </c>
      <c r="AC34" s="3">
        <f t="shared" si="14"/>
        <v>33468.436789734311</v>
      </c>
      <c r="AD34" s="11">
        <f t="shared" si="16"/>
        <v>65584.019762294178</v>
      </c>
      <c r="AE34" s="10">
        <f t="shared" si="17"/>
        <v>1.1872404326879316</v>
      </c>
      <c r="AF34" s="9">
        <f t="shared" si="18"/>
        <v>1.1768243303943486</v>
      </c>
      <c r="AG34" s="49">
        <f t="shared" si="19"/>
        <v>12279.980237705822</v>
      </c>
    </row>
    <row r="35" spans="1:34" x14ac:dyDescent="0.3">
      <c r="A35" s="1" t="s">
        <v>0</v>
      </c>
      <c r="B35" s="1">
        <v>121312</v>
      </c>
      <c r="C35" s="1" t="s">
        <v>2</v>
      </c>
      <c r="D35" s="1" t="s">
        <v>6</v>
      </c>
      <c r="E35" s="1" t="s">
        <v>13</v>
      </c>
      <c r="F35" s="1">
        <v>4630</v>
      </c>
      <c r="G35" s="1"/>
      <c r="I35" s="28"/>
      <c r="J35" s="36" t="s">
        <v>22</v>
      </c>
      <c r="K35" s="37">
        <v>94936</v>
      </c>
      <c r="L35" s="38">
        <v>470310</v>
      </c>
      <c r="M35" s="38">
        <v>61436</v>
      </c>
      <c r="N35" s="38"/>
      <c r="O35" s="37">
        <v>3721</v>
      </c>
      <c r="P35" s="38">
        <v>45413</v>
      </c>
      <c r="Q35" s="38">
        <v>29436</v>
      </c>
      <c r="R35" s="38"/>
      <c r="S35" s="37">
        <v>626682</v>
      </c>
      <c r="T35" s="39">
        <v>78570</v>
      </c>
      <c r="V35" s="2" t="str">
        <f t="shared" si="12"/>
        <v>white other</v>
      </c>
      <c r="W35" s="15">
        <f t="shared" si="1"/>
        <v>0.12537459189828334</v>
      </c>
      <c r="X35" s="14">
        <f t="shared" si="2"/>
        <v>3.9194825988034046E-2</v>
      </c>
      <c r="Y35" s="13">
        <f t="shared" si="3"/>
        <v>9.6559715932044821E-2</v>
      </c>
      <c r="Z35" s="12">
        <f t="shared" si="4"/>
        <v>0.47913275603880462</v>
      </c>
      <c r="AA35" s="3">
        <f t="shared" si="15"/>
        <v>4685.2125050329096</v>
      </c>
      <c r="AB35" s="3">
        <f t="shared" si="13"/>
        <v>67990.608830771045</v>
      </c>
      <c r="AC35" s="3">
        <f t="shared" si="14"/>
        <v>30388.798477936172</v>
      </c>
      <c r="AD35" s="11">
        <f t="shared" si="16"/>
        <v>103064.61981374012</v>
      </c>
      <c r="AE35" s="10">
        <f t="shared" si="17"/>
        <v>0.76233726124438095</v>
      </c>
      <c r="AF35" s="9">
        <f t="shared" si="18"/>
        <v>0.75564899265386998</v>
      </c>
      <c r="AG35" s="49" t="str">
        <f t="shared" si="19"/>
        <v xml:space="preserve"> </v>
      </c>
    </row>
    <row r="36" spans="1:34" x14ac:dyDescent="0.3">
      <c r="A36" s="1" t="s">
        <v>0</v>
      </c>
      <c r="B36" s="1">
        <v>360042</v>
      </c>
      <c r="C36" s="1" t="s">
        <v>26</v>
      </c>
      <c r="D36" s="1" t="s">
        <v>6</v>
      </c>
      <c r="E36" s="1" t="s">
        <v>13</v>
      </c>
      <c r="F36" s="1">
        <v>43860</v>
      </c>
      <c r="G36" s="1"/>
      <c r="I36" s="23" t="s">
        <v>34</v>
      </c>
      <c r="J36" s="24"/>
      <c r="K36" s="33">
        <v>5372141</v>
      </c>
      <c r="L36" s="34">
        <v>16459582</v>
      </c>
      <c r="M36" s="34">
        <v>3494203</v>
      </c>
      <c r="N36" s="34"/>
      <c r="O36" s="33">
        <v>265122</v>
      </c>
      <c r="P36" s="34">
        <v>2379488</v>
      </c>
      <c r="Q36" s="34">
        <v>1728378</v>
      </c>
      <c r="R36" s="34"/>
      <c r="S36" s="33">
        <v>25325926</v>
      </c>
      <c r="T36" s="35">
        <v>4372988</v>
      </c>
      <c r="V36" s="7" t="s">
        <v>33</v>
      </c>
      <c r="W36" s="5">
        <f t="shared" si="1"/>
        <v>0.172668434709949</v>
      </c>
      <c r="X36" s="6">
        <f t="shared" si="2"/>
        <v>4.9351273542522431E-2</v>
      </c>
      <c r="Y36" s="5">
        <f t="shared" si="3"/>
        <v>0.14456551812798163</v>
      </c>
      <c r="Z36" s="4">
        <f t="shared" si="4"/>
        <v>0.49464155345296196</v>
      </c>
      <c r="AA36" s="3"/>
      <c r="AB36" s="3"/>
      <c r="AC36" s="3"/>
      <c r="AD36" s="11"/>
      <c r="AE36" s="10"/>
      <c r="AF36" s="9"/>
      <c r="AG36" s="8"/>
    </row>
    <row r="37" spans="1:34" x14ac:dyDescent="0.3">
      <c r="A37" s="1" t="s">
        <v>0</v>
      </c>
      <c r="B37" s="1">
        <v>34077</v>
      </c>
      <c r="C37" s="1" t="s">
        <v>3</v>
      </c>
      <c r="D37" s="1" t="s">
        <v>6</v>
      </c>
      <c r="E37" s="1" t="s">
        <v>13</v>
      </c>
      <c r="F37" s="1">
        <v>18011</v>
      </c>
      <c r="G37" s="1"/>
      <c r="I37" s="23" t="s">
        <v>32</v>
      </c>
      <c r="J37" s="23" t="s">
        <v>32</v>
      </c>
      <c r="K37" s="33"/>
      <c r="L37" s="34"/>
      <c r="M37" s="34"/>
      <c r="N37" s="34"/>
      <c r="O37" s="33"/>
      <c r="P37" s="34"/>
      <c r="Q37" s="34"/>
      <c r="R37" s="34"/>
      <c r="S37" s="33"/>
      <c r="T37" s="35"/>
      <c r="V37" s="17"/>
      <c r="W37" s="13"/>
      <c r="X37" s="13"/>
      <c r="Y37" s="13"/>
      <c r="Z37" s="13"/>
      <c r="AA37" s="45"/>
      <c r="AB37" s="45"/>
      <c r="AC37" s="45"/>
      <c r="AD37" s="46"/>
      <c r="AE37" s="10"/>
      <c r="AF37" s="47"/>
      <c r="AG37" s="48"/>
      <c r="AH37" s="17"/>
    </row>
    <row r="38" spans="1:34" x14ac:dyDescent="0.3">
      <c r="A38" s="1" t="s">
        <v>0</v>
      </c>
      <c r="B38" s="1">
        <v>33533</v>
      </c>
      <c r="C38" s="1" t="s">
        <v>2</v>
      </c>
      <c r="D38" s="1" t="s">
        <v>5</v>
      </c>
      <c r="E38" s="1" t="s">
        <v>14</v>
      </c>
      <c r="F38" s="1">
        <v>1319</v>
      </c>
      <c r="G38" s="1"/>
      <c r="I38" s="23" t="s">
        <v>31</v>
      </c>
      <c r="J38" s="24"/>
      <c r="K38" s="33"/>
      <c r="L38" s="34"/>
      <c r="M38" s="34"/>
      <c r="N38" s="34"/>
      <c r="O38" s="33"/>
      <c r="P38" s="34"/>
      <c r="Q38" s="34"/>
      <c r="R38" s="34"/>
      <c r="S38" s="33"/>
      <c r="T38" s="35"/>
      <c r="V38" s="17"/>
      <c r="W38" s="13"/>
      <c r="X38" s="13"/>
      <c r="Y38" s="13"/>
      <c r="Z38" s="13"/>
      <c r="AA38" s="45"/>
      <c r="AB38" s="45"/>
      <c r="AC38" s="45"/>
      <c r="AD38" s="46"/>
      <c r="AE38" s="10"/>
      <c r="AF38" s="47"/>
      <c r="AG38" s="48"/>
      <c r="AH38" s="17"/>
    </row>
    <row r="39" spans="1:34" x14ac:dyDescent="0.3">
      <c r="A39" s="1" t="s">
        <v>0</v>
      </c>
      <c r="B39" s="1">
        <v>43756</v>
      </c>
      <c r="C39" s="1" t="s">
        <v>26</v>
      </c>
      <c r="D39" s="1" t="s">
        <v>5</v>
      </c>
      <c r="E39" s="1" t="s">
        <v>14</v>
      </c>
      <c r="F39" s="1">
        <v>5300</v>
      </c>
      <c r="G39" s="1"/>
      <c r="I39" s="40" t="s">
        <v>30</v>
      </c>
      <c r="J39" s="41"/>
      <c r="K39" s="42">
        <v>10488736</v>
      </c>
      <c r="L39" s="43">
        <v>33240406</v>
      </c>
      <c r="M39" s="43">
        <v>8312774</v>
      </c>
      <c r="N39" s="43"/>
      <c r="O39" s="42">
        <v>451161</v>
      </c>
      <c r="P39" s="43">
        <v>4748795</v>
      </c>
      <c r="Q39" s="43">
        <v>4284900</v>
      </c>
      <c r="R39" s="43"/>
      <c r="S39" s="42">
        <v>52041916</v>
      </c>
      <c r="T39" s="44">
        <v>9484856</v>
      </c>
      <c r="V39" s="17"/>
      <c r="W39" s="13"/>
      <c r="X39" s="13"/>
      <c r="Y39" s="13"/>
      <c r="Z39" s="13"/>
      <c r="AA39" s="45"/>
      <c r="AB39" s="45"/>
      <c r="AC39" s="45"/>
      <c r="AD39" s="46"/>
      <c r="AE39" s="10"/>
      <c r="AF39" s="47"/>
      <c r="AG39" s="48"/>
      <c r="AH39" s="17"/>
    </row>
    <row r="40" spans="1:34" x14ac:dyDescent="0.3">
      <c r="A40" s="1" t="s">
        <v>0</v>
      </c>
      <c r="B40" s="1">
        <v>3057</v>
      </c>
      <c r="C40" s="1" t="s">
        <v>3</v>
      </c>
      <c r="D40" s="1" t="s">
        <v>5</v>
      </c>
      <c r="E40" s="1" t="s">
        <v>14</v>
      </c>
      <c r="F40" s="1">
        <v>1537</v>
      </c>
      <c r="G40" s="1"/>
      <c r="I40"/>
      <c r="J40"/>
      <c r="K40"/>
      <c r="L40"/>
      <c r="M40"/>
      <c r="N40"/>
      <c r="O40"/>
      <c r="P40"/>
      <c r="Q40"/>
      <c r="R40"/>
      <c r="S40"/>
      <c r="T40"/>
      <c r="V40" s="17"/>
      <c r="W40" s="13"/>
      <c r="X40" s="13"/>
      <c r="Y40" s="13"/>
      <c r="Z40" s="13"/>
      <c r="AA40" s="45"/>
      <c r="AB40" s="45"/>
      <c r="AC40" s="45"/>
      <c r="AD40" s="46"/>
      <c r="AE40" s="10"/>
      <c r="AF40" s="47"/>
      <c r="AG40" s="48"/>
      <c r="AH40" s="17"/>
    </row>
    <row r="41" spans="1:34" x14ac:dyDescent="0.3">
      <c r="A41" s="1" t="s">
        <v>0</v>
      </c>
      <c r="B41" s="1">
        <v>34736</v>
      </c>
      <c r="C41" s="1" t="s">
        <v>2</v>
      </c>
      <c r="D41" s="1" t="s">
        <v>6</v>
      </c>
      <c r="E41" s="1" t="s">
        <v>14</v>
      </c>
      <c r="F41" s="1">
        <v>1847</v>
      </c>
      <c r="G41" s="1"/>
      <c r="I41"/>
      <c r="J41"/>
      <c r="K41"/>
      <c r="L41"/>
      <c r="M41"/>
      <c r="N41"/>
      <c r="O41"/>
      <c r="P41"/>
      <c r="Q41"/>
      <c r="R41"/>
      <c r="S41"/>
      <c r="T41"/>
      <c r="V41" s="17"/>
      <c r="W41" s="13"/>
      <c r="X41" s="13"/>
      <c r="Y41" s="13"/>
      <c r="Z41" s="13"/>
      <c r="AA41" s="45"/>
      <c r="AB41" s="45"/>
      <c r="AC41" s="45"/>
      <c r="AD41" s="46"/>
      <c r="AE41" s="10"/>
      <c r="AF41" s="47"/>
      <c r="AG41" s="48"/>
      <c r="AH41" s="17"/>
    </row>
    <row r="42" spans="1:34" x14ac:dyDescent="0.3">
      <c r="A42" s="1" t="s">
        <v>0</v>
      </c>
      <c r="B42" s="1">
        <v>38318</v>
      </c>
      <c r="C42" s="1" t="s">
        <v>26</v>
      </c>
      <c r="D42" s="1" t="s">
        <v>6</v>
      </c>
      <c r="E42" s="1" t="s">
        <v>14</v>
      </c>
      <c r="F42" s="1">
        <v>5093</v>
      </c>
      <c r="G42" s="1"/>
      <c r="I42"/>
      <c r="J42"/>
      <c r="K42"/>
      <c r="L42"/>
      <c r="M42"/>
      <c r="N42"/>
      <c r="O42"/>
      <c r="P42"/>
      <c r="Q42"/>
      <c r="R42"/>
      <c r="S42"/>
      <c r="T42"/>
      <c r="V42" s="17"/>
      <c r="W42" s="17"/>
      <c r="X42" s="13"/>
      <c r="Y42" s="13"/>
      <c r="Z42" s="13"/>
      <c r="AA42" s="45"/>
      <c r="AB42" s="45"/>
      <c r="AC42" s="45"/>
      <c r="AD42" s="46"/>
      <c r="AE42" s="10"/>
      <c r="AF42" s="17"/>
      <c r="AG42" s="17"/>
      <c r="AH42" s="17"/>
    </row>
    <row r="43" spans="1:34" x14ac:dyDescent="0.3">
      <c r="A43" s="1" t="s">
        <v>0</v>
      </c>
      <c r="B43" s="1">
        <v>2288</v>
      </c>
      <c r="C43" s="1" t="s">
        <v>3</v>
      </c>
      <c r="D43" s="1" t="s">
        <v>6</v>
      </c>
      <c r="E43" s="1" t="s">
        <v>14</v>
      </c>
      <c r="F43" s="1">
        <v>1087</v>
      </c>
      <c r="G43" s="1"/>
      <c r="I43"/>
      <c r="J43"/>
      <c r="K43"/>
      <c r="L43"/>
      <c r="M43"/>
      <c r="N43"/>
      <c r="O43"/>
      <c r="P43"/>
      <c r="Q43"/>
      <c r="R43"/>
      <c r="S43"/>
      <c r="T43"/>
    </row>
    <row r="44" spans="1:34" x14ac:dyDescent="0.3">
      <c r="A44" s="1" t="s">
        <v>0</v>
      </c>
      <c r="B44" s="1">
        <v>43816</v>
      </c>
      <c r="C44" s="1" t="s">
        <v>2</v>
      </c>
      <c r="D44" s="1" t="s">
        <v>5</v>
      </c>
      <c r="E44" s="1" t="s">
        <v>15</v>
      </c>
      <c r="F44" s="1">
        <v>1518</v>
      </c>
      <c r="G44" s="1"/>
      <c r="I44"/>
      <c r="J44"/>
      <c r="K44"/>
      <c r="L44"/>
      <c r="M44"/>
      <c r="N44"/>
      <c r="O44"/>
      <c r="P44"/>
      <c r="Q44"/>
      <c r="R44"/>
      <c r="S44"/>
      <c r="T44"/>
    </row>
    <row r="45" spans="1:34" x14ac:dyDescent="0.3">
      <c r="A45" s="1" t="s">
        <v>0</v>
      </c>
      <c r="B45" s="1">
        <v>46445</v>
      </c>
      <c r="C45" s="1" t="s">
        <v>26</v>
      </c>
      <c r="D45" s="1" t="s">
        <v>5</v>
      </c>
      <c r="E45" s="1" t="s">
        <v>15</v>
      </c>
      <c r="F45" s="1">
        <v>5515</v>
      </c>
      <c r="G45" s="1"/>
      <c r="I45"/>
      <c r="J45"/>
      <c r="K45"/>
      <c r="L45"/>
      <c r="M45"/>
      <c r="N45"/>
      <c r="O45"/>
      <c r="P45"/>
      <c r="Q45"/>
      <c r="R45"/>
      <c r="S45"/>
      <c r="T45"/>
    </row>
    <row r="46" spans="1:34" x14ac:dyDescent="0.3">
      <c r="A46" s="1" t="s">
        <v>0</v>
      </c>
      <c r="B46" s="1">
        <v>3620</v>
      </c>
      <c r="C46" s="1" t="s">
        <v>3</v>
      </c>
      <c r="D46" s="1" t="s">
        <v>5</v>
      </c>
      <c r="E46" s="1" t="s">
        <v>15</v>
      </c>
      <c r="F46" s="1">
        <v>1755</v>
      </c>
      <c r="G46" s="1"/>
    </row>
    <row r="47" spans="1:34" x14ac:dyDescent="0.3">
      <c r="A47" s="1" t="s">
        <v>0</v>
      </c>
      <c r="B47" s="1">
        <v>45998</v>
      </c>
      <c r="C47" s="1" t="s">
        <v>2</v>
      </c>
      <c r="D47" s="1" t="s">
        <v>6</v>
      </c>
      <c r="E47" s="1" t="s">
        <v>15</v>
      </c>
      <c r="F47" s="1">
        <v>2171</v>
      </c>
      <c r="G47" s="1"/>
    </row>
    <row r="48" spans="1:34" x14ac:dyDescent="0.3">
      <c r="A48" s="1" t="s">
        <v>0</v>
      </c>
      <c r="B48" s="1">
        <v>46108</v>
      </c>
      <c r="C48" s="1" t="s">
        <v>26</v>
      </c>
      <c r="D48" s="1" t="s">
        <v>6</v>
      </c>
      <c r="E48" s="1" t="s">
        <v>15</v>
      </c>
      <c r="F48" s="1">
        <v>5539</v>
      </c>
      <c r="G48" s="1"/>
    </row>
    <row r="49" spans="1:7" x14ac:dyDescent="0.3">
      <c r="A49" s="1" t="s">
        <v>0</v>
      </c>
      <c r="B49" s="1">
        <v>3028</v>
      </c>
      <c r="C49" s="1" t="s">
        <v>3</v>
      </c>
      <c r="D49" s="1" t="s">
        <v>6</v>
      </c>
      <c r="E49" s="1" t="s">
        <v>15</v>
      </c>
      <c r="F49" s="1">
        <v>1347</v>
      </c>
      <c r="G49" s="1"/>
    </row>
    <row r="50" spans="1:7" x14ac:dyDescent="0.3">
      <c r="A50" s="1" t="s">
        <v>0</v>
      </c>
      <c r="B50" s="1">
        <v>17751</v>
      </c>
      <c r="C50" s="1" t="s">
        <v>2</v>
      </c>
      <c r="D50" s="1" t="s">
        <v>5</v>
      </c>
      <c r="E50" s="1" t="s">
        <v>16</v>
      </c>
      <c r="F50" s="1">
        <v>696</v>
      </c>
      <c r="G50" s="1"/>
    </row>
    <row r="51" spans="1:7" x14ac:dyDescent="0.3">
      <c r="A51" s="1" t="s">
        <v>0</v>
      </c>
      <c r="B51" s="1">
        <v>21446</v>
      </c>
      <c r="C51" s="1" t="s">
        <v>26</v>
      </c>
      <c r="D51" s="1" t="s">
        <v>5</v>
      </c>
      <c r="E51" s="1" t="s">
        <v>16</v>
      </c>
      <c r="F51" s="1">
        <v>2681</v>
      </c>
      <c r="G51" s="1"/>
    </row>
    <row r="52" spans="1:7" x14ac:dyDescent="0.3">
      <c r="A52" s="1" t="s">
        <v>0</v>
      </c>
      <c r="B52" s="1">
        <v>978</v>
      </c>
      <c r="C52" s="1" t="s">
        <v>3</v>
      </c>
      <c r="D52" s="1" t="s">
        <v>5</v>
      </c>
      <c r="E52" s="1" t="s">
        <v>16</v>
      </c>
      <c r="F52" s="1">
        <v>520</v>
      </c>
      <c r="G52" s="1"/>
    </row>
    <row r="53" spans="1:7" x14ac:dyDescent="0.3">
      <c r="A53" s="1" t="s">
        <v>0</v>
      </c>
      <c r="B53" s="1">
        <v>18134</v>
      </c>
      <c r="C53" s="1" t="s">
        <v>2</v>
      </c>
      <c r="D53" s="1" t="s">
        <v>6</v>
      </c>
      <c r="E53" s="1" t="s">
        <v>16</v>
      </c>
      <c r="F53" s="1">
        <v>918</v>
      </c>
      <c r="G53" s="1"/>
    </row>
    <row r="54" spans="1:7" x14ac:dyDescent="0.3">
      <c r="A54" s="1" t="s">
        <v>0</v>
      </c>
      <c r="B54" s="1">
        <v>19808</v>
      </c>
      <c r="C54" s="1" t="s">
        <v>26</v>
      </c>
      <c r="D54" s="1" t="s">
        <v>6</v>
      </c>
      <c r="E54" s="1" t="s">
        <v>16</v>
      </c>
      <c r="F54" s="1">
        <v>2645</v>
      </c>
      <c r="G54" s="1"/>
    </row>
    <row r="55" spans="1:7" x14ac:dyDescent="0.3">
      <c r="A55" s="1" t="s">
        <v>0</v>
      </c>
      <c r="B55" s="1">
        <v>794</v>
      </c>
      <c r="C55" s="1" t="s">
        <v>3</v>
      </c>
      <c r="D55" s="1" t="s">
        <v>6</v>
      </c>
      <c r="E55" s="1" t="s">
        <v>16</v>
      </c>
      <c r="F55" s="1">
        <v>400</v>
      </c>
      <c r="G55" s="1"/>
    </row>
    <row r="56" spans="1:7" x14ac:dyDescent="0.3">
      <c r="A56" s="1" t="s">
        <v>0</v>
      </c>
      <c r="B56" s="1">
        <v>67737</v>
      </c>
      <c r="C56" s="1" t="s">
        <v>2</v>
      </c>
      <c r="D56" s="1" t="s">
        <v>5</v>
      </c>
      <c r="E56" s="1" t="s">
        <v>17</v>
      </c>
      <c r="F56" s="1">
        <v>3334</v>
      </c>
      <c r="G56" s="1"/>
    </row>
    <row r="57" spans="1:7" x14ac:dyDescent="0.3">
      <c r="A57" s="1" t="s">
        <v>0</v>
      </c>
      <c r="B57" s="1">
        <v>50847</v>
      </c>
      <c r="C57" s="1" t="s">
        <v>26</v>
      </c>
      <c r="D57" s="1" t="s">
        <v>5</v>
      </c>
      <c r="E57" s="1" t="s">
        <v>17</v>
      </c>
      <c r="F57" s="1">
        <v>6480</v>
      </c>
      <c r="G57" s="1"/>
    </row>
    <row r="58" spans="1:7" x14ac:dyDescent="0.3">
      <c r="A58" s="1" t="s">
        <v>0</v>
      </c>
      <c r="B58" s="1">
        <v>2907</v>
      </c>
      <c r="C58" s="1" t="s">
        <v>3</v>
      </c>
      <c r="D58" s="1" t="s">
        <v>5</v>
      </c>
      <c r="E58" s="1" t="s">
        <v>17</v>
      </c>
      <c r="F58" s="1">
        <v>1544</v>
      </c>
      <c r="G58" s="1"/>
    </row>
    <row r="59" spans="1:7" x14ac:dyDescent="0.3">
      <c r="A59" s="1" t="s">
        <v>0</v>
      </c>
      <c r="B59" s="1">
        <v>68898</v>
      </c>
      <c r="C59" s="1" t="s">
        <v>2</v>
      </c>
      <c r="D59" s="1" t="s">
        <v>6</v>
      </c>
      <c r="E59" s="1" t="s">
        <v>17</v>
      </c>
      <c r="F59" s="1">
        <v>4413</v>
      </c>
      <c r="G59" s="1"/>
    </row>
    <row r="60" spans="1:7" x14ac:dyDescent="0.3">
      <c r="A60" s="1" t="s">
        <v>0</v>
      </c>
      <c r="B60" s="1">
        <v>44335</v>
      </c>
      <c r="C60" s="1" t="s">
        <v>26</v>
      </c>
      <c r="D60" s="1" t="s">
        <v>6</v>
      </c>
      <c r="E60" s="1" t="s">
        <v>17</v>
      </c>
      <c r="F60" s="1">
        <v>6207</v>
      </c>
      <c r="G60" s="1"/>
    </row>
    <row r="61" spans="1:7" x14ac:dyDescent="0.3">
      <c r="A61" s="1" t="s">
        <v>0</v>
      </c>
      <c r="B61" s="1">
        <v>2696</v>
      </c>
      <c r="C61" s="1" t="s">
        <v>3</v>
      </c>
      <c r="D61" s="1" t="s">
        <v>6</v>
      </c>
      <c r="E61" s="1" t="s">
        <v>17</v>
      </c>
      <c r="F61" s="1">
        <v>1305</v>
      </c>
      <c r="G61" s="1"/>
    </row>
    <row r="62" spans="1:7" x14ac:dyDescent="0.3">
      <c r="A62" s="1" t="s">
        <v>0</v>
      </c>
      <c r="B62" s="1">
        <v>47912</v>
      </c>
      <c r="C62" s="1" t="s">
        <v>2</v>
      </c>
      <c r="D62" s="1" t="s">
        <v>5</v>
      </c>
      <c r="E62" s="1" t="s">
        <v>18</v>
      </c>
      <c r="F62" s="1">
        <v>1598</v>
      </c>
      <c r="G62" s="1"/>
    </row>
    <row r="63" spans="1:7" x14ac:dyDescent="0.3">
      <c r="A63" s="1" t="s">
        <v>0</v>
      </c>
      <c r="B63" s="1">
        <v>173576</v>
      </c>
      <c r="C63" s="1" t="s">
        <v>26</v>
      </c>
      <c r="D63" s="1" t="s">
        <v>5</v>
      </c>
      <c r="E63" s="1" t="s">
        <v>18</v>
      </c>
      <c r="F63" s="1">
        <v>19146</v>
      </c>
      <c r="G63" s="1"/>
    </row>
    <row r="64" spans="1:7" x14ac:dyDescent="0.3">
      <c r="A64" s="1" t="s">
        <v>0</v>
      </c>
      <c r="B64" s="1">
        <v>9552</v>
      </c>
      <c r="C64" s="1" t="s">
        <v>3</v>
      </c>
      <c r="D64" s="1" t="s">
        <v>5</v>
      </c>
      <c r="E64" s="1" t="s">
        <v>18</v>
      </c>
      <c r="F64" s="1">
        <v>5391</v>
      </c>
      <c r="G64" s="1"/>
    </row>
    <row r="65" spans="1:7" x14ac:dyDescent="0.3">
      <c r="A65" s="1" t="s">
        <v>0</v>
      </c>
      <c r="B65" s="1">
        <v>51145</v>
      </c>
      <c r="C65" s="1" t="s">
        <v>2</v>
      </c>
      <c r="D65" s="1" t="s">
        <v>6</v>
      </c>
      <c r="E65" s="1" t="s">
        <v>18</v>
      </c>
      <c r="F65" s="1">
        <v>2251</v>
      </c>
      <c r="G65" s="1"/>
    </row>
    <row r="66" spans="1:7" x14ac:dyDescent="0.3">
      <c r="A66" s="1" t="s">
        <v>0</v>
      </c>
      <c r="B66" s="1">
        <v>169520</v>
      </c>
      <c r="C66" s="1" t="s">
        <v>26</v>
      </c>
      <c r="D66" s="1" t="s">
        <v>6</v>
      </c>
      <c r="E66" s="1" t="s">
        <v>18</v>
      </c>
      <c r="F66" s="1">
        <v>19280</v>
      </c>
      <c r="G66" s="1"/>
    </row>
    <row r="67" spans="1:7" x14ac:dyDescent="0.3">
      <c r="A67" s="1" t="s">
        <v>0</v>
      </c>
      <c r="B67" s="1">
        <v>9323</v>
      </c>
      <c r="C67" s="1" t="s">
        <v>3</v>
      </c>
      <c r="D67" s="1" t="s">
        <v>6</v>
      </c>
      <c r="E67" s="1" t="s">
        <v>18</v>
      </c>
      <c r="F67" s="1">
        <v>4593</v>
      </c>
      <c r="G67" s="1"/>
    </row>
    <row r="68" spans="1:7" x14ac:dyDescent="0.3">
      <c r="A68" s="1" t="s">
        <v>0</v>
      </c>
      <c r="B68" s="1">
        <v>122449</v>
      </c>
      <c r="C68" s="1" t="s">
        <v>2</v>
      </c>
      <c r="D68" s="1" t="s">
        <v>5</v>
      </c>
      <c r="E68" s="1" t="s">
        <v>19</v>
      </c>
      <c r="F68" s="1">
        <v>5748</v>
      </c>
      <c r="G68" s="1"/>
    </row>
    <row r="69" spans="1:7" x14ac:dyDescent="0.3">
      <c r="A69" s="1" t="s">
        <v>0</v>
      </c>
      <c r="B69" s="1">
        <v>216745</v>
      </c>
      <c r="C69" s="1" t="s">
        <v>26</v>
      </c>
      <c r="D69" s="1" t="s">
        <v>5</v>
      </c>
      <c r="E69" s="1" t="s">
        <v>19</v>
      </c>
      <c r="F69" s="1">
        <v>37877</v>
      </c>
      <c r="G69" s="1"/>
    </row>
    <row r="70" spans="1:7" x14ac:dyDescent="0.3">
      <c r="A70" s="1" t="s">
        <v>0</v>
      </c>
      <c r="B70" s="1">
        <v>13374</v>
      </c>
      <c r="C70" s="1" t="s">
        <v>3</v>
      </c>
      <c r="D70" s="1" t="s">
        <v>5</v>
      </c>
      <c r="E70" s="1" t="s">
        <v>19</v>
      </c>
      <c r="F70" s="1">
        <v>8890</v>
      </c>
      <c r="G70" s="1"/>
    </row>
    <row r="71" spans="1:7" x14ac:dyDescent="0.3">
      <c r="A71" s="1" t="s">
        <v>0</v>
      </c>
      <c r="B71" s="1">
        <v>127617</v>
      </c>
      <c r="C71" s="1" t="s">
        <v>2</v>
      </c>
      <c r="D71" s="1" t="s">
        <v>6</v>
      </c>
      <c r="E71" s="1" t="s">
        <v>19</v>
      </c>
      <c r="F71" s="1">
        <v>7065</v>
      </c>
      <c r="G71" s="1"/>
    </row>
    <row r="72" spans="1:7" x14ac:dyDescent="0.3">
      <c r="A72" s="1" t="s">
        <v>0</v>
      </c>
      <c r="B72" s="1">
        <v>218086</v>
      </c>
      <c r="C72" s="1" t="s">
        <v>26</v>
      </c>
      <c r="D72" s="1" t="s">
        <v>6</v>
      </c>
      <c r="E72" s="1" t="s">
        <v>19</v>
      </c>
      <c r="F72" s="1">
        <v>33551</v>
      </c>
      <c r="G72" s="1"/>
    </row>
    <row r="73" spans="1:7" x14ac:dyDescent="0.3">
      <c r="A73" s="1" t="s">
        <v>0</v>
      </c>
      <c r="B73" s="1">
        <v>16555</v>
      </c>
      <c r="C73" s="1" t="s">
        <v>3</v>
      </c>
      <c r="D73" s="1" t="s">
        <v>6</v>
      </c>
      <c r="E73" s="1" t="s">
        <v>19</v>
      </c>
      <c r="F73" s="1">
        <v>9780</v>
      </c>
      <c r="G73" s="1"/>
    </row>
    <row r="74" spans="1:7" x14ac:dyDescent="0.3">
      <c r="A74" s="1" t="s">
        <v>0</v>
      </c>
      <c r="B74" s="1">
        <v>4338171</v>
      </c>
      <c r="C74" s="1" t="s">
        <v>2</v>
      </c>
      <c r="D74" s="1" t="s">
        <v>5</v>
      </c>
      <c r="E74" s="1" t="s">
        <v>20</v>
      </c>
      <c r="F74" s="1">
        <v>156256</v>
      </c>
      <c r="G74" s="1"/>
    </row>
    <row r="75" spans="1:7" x14ac:dyDescent="0.3">
      <c r="A75" s="1" t="s">
        <v>0</v>
      </c>
      <c r="B75" s="1">
        <v>14486584</v>
      </c>
      <c r="C75" s="1" t="s">
        <v>26</v>
      </c>
      <c r="D75" s="1" t="s">
        <v>5</v>
      </c>
      <c r="E75" s="1" t="s">
        <v>20</v>
      </c>
      <c r="F75" s="1">
        <v>2068424</v>
      </c>
      <c r="G75" s="1"/>
    </row>
    <row r="76" spans="1:7" x14ac:dyDescent="0.3">
      <c r="A76" s="1" t="s">
        <v>0</v>
      </c>
      <c r="B76" s="1">
        <v>4533921</v>
      </c>
      <c r="C76" s="1" t="s">
        <v>3</v>
      </c>
      <c r="D76" s="1" t="s">
        <v>5</v>
      </c>
      <c r="E76" s="1" t="s">
        <v>20</v>
      </c>
      <c r="F76" s="1">
        <v>2402719</v>
      </c>
      <c r="G76" s="1"/>
    </row>
    <row r="77" spans="1:7" x14ac:dyDescent="0.3">
      <c r="A77" s="1" t="s">
        <v>0</v>
      </c>
      <c r="B77" s="1">
        <v>4565019</v>
      </c>
      <c r="C77" s="1" t="s">
        <v>2</v>
      </c>
      <c r="D77" s="1" t="s">
        <v>6</v>
      </c>
      <c r="E77" s="1" t="s">
        <v>20</v>
      </c>
      <c r="F77" s="1">
        <v>225503</v>
      </c>
      <c r="G77" s="1"/>
    </row>
    <row r="78" spans="1:7" x14ac:dyDescent="0.3">
      <c r="A78" s="1" t="s">
        <v>0</v>
      </c>
      <c r="B78" s="1">
        <v>14363102</v>
      </c>
      <c r="C78" s="1" t="s">
        <v>26</v>
      </c>
      <c r="D78" s="1" t="s">
        <v>6</v>
      </c>
      <c r="E78" s="1" t="s">
        <v>20</v>
      </c>
      <c r="F78" s="1">
        <v>2112930</v>
      </c>
      <c r="G78" s="1"/>
    </row>
    <row r="79" spans="1:7" x14ac:dyDescent="0.3">
      <c r="A79" s="1" t="s">
        <v>0</v>
      </c>
      <c r="B79" s="1">
        <v>3246944</v>
      </c>
      <c r="C79" s="1" t="s">
        <v>3</v>
      </c>
      <c r="D79" s="1" t="s">
        <v>6</v>
      </c>
      <c r="E79" s="1" t="s">
        <v>20</v>
      </c>
      <c r="F79" s="1">
        <v>1603927</v>
      </c>
      <c r="G79" s="1"/>
    </row>
    <row r="80" spans="1:7" x14ac:dyDescent="0.3">
      <c r="A80" s="1" t="s">
        <v>0</v>
      </c>
      <c r="B80" s="1">
        <v>18470</v>
      </c>
      <c r="C80" s="1" t="s">
        <v>2</v>
      </c>
      <c r="D80" s="1" t="s">
        <v>5</v>
      </c>
      <c r="E80" s="1" t="s">
        <v>21</v>
      </c>
      <c r="F80" s="1">
        <v>705</v>
      </c>
      <c r="G80" s="1"/>
    </row>
    <row r="81" spans="1:7" x14ac:dyDescent="0.3">
      <c r="A81" s="1" t="s">
        <v>0</v>
      </c>
      <c r="B81" s="1">
        <v>228191</v>
      </c>
      <c r="C81" s="1" t="s">
        <v>26</v>
      </c>
      <c r="D81" s="1" t="s">
        <v>5</v>
      </c>
      <c r="E81" s="1" t="s">
        <v>21</v>
      </c>
      <c r="F81" s="1">
        <v>40315</v>
      </c>
      <c r="G81" s="1"/>
    </row>
    <row r="82" spans="1:7" x14ac:dyDescent="0.3">
      <c r="A82" s="1" t="s">
        <v>0</v>
      </c>
      <c r="B82" s="1">
        <v>92600</v>
      </c>
      <c r="C82" s="1" t="s">
        <v>3</v>
      </c>
      <c r="D82" s="1" t="s">
        <v>5</v>
      </c>
      <c r="E82" s="1" t="s">
        <v>21</v>
      </c>
      <c r="F82" s="1">
        <v>45444</v>
      </c>
      <c r="G82" s="1"/>
    </row>
    <row r="83" spans="1:7" x14ac:dyDescent="0.3">
      <c r="A83" s="1" t="s">
        <v>0</v>
      </c>
      <c r="B83" s="1">
        <v>19326</v>
      </c>
      <c r="C83" s="1" t="s">
        <v>2</v>
      </c>
      <c r="D83" s="1" t="s">
        <v>6</v>
      </c>
      <c r="E83" s="1" t="s">
        <v>21</v>
      </c>
      <c r="F83" s="1">
        <v>978</v>
      </c>
      <c r="G83" s="1"/>
    </row>
    <row r="84" spans="1:7" x14ac:dyDescent="0.3">
      <c r="A84" s="1" t="s">
        <v>0</v>
      </c>
      <c r="B84" s="1">
        <v>215555</v>
      </c>
      <c r="C84" s="1" t="s">
        <v>26</v>
      </c>
      <c r="D84" s="1" t="s">
        <v>6</v>
      </c>
      <c r="E84" s="1" t="s">
        <v>21</v>
      </c>
      <c r="F84" s="1">
        <v>43591</v>
      </c>
      <c r="G84" s="1"/>
    </row>
    <row r="85" spans="1:7" x14ac:dyDescent="0.3">
      <c r="A85" s="1" t="s">
        <v>0</v>
      </c>
      <c r="B85" s="1">
        <v>67662</v>
      </c>
      <c r="C85" s="1" t="s">
        <v>3</v>
      </c>
      <c r="D85" s="1" t="s">
        <v>6</v>
      </c>
      <c r="E85" s="1" t="s">
        <v>21</v>
      </c>
      <c r="F85" s="1">
        <v>33295</v>
      </c>
      <c r="G85" s="1"/>
    </row>
    <row r="86" spans="1:7" x14ac:dyDescent="0.3">
      <c r="A86" s="1" t="s">
        <v>0</v>
      </c>
      <c r="B86" s="1">
        <v>90239</v>
      </c>
      <c r="C86" s="1" t="s">
        <v>2</v>
      </c>
      <c r="D86" s="1" t="s">
        <v>5</v>
      </c>
      <c r="E86" s="1" t="s">
        <v>22</v>
      </c>
      <c r="F86" s="1">
        <v>2720</v>
      </c>
      <c r="G86" s="1"/>
    </row>
    <row r="87" spans="1:7" x14ac:dyDescent="0.3">
      <c r="A87" s="1" t="s">
        <v>0</v>
      </c>
      <c r="B87" s="1">
        <v>549681</v>
      </c>
      <c r="C87" s="1" t="s">
        <v>26</v>
      </c>
      <c r="D87" s="1" t="s">
        <v>5</v>
      </c>
      <c r="E87" s="1" t="s">
        <v>22</v>
      </c>
      <c r="F87" s="1">
        <v>52095</v>
      </c>
      <c r="G87" s="1"/>
    </row>
    <row r="88" spans="1:7" x14ac:dyDescent="0.3">
      <c r="A88" s="1" t="s">
        <v>0</v>
      </c>
      <c r="B88" s="1">
        <v>78719</v>
      </c>
      <c r="C88" s="1" t="s">
        <v>3</v>
      </c>
      <c r="D88" s="1" t="s">
        <v>5</v>
      </c>
      <c r="E88" s="1" t="s">
        <v>22</v>
      </c>
      <c r="F88" s="1">
        <v>40470</v>
      </c>
      <c r="G88" s="1"/>
    </row>
    <row r="89" spans="1:7" x14ac:dyDescent="0.3">
      <c r="A89" s="1" t="s">
        <v>0</v>
      </c>
      <c r="B89" s="1">
        <v>94936</v>
      </c>
      <c r="C89" s="1" t="s">
        <v>2</v>
      </c>
      <c r="D89" s="1" t="s">
        <v>6</v>
      </c>
      <c r="E89" s="1" t="s">
        <v>22</v>
      </c>
      <c r="F89" s="1">
        <v>3721</v>
      </c>
      <c r="G89" s="1"/>
    </row>
    <row r="90" spans="1:7" x14ac:dyDescent="0.3">
      <c r="A90" s="1" t="s">
        <v>0</v>
      </c>
      <c r="B90" s="1">
        <v>470310</v>
      </c>
      <c r="C90" s="1" t="s">
        <v>26</v>
      </c>
      <c r="D90" s="1" t="s">
        <v>6</v>
      </c>
      <c r="E90" s="1" t="s">
        <v>22</v>
      </c>
      <c r="F90" s="1">
        <v>45413</v>
      </c>
      <c r="G90" s="1"/>
    </row>
    <row r="91" spans="1:7" x14ac:dyDescent="0.3">
      <c r="A91" s="1" t="s">
        <v>0</v>
      </c>
      <c r="B91" s="1">
        <v>61436</v>
      </c>
      <c r="C91" s="1" t="s">
        <v>3</v>
      </c>
      <c r="D91" s="1" t="s">
        <v>6</v>
      </c>
      <c r="E91" s="1" t="s">
        <v>22</v>
      </c>
      <c r="F91" s="1">
        <v>29436</v>
      </c>
      <c r="G91" s="1"/>
    </row>
  </sheetData>
  <pageMargins left="0.7" right="0.7" top="0.75" bottom="0.75" header="0.3" footer="0.3"/>
  <pageSetup paperSize="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workbookViewId="0">
      <selection sqref="A1:C7"/>
    </sheetView>
  </sheetViews>
  <sheetFormatPr defaultColWidth="11.5546875" defaultRowHeight="13.2" x14ac:dyDescent="0.25"/>
  <cols>
    <col min="3" max="3" width="11.44140625" style="50"/>
  </cols>
  <sheetData>
    <row r="1" spans="1:15" x14ac:dyDescent="0.25">
      <c r="A1" t="s">
        <v>69</v>
      </c>
      <c r="B1">
        <v>1.2408378982625017</v>
      </c>
      <c r="C1" s="50">
        <v>10364.590529894755</v>
      </c>
    </row>
    <row r="2" spans="1:15" x14ac:dyDescent="0.25">
      <c r="A2" t="s">
        <v>58</v>
      </c>
      <c r="B2">
        <v>1.1467528948668895</v>
      </c>
      <c r="C2" s="50">
        <v>2312.2506543947675</v>
      </c>
    </row>
    <row r="3" spans="1:15" x14ac:dyDescent="0.25">
      <c r="A3" t="s">
        <v>60</v>
      </c>
      <c r="B3">
        <v>1.1325317431256161</v>
      </c>
      <c r="C3" s="50">
        <v>6593.3335365630046</v>
      </c>
      <c r="O3" t="s">
        <v>72</v>
      </c>
    </row>
    <row r="4" spans="1:15" x14ac:dyDescent="0.25">
      <c r="A4" t="s">
        <v>63</v>
      </c>
      <c r="B4">
        <v>1.0718030071698648</v>
      </c>
      <c r="C4" s="50">
        <v>5703.8843904022069</v>
      </c>
    </row>
    <row r="5" spans="1:15" x14ac:dyDescent="0.25">
      <c r="A5" t="s">
        <v>70</v>
      </c>
      <c r="B5">
        <v>1.0499071292319602</v>
      </c>
      <c r="C5" s="50">
        <v>4444.3492232645804</v>
      </c>
    </row>
    <row r="6" spans="1:15" x14ac:dyDescent="0.25">
      <c r="A6" t="s">
        <v>61</v>
      </c>
      <c r="B6">
        <v>1.0412436095387494</v>
      </c>
      <c r="C6" s="50">
        <v>265.83675227062486</v>
      </c>
      <c r="O6" t="s">
        <v>72</v>
      </c>
    </row>
    <row r="7" spans="1:15" x14ac:dyDescent="0.25">
      <c r="A7" t="s">
        <v>67</v>
      </c>
      <c r="B7">
        <v>1.0113998006298677</v>
      </c>
      <c r="C7" s="50">
        <v>173.60547559150655</v>
      </c>
    </row>
    <row r="8" spans="1:15" x14ac:dyDescent="0.25">
      <c r="A8" t="s">
        <v>66</v>
      </c>
      <c r="B8">
        <v>0.92578834959861278</v>
      </c>
      <c r="O8" t="s">
        <v>72</v>
      </c>
    </row>
    <row r="9" spans="1:15" x14ac:dyDescent="0.25">
      <c r="A9" t="s">
        <v>64</v>
      </c>
      <c r="B9">
        <v>0.9006287166881487</v>
      </c>
      <c r="O9" t="s">
        <v>72</v>
      </c>
    </row>
    <row r="10" spans="1:15" x14ac:dyDescent="0.25">
      <c r="A10" t="s">
        <v>65</v>
      </c>
      <c r="B10">
        <v>0.86902859902652085</v>
      </c>
      <c r="O10" t="s">
        <v>72</v>
      </c>
    </row>
    <row r="11" spans="1:15" x14ac:dyDescent="0.25">
      <c r="A11" t="s">
        <v>68</v>
      </c>
      <c r="B11">
        <v>0.83113317659017483</v>
      </c>
    </row>
    <row r="12" spans="1:15" x14ac:dyDescent="0.25">
      <c r="A12" t="s">
        <v>59</v>
      </c>
      <c r="B12">
        <v>0.77686180799192073</v>
      </c>
      <c r="O12" t="s">
        <v>72</v>
      </c>
    </row>
    <row r="13" spans="1:15" x14ac:dyDescent="0.25">
      <c r="A13" t="s">
        <v>71</v>
      </c>
      <c r="B13">
        <v>0.77369321826483994</v>
      </c>
    </row>
    <row r="14" spans="1:15" x14ac:dyDescent="0.25">
      <c r="A14" t="s">
        <v>62</v>
      </c>
      <c r="B14">
        <v>0.57662244903249593</v>
      </c>
      <c r="O14" t="s">
        <v>72</v>
      </c>
    </row>
    <row r="16" spans="1:15" x14ac:dyDescent="0.25">
      <c r="O16" t="s">
        <v>72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workbookViewId="0">
      <selection sqref="A1:C6"/>
    </sheetView>
  </sheetViews>
  <sheetFormatPr defaultColWidth="11.5546875" defaultRowHeight="13.2" x14ac:dyDescent="0.25"/>
  <cols>
    <col min="3" max="3" width="11.44140625" style="50"/>
  </cols>
  <sheetData>
    <row r="1" spans="1:5" x14ac:dyDescent="0.25">
      <c r="A1" t="s">
        <v>70</v>
      </c>
      <c r="B1">
        <v>1.1768243303943486</v>
      </c>
      <c r="C1" s="50">
        <v>12279.980237705822</v>
      </c>
    </row>
    <row r="2" spans="1:5" x14ac:dyDescent="0.25">
      <c r="A2" t="s">
        <v>58</v>
      </c>
      <c r="B2">
        <v>1.0976625383627949</v>
      </c>
      <c r="C2" s="50">
        <v>1864.7525317670334</v>
      </c>
      <c r="E2" t="s">
        <v>72</v>
      </c>
    </row>
    <row r="3" spans="1:5" x14ac:dyDescent="0.25">
      <c r="A3" t="s">
        <v>69</v>
      </c>
      <c r="B3">
        <v>1.0856096085294018</v>
      </c>
      <c r="C3" s="50">
        <v>4381.4320204511314</v>
      </c>
    </row>
    <row r="4" spans="1:5" x14ac:dyDescent="0.25">
      <c r="A4" t="s">
        <v>67</v>
      </c>
      <c r="B4">
        <v>1.060782856226403</v>
      </c>
      <c r="C4" s="50">
        <v>781.93008115403791</v>
      </c>
    </row>
    <row r="5" spans="1:5" x14ac:dyDescent="0.25">
      <c r="A5" t="s">
        <v>60</v>
      </c>
      <c r="B5">
        <v>1.056950366541584</v>
      </c>
      <c r="C5" s="50">
        <v>2853.6137489702087</v>
      </c>
      <c r="E5" t="s">
        <v>72</v>
      </c>
    </row>
    <row r="6" spans="1:5" x14ac:dyDescent="0.25">
      <c r="A6" t="s">
        <v>61</v>
      </c>
      <c r="B6">
        <v>1.0209544965166326</v>
      </c>
      <c r="C6" s="50">
        <v>160.81717636347003</v>
      </c>
      <c r="E6" t="s">
        <v>72</v>
      </c>
    </row>
    <row r="7" spans="1:5" x14ac:dyDescent="0.25">
      <c r="A7" t="s">
        <v>64</v>
      </c>
      <c r="B7">
        <v>0.9488530474353114</v>
      </c>
      <c r="E7" t="s">
        <v>72</v>
      </c>
    </row>
    <row r="8" spans="1:5" x14ac:dyDescent="0.25">
      <c r="A8" t="s">
        <v>66</v>
      </c>
      <c r="B8">
        <v>0.94628007422466676</v>
      </c>
      <c r="E8" t="s">
        <v>72</v>
      </c>
    </row>
    <row r="9" spans="1:5" x14ac:dyDescent="0.25">
      <c r="A9" t="s">
        <v>63</v>
      </c>
      <c r="B9">
        <v>0.88016286021981804</v>
      </c>
      <c r="E9" t="s">
        <v>72</v>
      </c>
    </row>
    <row r="10" spans="1:5" x14ac:dyDescent="0.25">
      <c r="A10" t="s">
        <v>65</v>
      </c>
      <c r="B10">
        <v>0.86045648812027253</v>
      </c>
    </row>
    <row r="11" spans="1:5" x14ac:dyDescent="0.25">
      <c r="A11" t="s">
        <v>68</v>
      </c>
      <c r="B11">
        <v>0.81835880233061853</v>
      </c>
      <c r="E11" t="s">
        <v>72</v>
      </c>
    </row>
    <row r="12" spans="1:5" x14ac:dyDescent="0.25">
      <c r="A12" t="s">
        <v>71</v>
      </c>
      <c r="B12">
        <v>0.75564899265386998</v>
      </c>
    </row>
    <row r="13" spans="1:5" x14ac:dyDescent="0.25">
      <c r="A13" t="s">
        <v>59</v>
      </c>
      <c r="B13">
        <v>0.6792101899418993</v>
      </c>
      <c r="E13" t="s">
        <v>72</v>
      </c>
    </row>
    <row r="14" spans="1:5" x14ac:dyDescent="0.25">
      <c r="A14" t="s">
        <v>62</v>
      </c>
      <c r="B14">
        <v>0.50890984405841455</v>
      </c>
    </row>
    <row r="15" spans="1:5" x14ac:dyDescent="0.25">
      <c r="E15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M12:M18"/>
  <sheetViews>
    <sheetView workbookViewId="0">
      <selection activeCell="F29" sqref="F29"/>
    </sheetView>
  </sheetViews>
  <sheetFormatPr defaultColWidth="11.5546875" defaultRowHeight="13.2" x14ac:dyDescent="0.25"/>
  <sheetData>
    <row r="12" spans="13:13" x14ac:dyDescent="0.25">
      <c r="M12" s="50"/>
    </row>
    <row r="13" spans="13:13" x14ac:dyDescent="0.25">
      <c r="M13" s="50"/>
    </row>
    <row r="14" spans="13:13" x14ac:dyDescent="0.25">
      <c r="M14" s="50"/>
    </row>
    <row r="15" spans="13:13" x14ac:dyDescent="0.25">
      <c r="M15" s="50"/>
    </row>
    <row r="16" spans="13:13" x14ac:dyDescent="0.25">
      <c r="M16" s="50"/>
    </row>
    <row r="17" spans="13:13" x14ac:dyDescent="0.25">
      <c r="M17" s="50"/>
    </row>
    <row r="18" spans="13:13" x14ac:dyDescent="0.25">
      <c r="M18" s="50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M15:M20"/>
  <sheetViews>
    <sheetView workbookViewId="0">
      <selection activeCell="L26" sqref="L26"/>
    </sheetView>
  </sheetViews>
  <sheetFormatPr defaultColWidth="11.5546875" defaultRowHeight="13.2" x14ac:dyDescent="0.25"/>
  <sheetData>
    <row r="15" spans="13:13" x14ac:dyDescent="0.25">
      <c r="M15" s="50"/>
    </row>
    <row r="16" spans="13:13" x14ac:dyDescent="0.25">
      <c r="M16" s="50"/>
    </row>
    <row r="17" spans="13:13" x14ac:dyDescent="0.25">
      <c r="M17" s="50"/>
    </row>
    <row r="18" spans="13:13" x14ac:dyDescent="0.25">
      <c r="M18" s="50"/>
    </row>
    <row r="19" spans="13:13" x14ac:dyDescent="0.25">
      <c r="M19" s="50"/>
    </row>
    <row r="20" spans="13:13" x14ac:dyDescent="0.25">
      <c r="M20" s="50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1991 comparable age cat</vt:lpstr>
      <vt:lpstr>Notes</vt:lpstr>
      <vt:lpstr>Data</vt:lpstr>
      <vt:lpstr>Females 2001 LLTI</vt:lpstr>
      <vt:lpstr>Males 2001 LLTI</vt:lpstr>
      <vt:lpstr>Females 2001 figure</vt:lpstr>
      <vt:lpstr>Males 2001 figure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Laia</dc:creator>
  <cp:lastModifiedBy>Stephen Jivraj</cp:lastModifiedBy>
  <cp:lastPrinted>2013-09-27T19:08:53Z</cp:lastPrinted>
  <dcterms:created xsi:type="dcterms:W3CDTF">2013-07-23T11:34:40Z</dcterms:created>
  <dcterms:modified xsi:type="dcterms:W3CDTF">2013-10-08T16:56:27Z</dcterms:modified>
</cp:coreProperties>
</file>