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ac\Home\Data\JRF1\EXCEL SPREADSHEETS\Indicator Report\MASTER AND PUBLIC\"/>
    </mc:Choice>
  </mc:AlternateContent>
  <bookViews>
    <workbookView xWindow="0" yWindow="3450" windowWidth="26093" windowHeight="9038" tabRatio="699" firstSheet="2" activeTab="6"/>
  </bookViews>
  <sheets>
    <sheet name="CONTENTS" sheetId="111" r:id="rId1"/>
    <sheet name="A. INDICATOR LEVELS" sheetId="71" r:id="rId2"/>
    <sheet name="B. NORMALISED SCORE LEVELS" sheetId="76" r:id="rId3"/>
    <sheet name="C. PERCENTAGE CHANGE" sheetId="74" r:id="rId4"/>
    <sheet name="D. NORMALISED CHANGE" sheetId="108" r:id="rId5"/>
    <sheet name="E. SUMMARY SCORES LEVELS" sheetId="73" r:id="rId6"/>
    <sheet name="F. SUMMARY SCORES CHANGE" sheetId="72" r:id="rId7"/>
  </sheets>
  <externalReferences>
    <externalReference r:id="rId8"/>
    <externalReference r:id="rId9"/>
    <externalReference r:id="rId10"/>
  </externalReferences>
  <definedNames>
    <definedName name="_2_LSOA_Level_Results" localSheetId="4">#REF!</definedName>
    <definedName name="_2_LSOA_Level_Results">#REF!</definedName>
    <definedName name="_3_Parliamentary_Cons_Level_Results" localSheetId="4">#REF!</definedName>
    <definedName name="_3_Parliamentary_Cons_Level_Results">#REF!</definedName>
    <definedName name="_4_LA_Level_Results" localSheetId="4">#REF!</definedName>
    <definedName name="_4_LA_Level_Results">#REF!</definedName>
    <definedName name="_5_GOR_Level_Results" localSheetId="4">#REF!</definedName>
    <definedName name="_5_GOR_Level_Results">#REF!</definedName>
    <definedName name="_ftn1" localSheetId="1">'A. INDICATOR LEVELS'!#REF!</definedName>
    <definedName name="_ftnref1" localSheetId="1">'A. INDICATOR LEVELS'!#REF!</definedName>
    <definedName name="Avg" localSheetId="4">#REF!</definedName>
    <definedName name="Avg">#REF!</definedName>
    <definedName name="Count" localSheetId="4">#REF!</definedName>
    <definedName name="Count">#REF!</definedName>
    <definedName name="D2030128" localSheetId="4">#REF!</definedName>
    <definedName name="D2030128">#REF!</definedName>
    <definedName name="Data2013" localSheetId="4">#REF!</definedName>
    <definedName name="Data2013">#REF!</definedName>
    <definedName name="Data2014" localSheetId="4">#REF!</definedName>
    <definedName name="Data2014">#REF!</definedName>
    <definedName name="Date" localSheetId="4">#REF!</definedName>
    <definedName name="Date">#REF!</definedName>
    <definedName name="dateall" localSheetId="4">#REF!</definedName>
    <definedName name="dateall">#REF!</definedName>
    <definedName name="Datelower" localSheetId="4">#REF!</definedName>
    <definedName name="Datelower">#REF!</definedName>
    <definedName name="dateno19" localSheetId="4">#REF!</definedName>
    <definedName name="dateno19">#REF!</definedName>
    <definedName name="EngMaths">'[1]Table 18 data'!$A$206:$A$207</definedName>
    <definedName name="Gender">'[1]Table 15 data'!$B$341:$B$343</definedName>
    <definedName name="Median" localSheetId="4">#REF!</definedName>
    <definedName name="Median">#REF!</definedName>
    <definedName name="_xlnm.Print_Area" localSheetId="1">'A. INDICATOR LEVELS'!$D$5:$CN$9</definedName>
    <definedName name="_xlnm.Print_Area" localSheetId="3">'C. PERCENTAGE CHANGE'!$D$6:$CA$10</definedName>
    <definedName name="_xlnm.Print_Area" localSheetId="4">'D. NORMALISED CHANGE'!$D$6:$S$50</definedName>
    <definedName name="_xlnm.Print_Area" localSheetId="5">#REF!</definedName>
    <definedName name="_xlnm.Print_Titles" localSheetId="4">'D. NORMALISED CHANGE'!$D:$D,'D. NORMALISED CHANGE'!$6:$9</definedName>
    <definedName name="row" localSheetId="4">#REF!</definedName>
    <definedName name="row">#REF!</definedName>
    <definedName name="Sample1" localSheetId="4">#REF!</definedName>
    <definedName name="Sample1">#REF!</definedName>
    <definedName name="Sample2" localSheetId="4">#REF!</definedName>
    <definedName name="Sample2">#REF!</definedName>
    <definedName name="T16Percentage">'[2]Table 15 data'!$B$174:$AI$338</definedName>
    <definedName name="T3_Notes" localSheetId="4">#REF!</definedName>
    <definedName name="T3_Notes">#REF!</definedName>
    <definedName name="Table17dropdown">'[2]Table 15 data'!$B$346:$B$347</definedName>
    <definedName name="Tolerance" localSheetId="4">#REF!</definedName>
    <definedName name="Tolerance">#REF!</definedName>
    <definedName name="year">'[3]Rough-Info'!$B$3</definedName>
  </definedNames>
  <calcPr calcId="152511" concurrentCalc="0"/>
</workbook>
</file>

<file path=xl/calcChain.xml><?xml version="1.0" encoding="utf-8"?>
<calcChain xmlns="http://schemas.openxmlformats.org/spreadsheetml/2006/main">
  <c r="E63" i="71" l="1"/>
  <c r="E64" i="71"/>
  <c r="E38" i="76"/>
  <c r="K63" i="71"/>
  <c r="K64" i="71"/>
  <c r="K38" i="76"/>
  <c r="Q63" i="71"/>
  <c r="Q64" i="71"/>
  <c r="Q38" i="76"/>
  <c r="E37" i="73"/>
  <c r="Y23" i="74"/>
  <c r="F63" i="71"/>
  <c r="G63" i="71"/>
  <c r="H63" i="71"/>
  <c r="I63" i="71"/>
  <c r="J63" i="71"/>
  <c r="L63" i="71"/>
  <c r="M63" i="71"/>
  <c r="N63" i="71"/>
  <c r="O63" i="71"/>
  <c r="P63" i="71"/>
  <c r="R63" i="71"/>
  <c r="S63" i="71"/>
  <c r="T63" i="71"/>
  <c r="U63" i="71"/>
  <c r="V63" i="71"/>
  <c r="W63" i="71"/>
  <c r="X63" i="71"/>
  <c r="Y63" i="71"/>
  <c r="Z63" i="71"/>
  <c r="AA63" i="71"/>
  <c r="AB63" i="71"/>
  <c r="AC63" i="71"/>
  <c r="AD63" i="71"/>
  <c r="AE63" i="71"/>
  <c r="AF63" i="71"/>
  <c r="AG63" i="71"/>
  <c r="AH63" i="71"/>
  <c r="AI63" i="71"/>
  <c r="AJ63" i="71"/>
  <c r="AK63" i="71"/>
  <c r="AL63" i="71"/>
  <c r="AM63" i="71"/>
  <c r="AN63" i="71"/>
  <c r="AO63" i="71"/>
  <c r="AP63" i="71"/>
  <c r="AQ63" i="71"/>
  <c r="AR63" i="71"/>
  <c r="AS63" i="71"/>
  <c r="AT63" i="71"/>
  <c r="AU63" i="71"/>
  <c r="AV63" i="71"/>
  <c r="AW63" i="71"/>
  <c r="AX63" i="71"/>
  <c r="AY63" i="71"/>
  <c r="AZ63" i="71"/>
  <c r="BA63" i="71"/>
  <c r="BB63" i="71"/>
  <c r="BC63" i="71"/>
  <c r="BD63" i="71"/>
  <c r="BE63" i="71"/>
  <c r="BF63" i="71"/>
  <c r="BG63" i="71"/>
  <c r="BH63" i="71"/>
  <c r="BI63" i="71"/>
  <c r="BJ63" i="71"/>
  <c r="BK63" i="71"/>
  <c r="BL63" i="71"/>
  <c r="BM63" i="71"/>
  <c r="BN63" i="71"/>
  <c r="BO63" i="71"/>
  <c r="BP63" i="71"/>
  <c r="BQ63" i="71"/>
  <c r="BR63" i="71"/>
  <c r="BS63" i="71"/>
  <c r="BT63" i="71"/>
  <c r="BU63" i="71"/>
  <c r="BV63" i="71"/>
  <c r="BW63" i="71"/>
  <c r="BX63" i="71"/>
  <c r="BY63" i="71"/>
  <c r="BZ63" i="71"/>
  <c r="CA63" i="71"/>
  <c r="CB63" i="71"/>
  <c r="CC63" i="71"/>
  <c r="CD63" i="71"/>
  <c r="CE63" i="71"/>
  <c r="CF63" i="71"/>
  <c r="CG63" i="71"/>
  <c r="CH63" i="71"/>
  <c r="CI63" i="71"/>
  <c r="CJ63" i="71"/>
  <c r="CK63" i="71"/>
  <c r="CL63" i="71"/>
  <c r="CM63" i="71"/>
  <c r="CN63" i="71"/>
  <c r="CO63" i="71"/>
  <c r="CQ63" i="71"/>
  <c r="CR63" i="71"/>
  <c r="CS63" i="71"/>
  <c r="CT63" i="71"/>
  <c r="CU63" i="71"/>
  <c r="CV63" i="71"/>
  <c r="CW63" i="71"/>
  <c r="CX63" i="71"/>
  <c r="CY63" i="71"/>
  <c r="CZ63" i="71"/>
  <c r="DA63" i="71"/>
  <c r="DB63" i="71"/>
  <c r="DC63" i="71"/>
  <c r="DD63" i="71"/>
  <c r="DE63" i="71"/>
  <c r="DF63" i="71"/>
  <c r="DG63" i="71"/>
  <c r="DH63" i="71"/>
  <c r="F64" i="71"/>
  <c r="G64" i="71"/>
  <c r="H64" i="71"/>
  <c r="I64" i="71"/>
  <c r="J64" i="71"/>
  <c r="L64" i="71"/>
  <c r="M64" i="71"/>
  <c r="N64" i="71"/>
  <c r="O64" i="71"/>
  <c r="P64" i="71"/>
  <c r="R64" i="71"/>
  <c r="S64" i="71"/>
  <c r="T64" i="71"/>
  <c r="U64" i="71"/>
  <c r="V64" i="71"/>
  <c r="W64" i="71"/>
  <c r="X64" i="71"/>
  <c r="Y64" i="71"/>
  <c r="Z64" i="71"/>
  <c r="AA64" i="71"/>
  <c r="AB64" i="71"/>
  <c r="AC64" i="71"/>
  <c r="AD64" i="71"/>
  <c r="AE64" i="71"/>
  <c r="AF64" i="71"/>
  <c r="AG64" i="71"/>
  <c r="AH64" i="71"/>
  <c r="AI64" i="71"/>
  <c r="AJ64" i="71"/>
  <c r="AK64" i="71"/>
  <c r="AL64" i="71"/>
  <c r="AM64" i="71"/>
  <c r="AN64" i="71"/>
  <c r="AO64" i="71"/>
  <c r="AP64" i="71"/>
  <c r="AQ64" i="71"/>
  <c r="AR64" i="71"/>
  <c r="AS64" i="71"/>
  <c r="AT64" i="71"/>
  <c r="AU64" i="71"/>
  <c r="AV64" i="71"/>
  <c r="AW64" i="71"/>
  <c r="AX64" i="71"/>
  <c r="AY64" i="71"/>
  <c r="AZ64" i="71"/>
  <c r="BA64" i="71"/>
  <c r="BB64" i="71"/>
  <c r="BC64" i="71"/>
  <c r="BD64" i="71"/>
  <c r="BE64" i="71"/>
  <c r="BF64" i="71"/>
  <c r="BG64" i="71"/>
  <c r="BH64" i="71"/>
  <c r="BI64" i="71"/>
  <c r="BJ64" i="71"/>
  <c r="BK64" i="71"/>
  <c r="BL64" i="71"/>
  <c r="BM64" i="71"/>
  <c r="BN64" i="71"/>
  <c r="BO64" i="71"/>
  <c r="BP64" i="71"/>
  <c r="BQ64" i="71"/>
  <c r="BR64" i="71"/>
  <c r="BS64" i="71"/>
  <c r="BT64" i="71"/>
  <c r="BU64" i="71"/>
  <c r="BV64" i="71"/>
  <c r="BW64" i="71"/>
  <c r="BX64" i="71"/>
  <c r="BY64" i="71"/>
  <c r="BZ64" i="71"/>
  <c r="CA64" i="71"/>
  <c r="CB64" i="71"/>
  <c r="CC64" i="71"/>
  <c r="CD64" i="71"/>
  <c r="CE64" i="71"/>
  <c r="CF64" i="71"/>
  <c r="CG64" i="71"/>
  <c r="CH64" i="71"/>
  <c r="CI64" i="71"/>
  <c r="CJ64" i="71"/>
  <c r="CK64" i="71"/>
  <c r="CL64" i="71"/>
  <c r="CM64" i="71"/>
  <c r="CN64" i="71"/>
  <c r="CO64" i="71"/>
  <c r="CQ64" i="71"/>
  <c r="CR64" i="71"/>
  <c r="CS64" i="71"/>
  <c r="CT64" i="71"/>
  <c r="CU64" i="71"/>
  <c r="CV64" i="71"/>
  <c r="CW64" i="71"/>
  <c r="CX64" i="71"/>
  <c r="CY64" i="71"/>
  <c r="CZ64" i="71"/>
  <c r="DA64" i="71"/>
  <c r="DB64" i="71"/>
  <c r="DC64" i="71"/>
  <c r="DD64" i="71"/>
  <c r="DE64" i="71"/>
  <c r="DF64" i="71"/>
  <c r="DG64" i="71"/>
  <c r="DH64" i="71"/>
  <c r="F65" i="71"/>
  <c r="G65" i="71"/>
  <c r="H65" i="71"/>
  <c r="I65" i="71"/>
  <c r="J65" i="71"/>
  <c r="K65" i="71"/>
  <c r="L65" i="71"/>
  <c r="M65" i="71"/>
  <c r="N65" i="71"/>
  <c r="O65" i="71"/>
  <c r="P65" i="71"/>
  <c r="Q65" i="71"/>
  <c r="R65" i="71"/>
  <c r="S65" i="71"/>
  <c r="T65" i="71"/>
  <c r="U65" i="71"/>
  <c r="V65" i="71"/>
  <c r="W65" i="71"/>
  <c r="X65" i="71"/>
  <c r="Y65" i="71"/>
  <c r="Z65" i="71"/>
  <c r="AA65" i="71"/>
  <c r="AB65" i="71"/>
  <c r="AC65" i="71"/>
  <c r="AD65" i="71"/>
  <c r="AE65" i="71"/>
  <c r="AF65" i="71"/>
  <c r="AG65" i="71"/>
  <c r="AH65" i="71"/>
  <c r="AI65" i="71"/>
  <c r="AJ65" i="71"/>
  <c r="AK65" i="71"/>
  <c r="AL65" i="71"/>
  <c r="AM65" i="71"/>
  <c r="AN65" i="71"/>
  <c r="AO65" i="71"/>
  <c r="AP65" i="71"/>
  <c r="AQ65" i="71"/>
  <c r="AR65" i="71"/>
  <c r="AS65" i="71"/>
  <c r="AT65" i="71"/>
  <c r="AU65" i="71"/>
  <c r="AV65" i="71"/>
  <c r="AW65" i="71"/>
  <c r="AX65" i="71"/>
  <c r="AY65" i="71"/>
  <c r="AZ65" i="71"/>
  <c r="BA65" i="71"/>
  <c r="BB65" i="71"/>
  <c r="BC65" i="71"/>
  <c r="BD65" i="71"/>
  <c r="BE65" i="71"/>
  <c r="BF65" i="71"/>
  <c r="BG65" i="71"/>
  <c r="BH65" i="71"/>
  <c r="BI65" i="71"/>
  <c r="BJ65" i="71"/>
  <c r="BK65" i="71"/>
  <c r="BL65" i="71"/>
  <c r="BM65" i="71"/>
  <c r="BN65" i="71"/>
  <c r="BO65" i="71"/>
  <c r="BP65" i="71"/>
  <c r="BQ65" i="71"/>
  <c r="BR65" i="71"/>
  <c r="BS65" i="71"/>
  <c r="BT65" i="71"/>
  <c r="BU65" i="71"/>
  <c r="BV65" i="71"/>
  <c r="BW65" i="71"/>
  <c r="BX65" i="71"/>
  <c r="BY65" i="71"/>
  <c r="BZ65" i="71"/>
  <c r="CA65" i="71"/>
  <c r="CB65" i="71"/>
  <c r="CC65" i="71"/>
  <c r="CD65" i="71"/>
  <c r="CE65" i="71"/>
  <c r="CF65" i="71"/>
  <c r="CG65" i="71"/>
  <c r="CH65" i="71"/>
  <c r="CI65" i="71"/>
  <c r="CJ65" i="71"/>
  <c r="CK65" i="71"/>
  <c r="CL65" i="71"/>
  <c r="CM65" i="71"/>
  <c r="CN65" i="71"/>
  <c r="CO65" i="71"/>
  <c r="CQ65" i="71"/>
  <c r="CR65" i="71"/>
  <c r="CS65" i="71"/>
  <c r="CT65" i="71"/>
  <c r="CU65" i="71"/>
  <c r="CV65" i="71"/>
  <c r="CW65" i="71"/>
  <c r="CX65" i="71"/>
  <c r="CY65" i="71"/>
  <c r="CZ65" i="71"/>
  <c r="DA65" i="71"/>
  <c r="DB65" i="71"/>
  <c r="DC65" i="71"/>
  <c r="DD65" i="71"/>
  <c r="DE65" i="71"/>
  <c r="DF65" i="71"/>
  <c r="DG65" i="71"/>
  <c r="DH65" i="71"/>
  <c r="E65" i="71"/>
  <c r="E52" i="71"/>
  <c r="F52" i="71"/>
  <c r="G52" i="71"/>
  <c r="H52" i="71"/>
  <c r="I52" i="71"/>
  <c r="J52" i="71"/>
  <c r="K52" i="71"/>
  <c r="L52" i="71"/>
  <c r="M52" i="71"/>
  <c r="N52" i="71"/>
  <c r="O52" i="71"/>
  <c r="P52" i="71"/>
  <c r="Q52" i="71"/>
  <c r="R52" i="71"/>
  <c r="S52" i="71"/>
  <c r="T52" i="71"/>
  <c r="U52" i="71"/>
  <c r="V52" i="71"/>
  <c r="W52" i="71"/>
  <c r="X52" i="71"/>
  <c r="Y52" i="71"/>
  <c r="Z52" i="71"/>
  <c r="AA52" i="71"/>
  <c r="AB52" i="71"/>
  <c r="AC52" i="71"/>
  <c r="AD52" i="71"/>
  <c r="AE52" i="71"/>
  <c r="AF52" i="71"/>
  <c r="AG52" i="71"/>
  <c r="AH52" i="71"/>
  <c r="AI52" i="71"/>
  <c r="AJ52" i="71"/>
  <c r="AK52" i="71"/>
  <c r="AL52" i="71"/>
  <c r="AM52" i="71"/>
  <c r="AN52" i="71"/>
  <c r="AO52" i="71"/>
  <c r="AP52" i="71"/>
  <c r="AQ52" i="71"/>
  <c r="AR52" i="71"/>
  <c r="AS52" i="71"/>
  <c r="AT52" i="71"/>
  <c r="AU52" i="71"/>
  <c r="AV52" i="71"/>
  <c r="AW52" i="71"/>
  <c r="AX52" i="71"/>
  <c r="AY52" i="71"/>
  <c r="AZ52" i="71"/>
  <c r="BG52" i="71"/>
  <c r="BH52" i="71"/>
  <c r="BI52" i="71"/>
  <c r="BJ52" i="71"/>
  <c r="BK52" i="71"/>
  <c r="BL52" i="71"/>
  <c r="BM52" i="71"/>
  <c r="BN52" i="71"/>
  <c r="BO52" i="71"/>
  <c r="BP52" i="71"/>
  <c r="BQ52" i="71"/>
  <c r="BR52" i="71"/>
  <c r="BS52" i="71"/>
  <c r="BT52" i="71"/>
  <c r="BU52" i="71"/>
  <c r="BV52" i="71"/>
  <c r="BW52" i="71"/>
  <c r="BX52" i="71"/>
  <c r="BY52" i="71"/>
  <c r="BZ52" i="71"/>
  <c r="CA52" i="71"/>
  <c r="CB52" i="71"/>
  <c r="CC52" i="71"/>
  <c r="CD52" i="71"/>
  <c r="CE52" i="71"/>
  <c r="CF52" i="71"/>
  <c r="CG52" i="71"/>
  <c r="CH52" i="71"/>
  <c r="CI52" i="71"/>
  <c r="CJ52" i="71"/>
  <c r="CK52" i="71"/>
  <c r="CL52" i="71"/>
  <c r="CM52" i="71"/>
  <c r="CN52" i="71"/>
  <c r="CO52" i="71"/>
  <c r="CQ52" i="71"/>
  <c r="CR52" i="71"/>
  <c r="CS52" i="71"/>
  <c r="CT52" i="71"/>
  <c r="CU52" i="71"/>
  <c r="CV52" i="71"/>
  <c r="CW52" i="71"/>
  <c r="CX52" i="71"/>
  <c r="CY52" i="71"/>
  <c r="CZ52" i="71"/>
  <c r="DA52" i="71"/>
  <c r="DB52" i="71"/>
  <c r="DC52" i="71"/>
  <c r="DD52" i="71"/>
  <c r="DE52" i="71"/>
  <c r="DF52" i="71"/>
  <c r="DG52" i="71"/>
  <c r="DH52" i="71"/>
  <c r="E53" i="71"/>
  <c r="F53" i="71"/>
  <c r="G53" i="71"/>
  <c r="H53" i="71"/>
  <c r="I53" i="71"/>
  <c r="J53" i="71"/>
  <c r="K53" i="71"/>
  <c r="L53" i="71"/>
  <c r="M53" i="71"/>
  <c r="N53" i="71"/>
  <c r="O53" i="71"/>
  <c r="P53" i="71"/>
  <c r="Q53" i="71"/>
  <c r="R53" i="71"/>
  <c r="S53" i="71"/>
  <c r="T53" i="71"/>
  <c r="U53" i="71"/>
  <c r="V53" i="71"/>
  <c r="W53" i="71"/>
  <c r="X53" i="71"/>
  <c r="Y53" i="71"/>
  <c r="Z53" i="71"/>
  <c r="AA53" i="71"/>
  <c r="AB53" i="71"/>
  <c r="AC53" i="71"/>
  <c r="AD53" i="71"/>
  <c r="AE53" i="71"/>
  <c r="AF53" i="71"/>
  <c r="AG53" i="71"/>
  <c r="AH53" i="71"/>
  <c r="AI53" i="71"/>
  <c r="AJ53" i="71"/>
  <c r="AK53" i="71"/>
  <c r="AL53" i="71"/>
  <c r="AM53" i="71"/>
  <c r="AN53" i="71"/>
  <c r="AO53" i="71"/>
  <c r="AP53" i="71"/>
  <c r="AQ53" i="71"/>
  <c r="AR53" i="71"/>
  <c r="AS53" i="71"/>
  <c r="AT53" i="71"/>
  <c r="AU53" i="71"/>
  <c r="AV53" i="71"/>
  <c r="AW53" i="71"/>
  <c r="AX53" i="71"/>
  <c r="AY53" i="71"/>
  <c r="AZ53" i="71"/>
  <c r="BG53" i="71"/>
  <c r="BH53" i="71"/>
  <c r="BI53" i="71"/>
  <c r="BJ53" i="71"/>
  <c r="BK53" i="71"/>
  <c r="BL53" i="71"/>
  <c r="BM53" i="71"/>
  <c r="BN53" i="71"/>
  <c r="BO53" i="71"/>
  <c r="BP53" i="71"/>
  <c r="BQ53" i="71"/>
  <c r="BR53" i="71"/>
  <c r="BS53" i="71"/>
  <c r="BT53" i="71"/>
  <c r="BU53" i="71"/>
  <c r="BV53" i="71"/>
  <c r="BW53" i="71"/>
  <c r="BX53" i="71"/>
  <c r="BY53" i="71"/>
  <c r="BZ53" i="71"/>
  <c r="CA53" i="71"/>
  <c r="CB53" i="71"/>
  <c r="CC53" i="71"/>
  <c r="CD53" i="71"/>
  <c r="CE53" i="71"/>
  <c r="CF53" i="71"/>
  <c r="CG53" i="71"/>
  <c r="CH53" i="71"/>
  <c r="CI53" i="71"/>
  <c r="CJ53" i="71"/>
  <c r="CK53" i="71"/>
  <c r="CL53" i="71"/>
  <c r="CM53" i="71"/>
  <c r="CN53" i="71"/>
  <c r="CO53" i="71"/>
  <c r="CQ53" i="71"/>
  <c r="CR53" i="71"/>
  <c r="CS53" i="71"/>
  <c r="CT53" i="71"/>
  <c r="CU53" i="71"/>
  <c r="CV53" i="71"/>
  <c r="CW53" i="71"/>
  <c r="CX53" i="71"/>
  <c r="CY53" i="71"/>
  <c r="CZ53" i="71"/>
  <c r="DA53" i="71"/>
  <c r="DB53" i="71"/>
  <c r="DC53" i="71"/>
  <c r="DD53" i="71"/>
  <c r="DE53" i="71"/>
  <c r="DF53" i="71"/>
  <c r="DG53" i="71"/>
  <c r="DH53" i="71"/>
  <c r="E54" i="71"/>
  <c r="F54" i="71"/>
  <c r="G54" i="71"/>
  <c r="H54" i="71"/>
  <c r="I54" i="71"/>
  <c r="J54" i="71"/>
  <c r="K54" i="71"/>
  <c r="L54" i="71"/>
  <c r="M54" i="71"/>
  <c r="N54" i="71"/>
  <c r="O54" i="71"/>
  <c r="P54" i="71"/>
  <c r="Q54" i="71"/>
  <c r="R54" i="71"/>
  <c r="S54" i="71"/>
  <c r="T54" i="71"/>
  <c r="U54" i="71"/>
  <c r="V54" i="71"/>
  <c r="W54" i="71"/>
  <c r="X54" i="71"/>
  <c r="Y54" i="71"/>
  <c r="Z54" i="71"/>
  <c r="AA54" i="71"/>
  <c r="AB54" i="71"/>
  <c r="AC54" i="71"/>
  <c r="AD54" i="71"/>
  <c r="AE54" i="71"/>
  <c r="AF54" i="71"/>
  <c r="AG54" i="71"/>
  <c r="AH54" i="71"/>
  <c r="AI54" i="71"/>
  <c r="AJ54" i="71"/>
  <c r="AK54" i="71"/>
  <c r="AL54" i="71"/>
  <c r="AM54" i="71"/>
  <c r="AN54" i="71"/>
  <c r="AO54" i="71"/>
  <c r="AP54" i="71"/>
  <c r="AQ54" i="71"/>
  <c r="AR54" i="71"/>
  <c r="AS54" i="71"/>
  <c r="AT54" i="71"/>
  <c r="AU54" i="71"/>
  <c r="AV54" i="71"/>
  <c r="AW54" i="71"/>
  <c r="AX54" i="71"/>
  <c r="AY54" i="71"/>
  <c r="AZ54" i="71"/>
  <c r="BG54" i="71"/>
  <c r="BH54" i="71"/>
  <c r="BI54" i="71"/>
  <c r="BJ54" i="71"/>
  <c r="BK54" i="71"/>
  <c r="BL54" i="71"/>
  <c r="BM54" i="71"/>
  <c r="BN54" i="71"/>
  <c r="BO54" i="71"/>
  <c r="BP54" i="71"/>
  <c r="BQ54" i="71"/>
  <c r="BR54" i="71"/>
  <c r="BS54" i="71"/>
  <c r="BT54" i="71"/>
  <c r="BU54" i="71"/>
  <c r="BV54" i="71"/>
  <c r="BW54" i="71"/>
  <c r="BX54" i="71"/>
  <c r="BY54" i="71"/>
  <c r="BZ54" i="71"/>
  <c r="CA54" i="71"/>
  <c r="CB54" i="71"/>
  <c r="CC54" i="71"/>
  <c r="CD54" i="71"/>
  <c r="CE54" i="71"/>
  <c r="CF54" i="71"/>
  <c r="CG54" i="71"/>
  <c r="CH54" i="71"/>
  <c r="CI54" i="71"/>
  <c r="CJ54" i="71"/>
  <c r="CK54" i="71"/>
  <c r="CL54" i="71"/>
  <c r="CM54" i="71"/>
  <c r="CN54" i="71"/>
  <c r="CO54" i="71"/>
  <c r="CQ54" i="71"/>
  <c r="CR54" i="71"/>
  <c r="CS54" i="71"/>
  <c r="CT54" i="71"/>
  <c r="CU54" i="71"/>
  <c r="CV54" i="71"/>
  <c r="CW54" i="71"/>
  <c r="CX54" i="71"/>
  <c r="CY54" i="71"/>
  <c r="CZ54" i="71"/>
  <c r="DA54" i="71"/>
  <c r="DB54" i="71"/>
  <c r="DC54" i="71"/>
  <c r="DD54" i="71"/>
  <c r="DE54" i="71"/>
  <c r="DF54" i="71"/>
  <c r="DG54" i="71"/>
  <c r="DH54" i="71"/>
  <c r="E55" i="71"/>
  <c r="F55" i="71"/>
  <c r="G55" i="71"/>
  <c r="H55" i="71"/>
  <c r="I55" i="71"/>
  <c r="J55" i="71"/>
  <c r="K55" i="71"/>
  <c r="L55" i="71"/>
  <c r="M55" i="71"/>
  <c r="N55" i="71"/>
  <c r="O55" i="71"/>
  <c r="P55" i="71"/>
  <c r="Q55" i="71"/>
  <c r="R55" i="71"/>
  <c r="S55" i="71"/>
  <c r="T55" i="71"/>
  <c r="U55" i="71"/>
  <c r="V55" i="71"/>
  <c r="W55" i="71"/>
  <c r="X55" i="71"/>
  <c r="Y55" i="71"/>
  <c r="Z55" i="71"/>
  <c r="AA55" i="71"/>
  <c r="AB55" i="71"/>
  <c r="AC55" i="71"/>
  <c r="AD55" i="71"/>
  <c r="AE55" i="71"/>
  <c r="AF55" i="71"/>
  <c r="AG55" i="71"/>
  <c r="AH55" i="71"/>
  <c r="AI55" i="71"/>
  <c r="AJ55" i="71"/>
  <c r="AK55" i="71"/>
  <c r="AL55" i="71"/>
  <c r="AM55" i="71"/>
  <c r="AN55" i="71"/>
  <c r="AO55" i="71"/>
  <c r="AP55" i="71"/>
  <c r="AQ55" i="71"/>
  <c r="AR55" i="71"/>
  <c r="AS55" i="71"/>
  <c r="AT55" i="71"/>
  <c r="AU55" i="71"/>
  <c r="AV55" i="71"/>
  <c r="AW55" i="71"/>
  <c r="AX55" i="71"/>
  <c r="AY55" i="71"/>
  <c r="AZ55" i="71"/>
  <c r="BG55" i="71"/>
  <c r="BH55" i="71"/>
  <c r="BI55" i="71"/>
  <c r="BJ55" i="71"/>
  <c r="BK55" i="71"/>
  <c r="BL55" i="71"/>
  <c r="BM55" i="71"/>
  <c r="BN55" i="71"/>
  <c r="BO55" i="71"/>
  <c r="BP55" i="71"/>
  <c r="BQ55" i="71"/>
  <c r="BR55" i="71"/>
  <c r="BS55" i="71"/>
  <c r="BT55" i="71"/>
  <c r="BU55" i="71"/>
  <c r="BV55" i="71"/>
  <c r="BW55" i="71"/>
  <c r="BX55" i="71"/>
  <c r="BY55" i="71"/>
  <c r="BZ55" i="71"/>
  <c r="CA55" i="71"/>
  <c r="CB55" i="71"/>
  <c r="CC55" i="71"/>
  <c r="CD55" i="71"/>
  <c r="CE55" i="71"/>
  <c r="CF55" i="71"/>
  <c r="CG55" i="71"/>
  <c r="CH55" i="71"/>
  <c r="CI55" i="71"/>
  <c r="CJ55" i="71"/>
  <c r="CK55" i="71"/>
  <c r="CL55" i="71"/>
  <c r="CM55" i="71"/>
  <c r="CN55" i="71"/>
  <c r="CO55" i="71"/>
  <c r="CQ55" i="71"/>
  <c r="CR55" i="71"/>
  <c r="CS55" i="71"/>
  <c r="CT55" i="71"/>
  <c r="CU55" i="71"/>
  <c r="CV55" i="71"/>
  <c r="CW55" i="71"/>
  <c r="CX55" i="71"/>
  <c r="CY55" i="71"/>
  <c r="CZ55" i="71"/>
  <c r="DA55" i="71"/>
  <c r="DB55" i="71"/>
  <c r="DC55" i="71"/>
  <c r="DD55" i="71"/>
  <c r="DE55" i="71"/>
  <c r="DF55" i="71"/>
  <c r="DG55" i="71"/>
  <c r="DH55" i="71"/>
  <c r="E56" i="71"/>
  <c r="F56" i="71"/>
  <c r="G56" i="71"/>
  <c r="H56" i="71"/>
  <c r="I56" i="71"/>
  <c r="J56" i="71"/>
  <c r="K56" i="71"/>
  <c r="L56" i="71"/>
  <c r="M56" i="71"/>
  <c r="N56" i="71"/>
  <c r="O56" i="71"/>
  <c r="P56" i="71"/>
  <c r="Q56" i="71"/>
  <c r="R56" i="71"/>
  <c r="S56" i="71"/>
  <c r="T56" i="71"/>
  <c r="U56" i="71"/>
  <c r="V56" i="71"/>
  <c r="W56" i="71"/>
  <c r="X56" i="71"/>
  <c r="Y56" i="71"/>
  <c r="Z56" i="71"/>
  <c r="AA56" i="71"/>
  <c r="AB56" i="71"/>
  <c r="AC56" i="71"/>
  <c r="AD56" i="71"/>
  <c r="AE56" i="71"/>
  <c r="AF56" i="71"/>
  <c r="AG56" i="71"/>
  <c r="AH56" i="71"/>
  <c r="AI56" i="71"/>
  <c r="AJ56" i="71"/>
  <c r="AK56" i="71"/>
  <c r="AL56" i="71"/>
  <c r="AM56" i="71"/>
  <c r="AN56" i="71"/>
  <c r="AO56" i="71"/>
  <c r="AP56" i="71"/>
  <c r="AQ56" i="71"/>
  <c r="AR56" i="71"/>
  <c r="AS56" i="71"/>
  <c r="AT56" i="71"/>
  <c r="AU56" i="71"/>
  <c r="AV56" i="71"/>
  <c r="AW56" i="71"/>
  <c r="AX56" i="71"/>
  <c r="AY56" i="71"/>
  <c r="AZ56" i="71"/>
  <c r="BG56" i="71"/>
  <c r="BH56" i="71"/>
  <c r="BI56" i="71"/>
  <c r="BJ56" i="71"/>
  <c r="BK56" i="71"/>
  <c r="BL56" i="71"/>
  <c r="BM56" i="71"/>
  <c r="BN56" i="71"/>
  <c r="BO56" i="71"/>
  <c r="BP56" i="71"/>
  <c r="BQ56" i="71"/>
  <c r="BR56" i="71"/>
  <c r="BS56" i="71"/>
  <c r="BT56" i="71"/>
  <c r="BU56" i="71"/>
  <c r="BV56" i="71"/>
  <c r="BW56" i="71"/>
  <c r="BX56" i="71"/>
  <c r="BY56" i="71"/>
  <c r="BZ56" i="71"/>
  <c r="CA56" i="71"/>
  <c r="CB56" i="71"/>
  <c r="CC56" i="71"/>
  <c r="CD56" i="71"/>
  <c r="CE56" i="71"/>
  <c r="CF56" i="71"/>
  <c r="CG56" i="71"/>
  <c r="CH56" i="71"/>
  <c r="CI56" i="71"/>
  <c r="CJ56" i="71"/>
  <c r="CK56" i="71"/>
  <c r="CL56" i="71"/>
  <c r="CM56" i="71"/>
  <c r="CN56" i="71"/>
  <c r="CO56" i="71"/>
  <c r="CQ56" i="71"/>
  <c r="CR56" i="71"/>
  <c r="CS56" i="71"/>
  <c r="CT56" i="71"/>
  <c r="CU56" i="71"/>
  <c r="CV56" i="71"/>
  <c r="CW56" i="71"/>
  <c r="CX56" i="71"/>
  <c r="CY56" i="71"/>
  <c r="CZ56" i="71"/>
  <c r="DA56" i="71"/>
  <c r="DB56" i="71"/>
  <c r="DC56" i="71"/>
  <c r="DD56" i="71"/>
  <c r="DE56" i="71"/>
  <c r="DF56" i="71"/>
  <c r="DG56" i="71"/>
  <c r="DH56" i="71"/>
  <c r="E57" i="71"/>
  <c r="F57" i="71"/>
  <c r="G57" i="71"/>
  <c r="H57" i="71"/>
  <c r="I57" i="71"/>
  <c r="J57" i="71"/>
  <c r="K57" i="71"/>
  <c r="L57" i="71"/>
  <c r="M57" i="71"/>
  <c r="N57" i="71"/>
  <c r="O57" i="71"/>
  <c r="P57" i="71"/>
  <c r="Q57" i="71"/>
  <c r="R57" i="71"/>
  <c r="S57" i="71"/>
  <c r="T57" i="71"/>
  <c r="U57" i="71"/>
  <c r="V57" i="71"/>
  <c r="W57" i="71"/>
  <c r="X57" i="71"/>
  <c r="Y57" i="71"/>
  <c r="Z57" i="71"/>
  <c r="AA57" i="71"/>
  <c r="AB57" i="71"/>
  <c r="AC57" i="71"/>
  <c r="AD57" i="71"/>
  <c r="AE57" i="71"/>
  <c r="AF57" i="71"/>
  <c r="AG57" i="71"/>
  <c r="AH57" i="71"/>
  <c r="AI57" i="71"/>
  <c r="AJ57" i="71"/>
  <c r="AK57" i="71"/>
  <c r="AL57" i="71"/>
  <c r="AM57" i="71"/>
  <c r="AN57" i="71"/>
  <c r="AO57" i="71"/>
  <c r="AP57" i="71"/>
  <c r="AQ57" i="71"/>
  <c r="AR57" i="71"/>
  <c r="AS57" i="71"/>
  <c r="AT57" i="71"/>
  <c r="AU57" i="71"/>
  <c r="AV57" i="71"/>
  <c r="AW57" i="71"/>
  <c r="AX57" i="71"/>
  <c r="AY57" i="71"/>
  <c r="AZ57" i="71"/>
  <c r="BG57" i="71"/>
  <c r="BH57" i="71"/>
  <c r="BI57" i="71"/>
  <c r="BJ57" i="71"/>
  <c r="BK57" i="71"/>
  <c r="BL57" i="71"/>
  <c r="BM57" i="71"/>
  <c r="BN57" i="71"/>
  <c r="BO57" i="71"/>
  <c r="BP57" i="71"/>
  <c r="BQ57" i="71"/>
  <c r="BR57" i="71"/>
  <c r="BS57" i="71"/>
  <c r="BT57" i="71"/>
  <c r="BU57" i="71"/>
  <c r="BV57" i="71"/>
  <c r="BW57" i="71"/>
  <c r="BX57" i="71"/>
  <c r="BY57" i="71"/>
  <c r="BZ57" i="71"/>
  <c r="CA57" i="71"/>
  <c r="CB57" i="71"/>
  <c r="CC57" i="71"/>
  <c r="CD57" i="71"/>
  <c r="CE57" i="71"/>
  <c r="CF57" i="71"/>
  <c r="CG57" i="71"/>
  <c r="CH57" i="71"/>
  <c r="CI57" i="71"/>
  <c r="CJ57" i="71"/>
  <c r="CK57" i="71"/>
  <c r="CL57" i="71"/>
  <c r="CM57" i="71"/>
  <c r="CN57" i="71"/>
  <c r="CO57" i="71"/>
  <c r="CQ57" i="71"/>
  <c r="CR57" i="71"/>
  <c r="CS57" i="71"/>
  <c r="CT57" i="71"/>
  <c r="CU57" i="71"/>
  <c r="CV57" i="71"/>
  <c r="CW57" i="71"/>
  <c r="CX57" i="71"/>
  <c r="CY57" i="71"/>
  <c r="CZ57" i="71"/>
  <c r="DA57" i="71"/>
  <c r="DB57" i="71"/>
  <c r="DC57" i="71"/>
  <c r="DD57" i="71"/>
  <c r="DE57" i="71"/>
  <c r="DF57" i="71"/>
  <c r="DG57" i="71"/>
  <c r="DH57" i="71"/>
  <c r="E58" i="71"/>
  <c r="F58" i="71"/>
  <c r="G58" i="71"/>
  <c r="H58" i="71"/>
  <c r="I58" i="71"/>
  <c r="J58" i="71"/>
  <c r="K58" i="71"/>
  <c r="L58" i="71"/>
  <c r="M58" i="71"/>
  <c r="N58" i="71"/>
  <c r="O58" i="71"/>
  <c r="P58" i="71"/>
  <c r="Q58" i="71"/>
  <c r="R58" i="71"/>
  <c r="S58" i="71"/>
  <c r="T58" i="71"/>
  <c r="U58" i="71"/>
  <c r="V58" i="71"/>
  <c r="W58" i="71"/>
  <c r="X58" i="71"/>
  <c r="Y58" i="71"/>
  <c r="Z58" i="71"/>
  <c r="AA58" i="71"/>
  <c r="AB58" i="71"/>
  <c r="AC58" i="71"/>
  <c r="AD58" i="71"/>
  <c r="AE58" i="71"/>
  <c r="AF58" i="71"/>
  <c r="AG58" i="71"/>
  <c r="AH58" i="71"/>
  <c r="AI58" i="71"/>
  <c r="AJ58" i="71"/>
  <c r="AK58" i="71"/>
  <c r="AL58" i="71"/>
  <c r="AM58" i="71"/>
  <c r="AN58" i="71"/>
  <c r="AO58" i="71"/>
  <c r="AP58" i="71"/>
  <c r="AQ58" i="71"/>
  <c r="AR58" i="71"/>
  <c r="AS58" i="71"/>
  <c r="AT58" i="71"/>
  <c r="AU58" i="71"/>
  <c r="AV58" i="71"/>
  <c r="AW58" i="71"/>
  <c r="AX58" i="71"/>
  <c r="AY58" i="71"/>
  <c r="AZ58" i="71"/>
  <c r="BG58" i="71"/>
  <c r="BH58" i="71"/>
  <c r="BI58" i="71"/>
  <c r="BJ58" i="71"/>
  <c r="BK58" i="71"/>
  <c r="BL58" i="71"/>
  <c r="BM58" i="71"/>
  <c r="BN58" i="71"/>
  <c r="BO58" i="71"/>
  <c r="BP58" i="71"/>
  <c r="BQ58" i="71"/>
  <c r="BR58" i="71"/>
  <c r="BS58" i="71"/>
  <c r="BT58" i="71"/>
  <c r="BU58" i="71"/>
  <c r="BV58" i="71"/>
  <c r="BW58" i="71"/>
  <c r="BX58" i="71"/>
  <c r="BY58" i="71"/>
  <c r="BZ58" i="71"/>
  <c r="CA58" i="71"/>
  <c r="CB58" i="71"/>
  <c r="CD58" i="71"/>
  <c r="CE58" i="71"/>
  <c r="CF58" i="71"/>
  <c r="CG58" i="71"/>
  <c r="CH58" i="71"/>
  <c r="CI58" i="71"/>
  <c r="CJ58" i="71"/>
  <c r="CK58" i="71"/>
  <c r="CL58" i="71"/>
  <c r="CM58" i="71"/>
  <c r="CN58" i="71"/>
  <c r="CO58" i="71"/>
  <c r="CQ58" i="71"/>
  <c r="CR58" i="71"/>
  <c r="CS58" i="71"/>
  <c r="CT58" i="71"/>
  <c r="CU58" i="71"/>
  <c r="CV58" i="71"/>
  <c r="CW58" i="71"/>
  <c r="CX58" i="71"/>
  <c r="CY58" i="71"/>
  <c r="CZ58" i="71"/>
  <c r="DA58" i="71"/>
  <c r="DB58" i="71"/>
  <c r="DC58" i="71"/>
  <c r="DD58" i="71"/>
  <c r="DE58" i="71"/>
  <c r="DF58" i="71"/>
  <c r="DG58" i="71"/>
  <c r="DH58" i="71"/>
  <c r="E59" i="71"/>
  <c r="F59" i="71"/>
  <c r="G59" i="71"/>
  <c r="H59" i="71"/>
  <c r="I59" i="71"/>
  <c r="J59" i="71"/>
  <c r="K59" i="71"/>
  <c r="L59" i="71"/>
  <c r="M59" i="71"/>
  <c r="N59" i="71"/>
  <c r="O59" i="71"/>
  <c r="P59" i="71"/>
  <c r="Q59" i="71"/>
  <c r="R59" i="71"/>
  <c r="S59" i="71"/>
  <c r="T59" i="71"/>
  <c r="U59" i="71"/>
  <c r="V59" i="71"/>
  <c r="W59" i="71"/>
  <c r="X59" i="71"/>
  <c r="Y59" i="71"/>
  <c r="Z59" i="71"/>
  <c r="AA59" i="71"/>
  <c r="AB59" i="71"/>
  <c r="AC59" i="71"/>
  <c r="AD59" i="71"/>
  <c r="AE59" i="71"/>
  <c r="AF59" i="71"/>
  <c r="AG59" i="71"/>
  <c r="AH59" i="71"/>
  <c r="AI59" i="71"/>
  <c r="AJ59" i="71"/>
  <c r="AK59" i="71"/>
  <c r="AL59" i="71"/>
  <c r="AM59" i="71"/>
  <c r="AN59" i="71"/>
  <c r="AO59" i="71"/>
  <c r="AP59" i="71"/>
  <c r="AQ59" i="71"/>
  <c r="AR59" i="71"/>
  <c r="AS59" i="71"/>
  <c r="AT59" i="71"/>
  <c r="AU59" i="71"/>
  <c r="AV59" i="71"/>
  <c r="AW59" i="71"/>
  <c r="AX59" i="71"/>
  <c r="AY59" i="71"/>
  <c r="AZ59" i="71"/>
  <c r="BG59" i="71"/>
  <c r="BH59" i="71"/>
  <c r="BI59" i="71"/>
  <c r="BJ59" i="71"/>
  <c r="BK59" i="71"/>
  <c r="BL59" i="71"/>
  <c r="BM59" i="71"/>
  <c r="BN59" i="71"/>
  <c r="BO59" i="71"/>
  <c r="BP59" i="71"/>
  <c r="BQ59" i="71"/>
  <c r="BR59" i="71"/>
  <c r="BS59" i="71"/>
  <c r="BT59" i="71"/>
  <c r="BU59" i="71"/>
  <c r="BV59" i="71"/>
  <c r="BW59" i="71"/>
  <c r="BX59" i="71"/>
  <c r="BY59" i="71"/>
  <c r="BZ59" i="71"/>
  <c r="CA59" i="71"/>
  <c r="CB59" i="71"/>
  <c r="CC59" i="71"/>
  <c r="CD59" i="71"/>
  <c r="CE59" i="71"/>
  <c r="CF59" i="71"/>
  <c r="CG59" i="71"/>
  <c r="CH59" i="71"/>
  <c r="CI59" i="71"/>
  <c r="CJ59" i="71"/>
  <c r="CK59" i="71"/>
  <c r="CL59" i="71"/>
  <c r="CM59" i="71"/>
  <c r="CN59" i="71"/>
  <c r="CO59" i="71"/>
  <c r="CQ59" i="71"/>
  <c r="CR59" i="71"/>
  <c r="CS59" i="71"/>
  <c r="CT59" i="71"/>
  <c r="CU59" i="71"/>
  <c r="CV59" i="71"/>
  <c r="CW59" i="71"/>
  <c r="CX59" i="71"/>
  <c r="CY59" i="71"/>
  <c r="CZ59" i="71"/>
  <c r="DA59" i="71"/>
  <c r="DB59" i="71"/>
  <c r="DC59" i="71"/>
  <c r="DD59" i="71"/>
  <c r="DE59" i="71"/>
  <c r="DF59" i="71"/>
  <c r="DG59" i="71"/>
  <c r="DH59" i="71"/>
  <c r="E60" i="71"/>
  <c r="F60" i="71"/>
  <c r="G60" i="71"/>
  <c r="H60" i="71"/>
  <c r="I60" i="71"/>
  <c r="J60" i="71"/>
  <c r="K60" i="71"/>
  <c r="L60" i="71"/>
  <c r="M60" i="71"/>
  <c r="N60" i="71"/>
  <c r="O60" i="71"/>
  <c r="P60" i="71"/>
  <c r="Q60" i="71"/>
  <c r="R60" i="71"/>
  <c r="S60" i="71"/>
  <c r="T60" i="71"/>
  <c r="U60" i="71"/>
  <c r="V60" i="71"/>
  <c r="W60" i="71"/>
  <c r="X60" i="71"/>
  <c r="Y60" i="71"/>
  <c r="Z60" i="71"/>
  <c r="AA60" i="71"/>
  <c r="AB60" i="71"/>
  <c r="AC60" i="71"/>
  <c r="AD60" i="71"/>
  <c r="AE60" i="71"/>
  <c r="AF60" i="71"/>
  <c r="AG60" i="71"/>
  <c r="AH60" i="71"/>
  <c r="AI60" i="71"/>
  <c r="AJ60" i="71"/>
  <c r="AK60" i="71"/>
  <c r="AL60" i="71"/>
  <c r="AM60" i="71"/>
  <c r="AN60" i="71"/>
  <c r="AO60" i="71"/>
  <c r="AP60" i="71"/>
  <c r="AQ60" i="71"/>
  <c r="AR60" i="71"/>
  <c r="AS60" i="71"/>
  <c r="AT60" i="71"/>
  <c r="AU60" i="71"/>
  <c r="AV60" i="71"/>
  <c r="AW60" i="71"/>
  <c r="AX60" i="71"/>
  <c r="AY60" i="71"/>
  <c r="AZ60" i="71"/>
  <c r="BG60" i="71"/>
  <c r="BH60" i="71"/>
  <c r="BI60" i="71"/>
  <c r="BJ60" i="71"/>
  <c r="BK60" i="71"/>
  <c r="BL60" i="71"/>
  <c r="BM60" i="71"/>
  <c r="BN60" i="71"/>
  <c r="BO60" i="71"/>
  <c r="BP60" i="71"/>
  <c r="BQ60" i="71"/>
  <c r="BR60" i="71"/>
  <c r="BS60" i="71"/>
  <c r="BT60" i="71"/>
  <c r="BU60" i="71"/>
  <c r="BV60" i="71"/>
  <c r="BW60" i="71"/>
  <c r="BX60" i="71"/>
  <c r="BY60" i="71"/>
  <c r="BZ60" i="71"/>
  <c r="CA60" i="71"/>
  <c r="CB60" i="71"/>
  <c r="CC60" i="71"/>
  <c r="CD60" i="71"/>
  <c r="CE60" i="71"/>
  <c r="CF60" i="71"/>
  <c r="CG60" i="71"/>
  <c r="CH60" i="71"/>
  <c r="CI60" i="71"/>
  <c r="CJ60" i="71"/>
  <c r="CK60" i="71"/>
  <c r="CL60" i="71"/>
  <c r="CM60" i="71"/>
  <c r="CN60" i="71"/>
  <c r="CO60" i="71"/>
  <c r="CQ60" i="71"/>
  <c r="CR60" i="71"/>
  <c r="CS60" i="71"/>
  <c r="CT60" i="71"/>
  <c r="CU60" i="71"/>
  <c r="CV60" i="71"/>
  <c r="CW60" i="71"/>
  <c r="CX60" i="71"/>
  <c r="CY60" i="71"/>
  <c r="CZ60" i="71"/>
  <c r="DA60" i="71"/>
  <c r="DB60" i="71"/>
  <c r="DC60" i="71"/>
  <c r="DD60" i="71"/>
  <c r="DE60" i="71"/>
  <c r="DF60" i="71"/>
  <c r="DG60" i="71"/>
  <c r="DH60" i="71"/>
  <c r="E61" i="71"/>
  <c r="F61" i="71"/>
  <c r="G61" i="71"/>
  <c r="H61" i="71"/>
  <c r="I61" i="71"/>
  <c r="J61" i="71"/>
  <c r="K61" i="71"/>
  <c r="L61" i="71"/>
  <c r="M61" i="71"/>
  <c r="N61" i="71"/>
  <c r="O61" i="71"/>
  <c r="P61" i="71"/>
  <c r="Q61" i="71"/>
  <c r="R61" i="71"/>
  <c r="S61" i="71"/>
  <c r="T61" i="71"/>
  <c r="U61" i="71"/>
  <c r="V61" i="71"/>
  <c r="W61" i="71"/>
  <c r="X61" i="71"/>
  <c r="Y61" i="71"/>
  <c r="Z61" i="71"/>
  <c r="AA61" i="71"/>
  <c r="AB61" i="71"/>
  <c r="AC61" i="71"/>
  <c r="AD61" i="71"/>
  <c r="AE61" i="71"/>
  <c r="AF61" i="71"/>
  <c r="AG61" i="71"/>
  <c r="AH61" i="71"/>
  <c r="AI61" i="71"/>
  <c r="AJ61" i="71"/>
  <c r="AK61" i="71"/>
  <c r="AL61" i="71"/>
  <c r="AM61" i="71"/>
  <c r="AN61" i="71"/>
  <c r="AO61" i="71"/>
  <c r="AP61" i="71"/>
  <c r="AQ61" i="71"/>
  <c r="AR61" i="71"/>
  <c r="AS61" i="71"/>
  <c r="AT61" i="71"/>
  <c r="AU61" i="71"/>
  <c r="AV61" i="71"/>
  <c r="AW61" i="71"/>
  <c r="AX61" i="71"/>
  <c r="AY61" i="71"/>
  <c r="AZ61" i="71"/>
  <c r="BG61" i="71"/>
  <c r="BH61" i="71"/>
  <c r="BI61" i="71"/>
  <c r="BJ61" i="71"/>
  <c r="BK61" i="71"/>
  <c r="BL61" i="71"/>
  <c r="BM61" i="71"/>
  <c r="BN61" i="71"/>
  <c r="BO61" i="71"/>
  <c r="BP61" i="71"/>
  <c r="BQ61" i="71"/>
  <c r="BR61" i="71"/>
  <c r="BS61" i="71"/>
  <c r="BT61" i="71"/>
  <c r="BU61" i="71"/>
  <c r="BV61" i="71"/>
  <c r="BW61" i="71"/>
  <c r="BX61" i="71"/>
  <c r="BY61" i="71"/>
  <c r="BZ61" i="71"/>
  <c r="CA61" i="71"/>
  <c r="CB61" i="71"/>
  <c r="CC61" i="71"/>
  <c r="CD61" i="71"/>
  <c r="CE61" i="71"/>
  <c r="CF61" i="71"/>
  <c r="CG61" i="71"/>
  <c r="CH61" i="71"/>
  <c r="CI61" i="71"/>
  <c r="CJ61" i="71"/>
  <c r="CK61" i="71"/>
  <c r="CL61" i="71"/>
  <c r="CM61" i="71"/>
  <c r="CN61" i="71"/>
  <c r="CO61" i="71"/>
  <c r="CQ61" i="71"/>
  <c r="CR61" i="71"/>
  <c r="CS61" i="71"/>
  <c r="CT61" i="71"/>
  <c r="CU61" i="71"/>
  <c r="CV61" i="71"/>
  <c r="CW61" i="71"/>
  <c r="CX61" i="71"/>
  <c r="CY61" i="71"/>
  <c r="CZ61" i="71"/>
  <c r="DA61" i="71"/>
  <c r="DB61" i="71"/>
  <c r="DC61" i="71"/>
  <c r="DD61" i="71"/>
  <c r="DE61" i="71"/>
  <c r="DF61" i="71"/>
  <c r="DG61" i="71"/>
  <c r="DH61" i="71"/>
  <c r="J10" i="74"/>
  <c r="J11" i="74"/>
  <c r="J12" i="74"/>
  <c r="J13" i="74"/>
  <c r="J14" i="74"/>
  <c r="J1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30" i="74"/>
  <c r="J31" i="74"/>
  <c r="J32" i="74"/>
  <c r="J33" i="74"/>
  <c r="J34" i="74"/>
  <c r="J35" i="74"/>
  <c r="J36" i="74"/>
  <c r="J37" i="74"/>
  <c r="J38" i="74"/>
  <c r="J39" i="74"/>
  <c r="J40" i="74"/>
  <c r="J41" i="74"/>
  <c r="J42" i="74"/>
  <c r="J43" i="74"/>
  <c r="J44" i="74"/>
  <c r="J45" i="74"/>
  <c r="J46" i="74"/>
  <c r="J47" i="74"/>
  <c r="J48" i="74"/>
  <c r="P10" i="74"/>
  <c r="P11" i="74"/>
  <c r="P12" i="74"/>
  <c r="P13" i="74"/>
  <c r="P14" i="74"/>
  <c r="P15" i="74"/>
  <c r="P16" i="74"/>
  <c r="P17" i="74"/>
  <c r="P18" i="74"/>
  <c r="P19" i="74"/>
  <c r="P20" i="74"/>
  <c r="P21" i="74"/>
  <c r="P22" i="74"/>
  <c r="P23" i="74"/>
  <c r="P24" i="74"/>
  <c r="P25" i="74"/>
  <c r="P26" i="74"/>
  <c r="P27" i="74"/>
  <c r="P28" i="74"/>
  <c r="P29" i="74"/>
  <c r="P30" i="74"/>
  <c r="P31" i="74"/>
  <c r="P32" i="74"/>
  <c r="P33" i="74"/>
  <c r="P34" i="74"/>
  <c r="P35" i="74"/>
  <c r="P36" i="74"/>
  <c r="P37" i="74"/>
  <c r="P38" i="74"/>
  <c r="P39" i="74"/>
  <c r="P40" i="74"/>
  <c r="P41" i="74"/>
  <c r="P42" i="74"/>
  <c r="P43" i="74"/>
  <c r="P44" i="74"/>
  <c r="P45" i="74"/>
  <c r="P46" i="74"/>
  <c r="P47" i="74"/>
  <c r="P48" i="74"/>
  <c r="V10" i="74"/>
  <c r="V11" i="74"/>
  <c r="V12" i="74"/>
  <c r="V13" i="74"/>
  <c r="V14" i="74"/>
  <c r="V15" i="74"/>
  <c r="V16" i="74"/>
  <c r="V17" i="74"/>
  <c r="V18" i="74"/>
  <c r="V19" i="74"/>
  <c r="V20" i="74"/>
  <c r="V21" i="74"/>
  <c r="V22" i="74"/>
  <c r="V23" i="74"/>
  <c r="V24" i="74"/>
  <c r="V25" i="74"/>
  <c r="V26" i="74"/>
  <c r="V27" i="74"/>
  <c r="V28" i="74"/>
  <c r="V29" i="74"/>
  <c r="V30" i="74"/>
  <c r="V31" i="74"/>
  <c r="V32" i="74"/>
  <c r="V33" i="74"/>
  <c r="V34" i="74"/>
  <c r="V35" i="74"/>
  <c r="V36" i="74"/>
  <c r="V37" i="74"/>
  <c r="V38" i="74"/>
  <c r="V39" i="74"/>
  <c r="V40" i="74"/>
  <c r="V41" i="74"/>
  <c r="V42" i="74"/>
  <c r="V43" i="74"/>
  <c r="V44" i="74"/>
  <c r="V45" i="74"/>
  <c r="V46" i="74"/>
  <c r="V47" i="74"/>
  <c r="V48" i="74"/>
  <c r="AB10" i="74"/>
  <c r="AB11" i="74"/>
  <c r="AB12" i="74"/>
  <c r="AB13" i="74"/>
  <c r="AB14" i="74"/>
  <c r="AB15" i="74"/>
  <c r="AB16" i="74"/>
  <c r="AB17" i="74"/>
  <c r="AB18" i="74"/>
  <c r="AB19" i="74"/>
  <c r="AB20" i="74"/>
  <c r="AB21" i="74"/>
  <c r="AB22" i="74"/>
  <c r="AB23" i="74"/>
  <c r="AB24" i="74"/>
  <c r="AB25" i="74"/>
  <c r="AB26" i="74"/>
  <c r="AB27" i="74"/>
  <c r="AB28" i="74"/>
  <c r="AB29" i="74"/>
  <c r="AB30" i="74"/>
  <c r="AB31" i="74"/>
  <c r="AB32" i="74"/>
  <c r="AB33" i="74"/>
  <c r="AB34" i="74"/>
  <c r="AB35" i="74"/>
  <c r="AB36" i="74"/>
  <c r="AB37" i="74"/>
  <c r="AB38" i="74"/>
  <c r="AB39" i="74"/>
  <c r="AB40" i="74"/>
  <c r="AB41" i="74"/>
  <c r="AB42" i="74"/>
  <c r="AB43" i="74"/>
  <c r="AB44" i="74"/>
  <c r="AB45" i="74"/>
  <c r="AB46" i="74"/>
  <c r="AB47" i="74"/>
  <c r="AB48" i="74"/>
  <c r="AH10" i="74"/>
  <c r="AH11" i="74"/>
  <c r="AH12" i="74"/>
  <c r="AH13" i="74"/>
  <c r="AH14" i="74"/>
  <c r="AH15" i="74"/>
  <c r="AH16" i="74"/>
  <c r="AH17" i="74"/>
  <c r="AH18" i="74"/>
  <c r="AH19" i="74"/>
  <c r="AH20" i="74"/>
  <c r="AH21" i="74"/>
  <c r="AH22" i="74"/>
  <c r="AH23" i="74"/>
  <c r="AH24" i="74"/>
  <c r="AH25" i="74"/>
  <c r="AH26" i="74"/>
  <c r="AH27" i="74"/>
  <c r="AH28" i="74"/>
  <c r="AH29" i="74"/>
  <c r="AH30" i="74"/>
  <c r="AH31" i="74"/>
  <c r="AH32" i="74"/>
  <c r="AH33" i="74"/>
  <c r="AH34" i="74"/>
  <c r="AH35" i="74"/>
  <c r="AH36" i="74"/>
  <c r="AH37" i="74"/>
  <c r="AH38" i="74"/>
  <c r="AH39" i="74"/>
  <c r="AH40" i="74"/>
  <c r="AH41" i="74"/>
  <c r="AH42" i="74"/>
  <c r="AH43" i="74"/>
  <c r="AH44" i="74"/>
  <c r="AH45" i="74"/>
  <c r="AH46" i="74"/>
  <c r="AH47" i="74"/>
  <c r="AH48" i="74"/>
  <c r="AN10" i="74"/>
  <c r="AN11" i="74"/>
  <c r="AN12" i="74"/>
  <c r="AN13" i="74"/>
  <c r="AN14" i="74"/>
  <c r="AN15" i="74"/>
  <c r="AN16" i="74"/>
  <c r="AN17" i="74"/>
  <c r="AN18" i="74"/>
  <c r="AN19" i="74"/>
  <c r="AN20" i="74"/>
  <c r="AN21" i="74"/>
  <c r="AN22" i="74"/>
  <c r="AN23" i="74"/>
  <c r="AN24" i="74"/>
  <c r="AN25" i="74"/>
  <c r="AN26" i="74"/>
  <c r="AN27" i="74"/>
  <c r="AN28" i="74"/>
  <c r="AN29" i="74"/>
  <c r="AN30" i="74"/>
  <c r="AN31" i="74"/>
  <c r="AN32" i="74"/>
  <c r="AN33" i="74"/>
  <c r="AN34" i="74"/>
  <c r="AN35" i="74"/>
  <c r="AN36" i="74"/>
  <c r="AN37" i="74"/>
  <c r="AN38" i="74"/>
  <c r="AN39" i="74"/>
  <c r="AN40" i="74"/>
  <c r="AN41" i="74"/>
  <c r="AN42" i="74"/>
  <c r="AN43" i="74"/>
  <c r="AN44" i="74"/>
  <c r="AN45" i="74"/>
  <c r="AN46" i="74"/>
  <c r="AN47" i="74"/>
  <c r="AN48" i="74"/>
  <c r="AT10" i="74"/>
  <c r="AT11" i="74"/>
  <c r="AT12" i="74"/>
  <c r="AT13" i="74"/>
  <c r="AT14" i="74"/>
  <c r="AT15" i="74"/>
  <c r="AT16" i="74"/>
  <c r="AT17" i="74"/>
  <c r="AT18" i="74"/>
  <c r="AT19" i="74"/>
  <c r="AT20" i="74"/>
  <c r="AT21" i="74"/>
  <c r="AT22" i="74"/>
  <c r="AT23" i="74"/>
  <c r="AT24" i="74"/>
  <c r="AT25" i="74"/>
  <c r="AT26" i="74"/>
  <c r="AT27" i="74"/>
  <c r="AT28" i="74"/>
  <c r="AT29" i="74"/>
  <c r="AT30" i="74"/>
  <c r="AT31" i="74"/>
  <c r="AT32" i="74"/>
  <c r="AT33" i="74"/>
  <c r="AT34" i="74"/>
  <c r="AT35" i="74"/>
  <c r="AT36" i="74"/>
  <c r="AT37" i="74"/>
  <c r="AT38" i="74"/>
  <c r="AT39" i="74"/>
  <c r="AT40" i="74"/>
  <c r="AT41" i="74"/>
  <c r="AT42" i="74"/>
  <c r="AT43" i="74"/>
  <c r="AT44" i="74"/>
  <c r="AT45" i="74"/>
  <c r="AT46" i="74"/>
  <c r="AT47" i="74"/>
  <c r="AT48" i="74"/>
  <c r="AZ10" i="74"/>
  <c r="AZ11" i="74"/>
  <c r="AZ12" i="74"/>
  <c r="AZ13" i="74"/>
  <c r="AZ14" i="74"/>
  <c r="AZ15" i="74"/>
  <c r="AZ16" i="74"/>
  <c r="AZ17" i="74"/>
  <c r="AZ18" i="74"/>
  <c r="AZ19" i="74"/>
  <c r="AZ20" i="74"/>
  <c r="AZ21" i="74"/>
  <c r="AZ22" i="74"/>
  <c r="AZ23" i="74"/>
  <c r="AZ24" i="74"/>
  <c r="AZ25" i="74"/>
  <c r="AZ26" i="74"/>
  <c r="AZ27" i="74"/>
  <c r="AZ28" i="74"/>
  <c r="AZ29" i="74"/>
  <c r="AZ30" i="74"/>
  <c r="AZ31" i="74"/>
  <c r="AZ32" i="74"/>
  <c r="AZ33" i="74"/>
  <c r="AZ34" i="74"/>
  <c r="AZ35" i="74"/>
  <c r="AZ36" i="74"/>
  <c r="AZ37" i="74"/>
  <c r="AZ38" i="74"/>
  <c r="AZ39" i="74"/>
  <c r="AZ40" i="74"/>
  <c r="AZ41" i="74"/>
  <c r="AZ42" i="74"/>
  <c r="AZ43" i="74"/>
  <c r="AZ44" i="74"/>
  <c r="AZ45" i="74"/>
  <c r="AZ46" i="74"/>
  <c r="AZ47" i="74"/>
  <c r="AZ48" i="74"/>
  <c r="BF10" i="74"/>
  <c r="BF11" i="74"/>
  <c r="BF12" i="74"/>
  <c r="BF13" i="74"/>
  <c r="BF14" i="74"/>
  <c r="BF15" i="74"/>
  <c r="BF16" i="74"/>
  <c r="BF17" i="74"/>
  <c r="BF18" i="74"/>
  <c r="BF19" i="74"/>
  <c r="BF20" i="74"/>
  <c r="BF21" i="74"/>
  <c r="BF22" i="74"/>
  <c r="BF23" i="74"/>
  <c r="BF24" i="74"/>
  <c r="BF25" i="74"/>
  <c r="BF26" i="74"/>
  <c r="BF27" i="74"/>
  <c r="BF28" i="74"/>
  <c r="BF29" i="74"/>
  <c r="BF30" i="74"/>
  <c r="BF31" i="74"/>
  <c r="BF32" i="74"/>
  <c r="BF33" i="74"/>
  <c r="BF34" i="74"/>
  <c r="BF35" i="74"/>
  <c r="BF36" i="74"/>
  <c r="BF37" i="74"/>
  <c r="BF38" i="74"/>
  <c r="BF39" i="74"/>
  <c r="BF40" i="74"/>
  <c r="BF41" i="74"/>
  <c r="BF42" i="74"/>
  <c r="BF43" i="74"/>
  <c r="BF44" i="74"/>
  <c r="BF45" i="74"/>
  <c r="BF46" i="74"/>
  <c r="BF47" i="74"/>
  <c r="BF48" i="74"/>
  <c r="BR10" i="74"/>
  <c r="BR11" i="74"/>
  <c r="BR12" i="74"/>
  <c r="BR13" i="74"/>
  <c r="BR14" i="74"/>
  <c r="BR15" i="74"/>
  <c r="BR16" i="74"/>
  <c r="BR17" i="74"/>
  <c r="BR18" i="74"/>
  <c r="BR19" i="74"/>
  <c r="BR20" i="74"/>
  <c r="BR21" i="74"/>
  <c r="BR22" i="74"/>
  <c r="BR23" i="74"/>
  <c r="BR24" i="74"/>
  <c r="BR25" i="74"/>
  <c r="BR26" i="74"/>
  <c r="BR27" i="74"/>
  <c r="BR28" i="74"/>
  <c r="BR29" i="74"/>
  <c r="BR30" i="74"/>
  <c r="BR31" i="74"/>
  <c r="BR32" i="74"/>
  <c r="BR33" i="74"/>
  <c r="BR34" i="74"/>
  <c r="BR35" i="74"/>
  <c r="BR36" i="74"/>
  <c r="BR37" i="74"/>
  <c r="BR38" i="74"/>
  <c r="BR39" i="74"/>
  <c r="BR40" i="74"/>
  <c r="BR41" i="74"/>
  <c r="BR42" i="74"/>
  <c r="BR43" i="74"/>
  <c r="BR44" i="74"/>
  <c r="BR45" i="74"/>
  <c r="BR46" i="74"/>
  <c r="BR47" i="74"/>
  <c r="BR48" i="74"/>
  <c r="BX10" i="74"/>
  <c r="BX11" i="74"/>
  <c r="BX12" i="74"/>
  <c r="BX13" i="74"/>
  <c r="BX14" i="74"/>
  <c r="BX15" i="74"/>
  <c r="BX16" i="74"/>
  <c r="BX17" i="74"/>
  <c r="BX18" i="74"/>
  <c r="BX19" i="74"/>
  <c r="BX20" i="74"/>
  <c r="BX21" i="74"/>
  <c r="BX22" i="74"/>
  <c r="BX23" i="74"/>
  <c r="BX24" i="74"/>
  <c r="BX25" i="74"/>
  <c r="BX26" i="74"/>
  <c r="BX27" i="74"/>
  <c r="BX28" i="74"/>
  <c r="BX29" i="74"/>
  <c r="BX30" i="74"/>
  <c r="BX31" i="74"/>
  <c r="BX32" i="74"/>
  <c r="BX33" i="74"/>
  <c r="BX34" i="74"/>
  <c r="BX35" i="74"/>
  <c r="BX36" i="74"/>
  <c r="BX37" i="74"/>
  <c r="BX38" i="74"/>
  <c r="BX39" i="74"/>
  <c r="BX40" i="74"/>
  <c r="BX41" i="74"/>
  <c r="BX42" i="74"/>
  <c r="BX43" i="74"/>
  <c r="BX44" i="74"/>
  <c r="BX45" i="74"/>
  <c r="BX46" i="74"/>
  <c r="BX47" i="74"/>
  <c r="BX48" i="74"/>
  <c r="CD10" i="74"/>
  <c r="CD11" i="74"/>
  <c r="CD12" i="74"/>
  <c r="CD13" i="74"/>
  <c r="CD14" i="74"/>
  <c r="CD15" i="74"/>
  <c r="CD16" i="74"/>
  <c r="CD17" i="74"/>
  <c r="CD18" i="74"/>
  <c r="CD19" i="74"/>
  <c r="CD20" i="74"/>
  <c r="CD21" i="74"/>
  <c r="CD22" i="74"/>
  <c r="CD23" i="74"/>
  <c r="CD24" i="74"/>
  <c r="CD25" i="74"/>
  <c r="CD26" i="74"/>
  <c r="CD27" i="74"/>
  <c r="CD28" i="74"/>
  <c r="CD29" i="74"/>
  <c r="CD30" i="74"/>
  <c r="CD31" i="74"/>
  <c r="CD32" i="74"/>
  <c r="CD33" i="74"/>
  <c r="CD34" i="74"/>
  <c r="CD35" i="74"/>
  <c r="CD36" i="74"/>
  <c r="CD37" i="74"/>
  <c r="CD38" i="74"/>
  <c r="CD39" i="74"/>
  <c r="CD40" i="74"/>
  <c r="CD41" i="74"/>
  <c r="CD42" i="74"/>
  <c r="CD43" i="74"/>
  <c r="CD44" i="74"/>
  <c r="CD45" i="74"/>
  <c r="CD46" i="74"/>
  <c r="CD47" i="74"/>
  <c r="CD48" i="74"/>
  <c r="CJ10" i="74"/>
  <c r="CJ11" i="74"/>
  <c r="CJ12" i="74"/>
  <c r="CJ13" i="74"/>
  <c r="CJ14" i="74"/>
  <c r="CJ15" i="74"/>
  <c r="CJ16" i="74"/>
  <c r="CJ17" i="74"/>
  <c r="CJ18" i="74"/>
  <c r="CJ19" i="74"/>
  <c r="CJ20" i="74"/>
  <c r="CJ21" i="74"/>
  <c r="CJ22" i="74"/>
  <c r="CJ23" i="74"/>
  <c r="CJ24" i="74"/>
  <c r="CJ25" i="74"/>
  <c r="CJ26" i="74"/>
  <c r="CJ27" i="74"/>
  <c r="CJ28" i="74"/>
  <c r="CJ29" i="74"/>
  <c r="CJ30" i="74"/>
  <c r="CJ31" i="74"/>
  <c r="CJ32" i="74"/>
  <c r="CJ33" i="74"/>
  <c r="CJ34" i="74"/>
  <c r="CJ35" i="74"/>
  <c r="CJ36" i="74"/>
  <c r="CJ37" i="74"/>
  <c r="CJ38" i="74"/>
  <c r="CJ39" i="74"/>
  <c r="CJ40" i="74"/>
  <c r="CJ41" i="74"/>
  <c r="CJ42" i="74"/>
  <c r="CJ43" i="74"/>
  <c r="CJ44" i="74"/>
  <c r="CJ45" i="74"/>
  <c r="CJ46" i="74"/>
  <c r="CJ47" i="74"/>
  <c r="CJ48" i="74"/>
  <c r="CP10" i="74"/>
  <c r="CP11" i="74"/>
  <c r="CP12" i="74"/>
  <c r="CP13" i="74"/>
  <c r="CP14" i="74"/>
  <c r="CP15" i="74"/>
  <c r="CP16" i="74"/>
  <c r="CP17" i="74"/>
  <c r="CP18" i="74"/>
  <c r="CP19" i="74"/>
  <c r="CP20" i="74"/>
  <c r="CP21" i="74"/>
  <c r="CP22" i="74"/>
  <c r="CP23" i="74"/>
  <c r="CP24" i="74"/>
  <c r="CP25" i="74"/>
  <c r="CP26" i="74"/>
  <c r="CP27" i="74"/>
  <c r="CP28" i="74"/>
  <c r="CP29" i="74"/>
  <c r="CP30" i="74"/>
  <c r="CP31" i="74"/>
  <c r="CP32" i="74"/>
  <c r="CP33" i="74"/>
  <c r="CP34" i="74"/>
  <c r="CP35" i="74"/>
  <c r="CP36" i="74"/>
  <c r="CP37" i="74"/>
  <c r="CP38" i="74"/>
  <c r="CP39" i="74"/>
  <c r="CP40" i="74"/>
  <c r="CP41" i="74"/>
  <c r="CP42" i="74"/>
  <c r="CP43" i="74"/>
  <c r="CP44" i="74"/>
  <c r="CP45" i="74"/>
  <c r="CP46" i="74"/>
  <c r="CP47" i="74"/>
  <c r="CP48" i="74"/>
  <c r="CV10" i="74"/>
  <c r="CV11" i="74"/>
  <c r="CV12" i="74"/>
  <c r="CV13" i="74"/>
  <c r="CV14" i="74"/>
  <c r="CV15" i="74"/>
  <c r="CV16" i="74"/>
  <c r="CV17" i="74"/>
  <c r="CV18" i="74"/>
  <c r="CV19" i="74"/>
  <c r="CV20" i="74"/>
  <c r="CV21" i="74"/>
  <c r="CV22" i="74"/>
  <c r="CV23" i="74"/>
  <c r="CV24" i="74"/>
  <c r="CV25" i="74"/>
  <c r="CV26" i="74"/>
  <c r="CV27" i="74"/>
  <c r="CV28" i="74"/>
  <c r="CV29" i="74"/>
  <c r="CV30" i="74"/>
  <c r="CV31" i="74"/>
  <c r="CV32" i="74"/>
  <c r="CV33" i="74"/>
  <c r="CV34" i="74"/>
  <c r="CV35" i="74"/>
  <c r="CV36" i="74"/>
  <c r="CV37" i="74"/>
  <c r="CV38" i="74"/>
  <c r="CV39" i="74"/>
  <c r="CV40" i="74"/>
  <c r="CV41" i="74"/>
  <c r="CV42" i="74"/>
  <c r="CV43" i="74"/>
  <c r="CV44" i="74"/>
  <c r="CV45" i="74"/>
  <c r="CV46" i="74"/>
  <c r="CV47" i="74"/>
  <c r="CV48" i="74"/>
  <c r="DB10" i="74"/>
  <c r="DB11" i="74"/>
  <c r="DB12" i="74"/>
  <c r="DB13" i="74"/>
  <c r="DB14" i="74"/>
  <c r="DB15" i="74"/>
  <c r="DB16" i="74"/>
  <c r="DB17" i="74"/>
  <c r="DB18" i="74"/>
  <c r="DB19" i="74"/>
  <c r="DB20" i="74"/>
  <c r="DB21" i="74"/>
  <c r="DB22" i="74"/>
  <c r="DB23" i="74"/>
  <c r="DB24" i="74"/>
  <c r="DB25" i="74"/>
  <c r="DB26" i="74"/>
  <c r="DB27" i="74"/>
  <c r="DB28" i="74"/>
  <c r="DB29" i="74"/>
  <c r="DB30" i="74"/>
  <c r="DB31" i="74"/>
  <c r="DB32" i="74"/>
  <c r="DB33" i="74"/>
  <c r="DB34" i="74"/>
  <c r="DB35" i="74"/>
  <c r="DB36" i="74"/>
  <c r="DB37" i="74"/>
  <c r="DB38" i="74"/>
  <c r="DB39" i="74"/>
  <c r="DB40" i="74"/>
  <c r="DB41" i="74"/>
  <c r="DB42" i="74"/>
  <c r="DB43" i="74"/>
  <c r="DB44" i="74"/>
  <c r="DB45" i="74"/>
  <c r="DB46" i="74"/>
  <c r="DB47" i="74"/>
  <c r="DB48" i="74"/>
  <c r="DH10" i="74"/>
  <c r="DH11" i="74"/>
  <c r="DH12" i="74"/>
  <c r="DH13" i="74"/>
  <c r="DH14" i="74"/>
  <c r="DH15" i="74"/>
  <c r="DH16" i="74"/>
  <c r="DH17" i="74"/>
  <c r="DH18" i="74"/>
  <c r="DH19" i="74"/>
  <c r="DH20" i="74"/>
  <c r="DH21" i="74"/>
  <c r="DH22" i="74"/>
  <c r="DH23" i="74"/>
  <c r="DH24" i="74"/>
  <c r="DH25" i="74"/>
  <c r="DH26" i="74"/>
  <c r="DH27" i="74"/>
  <c r="DH28" i="74"/>
  <c r="DH29" i="74"/>
  <c r="DH30" i="74"/>
  <c r="DH31" i="74"/>
  <c r="DH32" i="74"/>
  <c r="DH33" i="74"/>
  <c r="DH34" i="74"/>
  <c r="DH35" i="74"/>
  <c r="DH36" i="74"/>
  <c r="DH37" i="74"/>
  <c r="DH38" i="74"/>
  <c r="DH39" i="74"/>
  <c r="DH40" i="74"/>
  <c r="DH41" i="74"/>
  <c r="DH42" i="74"/>
  <c r="DH43" i="74"/>
  <c r="DH44" i="74"/>
  <c r="DH45" i="74"/>
  <c r="DH46" i="74"/>
  <c r="DH47" i="74"/>
  <c r="DH48" i="74"/>
  <c r="BL10" i="74"/>
  <c r="BL11" i="74"/>
  <c r="BL12" i="74"/>
  <c r="BL13" i="74"/>
  <c r="BL14" i="74"/>
  <c r="BL15" i="74"/>
  <c r="BL16" i="74"/>
  <c r="BL17" i="74"/>
  <c r="BL18" i="74"/>
  <c r="BL19" i="74"/>
  <c r="BL20" i="74"/>
  <c r="BL21" i="74"/>
  <c r="BL22" i="74"/>
  <c r="BL23" i="74"/>
  <c r="BL24" i="74"/>
  <c r="BL25" i="74"/>
  <c r="BL26" i="74"/>
  <c r="BL27" i="74"/>
  <c r="BL28" i="74"/>
  <c r="BL29" i="74"/>
  <c r="BL30" i="74"/>
  <c r="BL31" i="74"/>
  <c r="BL32" i="74"/>
  <c r="BL33" i="74"/>
  <c r="BL34" i="74"/>
  <c r="BL35" i="74"/>
  <c r="BL36" i="74"/>
  <c r="BL37" i="74"/>
  <c r="BL38" i="74"/>
  <c r="BL39" i="74"/>
  <c r="BL40" i="74"/>
  <c r="BL41" i="74"/>
  <c r="BL42" i="74"/>
  <c r="BL43" i="74"/>
  <c r="BL44" i="74"/>
  <c r="BL45" i="74"/>
  <c r="BL46" i="74"/>
  <c r="BL47" i="74"/>
  <c r="BL48" i="74"/>
  <c r="CV63" i="74"/>
  <c r="CV64" i="74"/>
  <c r="CU11" i="108"/>
  <c r="DB63" i="74"/>
  <c r="DB64" i="74"/>
  <c r="DA11" i="108"/>
  <c r="DH63" i="74"/>
  <c r="DH64" i="74"/>
  <c r="DG11" i="108"/>
  <c r="AC10" i="72"/>
  <c r="CD63" i="74"/>
  <c r="CD64" i="74"/>
  <c r="CD11" i="108"/>
  <c r="CJ63" i="74"/>
  <c r="CJ64" i="74"/>
  <c r="CJ11" i="108"/>
  <c r="CP63" i="74"/>
  <c r="CP64" i="74"/>
  <c r="CO11" i="108"/>
  <c r="AH10" i="72"/>
  <c r="BL63" i="74"/>
  <c r="BL64" i="74"/>
  <c r="BL11" i="108"/>
  <c r="BR63" i="74"/>
  <c r="BR64" i="74"/>
  <c r="BR11" i="108"/>
  <c r="BX63" i="74"/>
  <c r="BX64" i="74"/>
  <c r="BX11" i="108"/>
  <c r="AM10" i="72"/>
  <c r="AR10" i="72"/>
  <c r="CU12" i="108"/>
  <c r="DA12" i="108"/>
  <c r="DG12" i="108"/>
  <c r="AC11" i="72"/>
  <c r="CD12" i="108"/>
  <c r="CJ12" i="108"/>
  <c r="CO12" i="108"/>
  <c r="AH11" i="72"/>
  <c r="BL12" i="108"/>
  <c r="BR12" i="108"/>
  <c r="BX12" i="108"/>
  <c r="AM11" i="72"/>
  <c r="AR11" i="72"/>
  <c r="CU13" i="108"/>
  <c r="DA13" i="108"/>
  <c r="DG13" i="108"/>
  <c r="AC12" i="72"/>
  <c r="CD13" i="108"/>
  <c r="CJ13" i="108"/>
  <c r="CO13" i="108"/>
  <c r="AH12" i="72"/>
  <c r="BL13" i="108"/>
  <c r="BR13" i="108"/>
  <c r="BX13" i="108"/>
  <c r="AM12" i="72"/>
  <c r="AR12" i="72"/>
  <c r="CU14" i="108"/>
  <c r="DA14" i="108"/>
  <c r="DG14" i="108"/>
  <c r="AC13" i="72"/>
  <c r="CD14" i="108"/>
  <c r="CJ14" i="108"/>
  <c r="CO14" i="108"/>
  <c r="AH13" i="72"/>
  <c r="BL14" i="108"/>
  <c r="BR14" i="108"/>
  <c r="BX14" i="108"/>
  <c r="AM13" i="72"/>
  <c r="AR13" i="72"/>
  <c r="CU15" i="108"/>
  <c r="DA15" i="108"/>
  <c r="DG15" i="108"/>
  <c r="AC14" i="72"/>
  <c r="CD15" i="108"/>
  <c r="CJ15" i="108"/>
  <c r="CO15" i="108"/>
  <c r="AH14" i="72"/>
  <c r="BL15" i="108"/>
  <c r="BR15" i="108"/>
  <c r="BX15" i="108"/>
  <c r="AM14" i="72"/>
  <c r="AR14" i="72"/>
  <c r="CU16" i="108"/>
  <c r="DA16" i="108"/>
  <c r="DG16" i="108"/>
  <c r="AC15" i="72"/>
  <c r="CD16" i="108"/>
  <c r="CJ16" i="108"/>
  <c r="CO16" i="108"/>
  <c r="AH15" i="72"/>
  <c r="BL16" i="108"/>
  <c r="BR16" i="108"/>
  <c r="BX16" i="108"/>
  <c r="AM15" i="72"/>
  <c r="AR15" i="72"/>
  <c r="CU17" i="108"/>
  <c r="DA17" i="108"/>
  <c r="DG17" i="108"/>
  <c r="AC16" i="72"/>
  <c r="CD17" i="108"/>
  <c r="CJ17" i="108"/>
  <c r="CO17" i="108"/>
  <c r="AH16" i="72"/>
  <c r="BL17" i="108"/>
  <c r="BR17" i="108"/>
  <c r="BX17" i="108"/>
  <c r="AM16" i="72"/>
  <c r="AR16" i="72"/>
  <c r="CU18" i="108"/>
  <c r="DA18" i="108"/>
  <c r="DG18" i="108"/>
  <c r="AC17" i="72"/>
  <c r="CD18" i="108"/>
  <c r="CJ18" i="108"/>
  <c r="CO18" i="108"/>
  <c r="AH17" i="72"/>
  <c r="BL18" i="108"/>
  <c r="BR18" i="108"/>
  <c r="BX18" i="108"/>
  <c r="AM17" i="72"/>
  <c r="AR17" i="72"/>
  <c r="CU19" i="108"/>
  <c r="DA19" i="108"/>
  <c r="DG19" i="108"/>
  <c r="AC18" i="72"/>
  <c r="CD19" i="108"/>
  <c r="CJ19" i="108"/>
  <c r="CO19" i="108"/>
  <c r="AH18" i="72"/>
  <c r="BL19" i="108"/>
  <c r="BR19" i="108"/>
  <c r="BX19" i="108"/>
  <c r="AM18" i="72"/>
  <c r="AR18" i="72"/>
  <c r="CU20" i="108"/>
  <c r="DA20" i="108"/>
  <c r="DG20" i="108"/>
  <c r="AC19" i="72"/>
  <c r="CD20" i="108"/>
  <c r="CJ20" i="108"/>
  <c r="CO20" i="108"/>
  <c r="AH19" i="72"/>
  <c r="BL20" i="108"/>
  <c r="BR20" i="108"/>
  <c r="BX20" i="108"/>
  <c r="AM19" i="72"/>
  <c r="AR19" i="72"/>
  <c r="CU21" i="108"/>
  <c r="DA21" i="108"/>
  <c r="DG21" i="108"/>
  <c r="AC20" i="72"/>
  <c r="CD21" i="108"/>
  <c r="CJ21" i="108"/>
  <c r="CO21" i="108"/>
  <c r="AH20" i="72"/>
  <c r="BL21" i="108"/>
  <c r="BR21" i="108"/>
  <c r="BX21" i="108"/>
  <c r="AM20" i="72"/>
  <c r="AR20" i="72"/>
  <c r="CU22" i="108"/>
  <c r="DA22" i="108"/>
  <c r="DG22" i="108"/>
  <c r="AC21" i="72"/>
  <c r="CD22" i="108"/>
  <c r="CJ22" i="108"/>
  <c r="CO22" i="108"/>
  <c r="AH21" i="72"/>
  <c r="BL22" i="108"/>
  <c r="BR22" i="108"/>
  <c r="BX22" i="108"/>
  <c r="AM21" i="72"/>
  <c r="AR21" i="72"/>
  <c r="CU23" i="108"/>
  <c r="DA23" i="108"/>
  <c r="DG23" i="108"/>
  <c r="AC22" i="72"/>
  <c r="CD23" i="108"/>
  <c r="CJ23" i="108"/>
  <c r="CO23" i="108"/>
  <c r="AH22" i="72"/>
  <c r="BL23" i="108"/>
  <c r="BR23" i="108"/>
  <c r="BX23" i="108"/>
  <c r="AM22" i="72"/>
  <c r="AR22" i="72"/>
  <c r="CU24" i="108"/>
  <c r="DA24" i="108"/>
  <c r="DG24" i="108"/>
  <c r="AC23" i="72"/>
  <c r="CD24" i="108"/>
  <c r="CJ24" i="108"/>
  <c r="CO24" i="108"/>
  <c r="AH23" i="72"/>
  <c r="BL24" i="108"/>
  <c r="BR24" i="108"/>
  <c r="BX24" i="108"/>
  <c r="AM23" i="72"/>
  <c r="AR23" i="72"/>
  <c r="CU25" i="108"/>
  <c r="DA25" i="108"/>
  <c r="DG25" i="108"/>
  <c r="AC24" i="72"/>
  <c r="CD25" i="108"/>
  <c r="CJ25" i="108"/>
  <c r="CO25" i="108"/>
  <c r="AH24" i="72"/>
  <c r="BL25" i="108"/>
  <c r="BR25" i="108"/>
  <c r="BX25" i="108"/>
  <c r="AM24" i="72"/>
  <c r="AR24" i="72"/>
  <c r="CU26" i="108"/>
  <c r="DA26" i="108"/>
  <c r="DG26" i="108"/>
  <c r="AC25" i="72"/>
  <c r="CD26" i="108"/>
  <c r="CJ26" i="108"/>
  <c r="CO26" i="108"/>
  <c r="AH25" i="72"/>
  <c r="BL26" i="108"/>
  <c r="BR26" i="108"/>
  <c r="BX26" i="108"/>
  <c r="AM25" i="72"/>
  <c r="AR25" i="72"/>
  <c r="CU27" i="108"/>
  <c r="DA27" i="108"/>
  <c r="DG27" i="108"/>
  <c r="AC26" i="72"/>
  <c r="CD27" i="108"/>
  <c r="CJ27" i="108"/>
  <c r="CO27" i="108"/>
  <c r="AH26" i="72"/>
  <c r="BL27" i="108"/>
  <c r="BR27" i="108"/>
  <c r="BX27" i="108"/>
  <c r="AM26" i="72"/>
  <c r="AR26" i="72"/>
  <c r="CU28" i="108"/>
  <c r="DA28" i="108"/>
  <c r="DG28" i="108"/>
  <c r="AC27" i="72"/>
  <c r="CD28" i="108"/>
  <c r="CJ28" i="108"/>
  <c r="CO28" i="108"/>
  <c r="AH27" i="72"/>
  <c r="BL28" i="108"/>
  <c r="BR28" i="108"/>
  <c r="BX28" i="108"/>
  <c r="AM27" i="72"/>
  <c r="AR27" i="72"/>
  <c r="CU29" i="108"/>
  <c r="DA29" i="108"/>
  <c r="DG29" i="108"/>
  <c r="AC28" i="72"/>
  <c r="CD29" i="108"/>
  <c r="CJ29" i="108"/>
  <c r="CO29" i="108"/>
  <c r="AH28" i="72"/>
  <c r="BL29" i="108"/>
  <c r="BR29" i="108"/>
  <c r="BX29" i="108"/>
  <c r="AM28" i="72"/>
  <c r="AR28" i="72"/>
  <c r="CU30" i="108"/>
  <c r="DA30" i="108"/>
  <c r="DG30" i="108"/>
  <c r="AC29" i="72"/>
  <c r="CD30" i="108"/>
  <c r="CJ30" i="108"/>
  <c r="CO30" i="108"/>
  <c r="AH29" i="72"/>
  <c r="BL30" i="108"/>
  <c r="BR30" i="108"/>
  <c r="BX30" i="108"/>
  <c r="AM29" i="72"/>
  <c r="AR29" i="72"/>
  <c r="CU31" i="108"/>
  <c r="DA31" i="108"/>
  <c r="DG31" i="108"/>
  <c r="AC30" i="72"/>
  <c r="CD31" i="108"/>
  <c r="CJ31" i="108"/>
  <c r="CO31" i="108"/>
  <c r="AH30" i="72"/>
  <c r="BL31" i="108"/>
  <c r="BR31" i="108"/>
  <c r="BX31" i="108"/>
  <c r="AM30" i="72"/>
  <c r="AR30" i="72"/>
  <c r="CU32" i="108"/>
  <c r="DA32" i="108"/>
  <c r="DG32" i="108"/>
  <c r="AC31" i="72"/>
  <c r="CD32" i="108"/>
  <c r="CJ32" i="108"/>
  <c r="CO32" i="108"/>
  <c r="AH31" i="72"/>
  <c r="BL32" i="108"/>
  <c r="BR32" i="108"/>
  <c r="BX32" i="108"/>
  <c r="AM31" i="72"/>
  <c r="AR31" i="72"/>
  <c r="CU33" i="108"/>
  <c r="DA33" i="108"/>
  <c r="DG33" i="108"/>
  <c r="AC32" i="72"/>
  <c r="CD33" i="108"/>
  <c r="CJ33" i="108"/>
  <c r="CO33" i="108"/>
  <c r="AH32" i="72"/>
  <c r="BL33" i="108"/>
  <c r="BR33" i="108"/>
  <c r="BX33" i="108"/>
  <c r="AM32" i="72"/>
  <c r="AR32" i="72"/>
  <c r="CU34" i="108"/>
  <c r="DA34" i="108"/>
  <c r="DG34" i="108"/>
  <c r="AC33" i="72"/>
  <c r="CD34" i="108"/>
  <c r="CJ34" i="108"/>
  <c r="CO34" i="108"/>
  <c r="AH33" i="72"/>
  <c r="BL34" i="108"/>
  <c r="BR34" i="108"/>
  <c r="BX34" i="108"/>
  <c r="AM33" i="72"/>
  <c r="AR33" i="72"/>
  <c r="CU35" i="108"/>
  <c r="DA35" i="108"/>
  <c r="DG35" i="108"/>
  <c r="AC34" i="72"/>
  <c r="CD35" i="108"/>
  <c r="CJ35" i="108"/>
  <c r="CO35" i="108"/>
  <c r="AH34" i="72"/>
  <c r="BL35" i="108"/>
  <c r="BR35" i="108"/>
  <c r="BX35" i="108"/>
  <c r="AM34" i="72"/>
  <c r="AR34" i="72"/>
  <c r="CU36" i="108"/>
  <c r="DA36" i="108"/>
  <c r="DG36" i="108"/>
  <c r="AC35" i="72"/>
  <c r="CD36" i="108"/>
  <c r="CJ36" i="108"/>
  <c r="CO36" i="108"/>
  <c r="AH35" i="72"/>
  <c r="BL36" i="108"/>
  <c r="BR36" i="108"/>
  <c r="BX36" i="108"/>
  <c r="AM35" i="72"/>
  <c r="AR35" i="72"/>
  <c r="CU37" i="108"/>
  <c r="DA37" i="108"/>
  <c r="DG37" i="108"/>
  <c r="AC36" i="72"/>
  <c r="CD37" i="108"/>
  <c r="CJ37" i="108"/>
  <c r="CO37" i="108"/>
  <c r="AH36" i="72"/>
  <c r="BL37" i="108"/>
  <c r="BR37" i="108"/>
  <c r="BX37" i="108"/>
  <c r="AM36" i="72"/>
  <c r="AR36" i="72"/>
  <c r="CU38" i="108"/>
  <c r="DA38" i="108"/>
  <c r="DG38" i="108"/>
  <c r="AC37" i="72"/>
  <c r="CD38" i="108"/>
  <c r="CJ38" i="108"/>
  <c r="CO38" i="108"/>
  <c r="AH37" i="72"/>
  <c r="BL38" i="108"/>
  <c r="BR38" i="108"/>
  <c r="BX38" i="108"/>
  <c r="AM37" i="72"/>
  <c r="AR37" i="72"/>
  <c r="CU39" i="108"/>
  <c r="DA39" i="108"/>
  <c r="DG39" i="108"/>
  <c r="AC38" i="72"/>
  <c r="CD39" i="108"/>
  <c r="CJ39" i="108"/>
  <c r="CO39" i="108"/>
  <c r="AH38" i="72"/>
  <c r="BL39" i="108"/>
  <c r="BR39" i="108"/>
  <c r="BX39" i="108"/>
  <c r="AM38" i="72"/>
  <c r="AR38" i="72"/>
  <c r="CU40" i="108"/>
  <c r="DA40" i="108"/>
  <c r="DG40" i="108"/>
  <c r="AC39" i="72"/>
  <c r="CD40" i="108"/>
  <c r="CJ40" i="108"/>
  <c r="CO40" i="108"/>
  <c r="AH39" i="72"/>
  <c r="BL40" i="108"/>
  <c r="BR40" i="108"/>
  <c r="BX40" i="108"/>
  <c r="AM39" i="72"/>
  <c r="AR39" i="72"/>
  <c r="CU41" i="108"/>
  <c r="DA41" i="108"/>
  <c r="DG41" i="108"/>
  <c r="AC40" i="72"/>
  <c r="CD41" i="108"/>
  <c r="CJ41" i="108"/>
  <c r="CO41" i="108"/>
  <c r="AH40" i="72"/>
  <c r="BL41" i="108"/>
  <c r="BR41" i="108"/>
  <c r="BX41" i="108"/>
  <c r="AM40" i="72"/>
  <c r="AR40" i="72"/>
  <c r="CU42" i="108"/>
  <c r="DA42" i="108"/>
  <c r="DG42" i="108"/>
  <c r="AC41" i="72"/>
  <c r="CD42" i="108"/>
  <c r="CJ42" i="108"/>
  <c r="CO42" i="108"/>
  <c r="AH41" i="72"/>
  <c r="BL42" i="108"/>
  <c r="BR42" i="108"/>
  <c r="BX42" i="108"/>
  <c r="AM41" i="72"/>
  <c r="AR41" i="72"/>
  <c r="CU43" i="108"/>
  <c r="DA43" i="108"/>
  <c r="DG43" i="108"/>
  <c r="AC42" i="72"/>
  <c r="CD43" i="108"/>
  <c r="CJ43" i="108"/>
  <c r="CO43" i="108"/>
  <c r="AH42" i="72"/>
  <c r="BL43" i="108"/>
  <c r="BR43" i="108"/>
  <c r="BX43" i="108"/>
  <c r="AM42" i="72"/>
  <c r="AR42" i="72"/>
  <c r="CU44" i="108"/>
  <c r="DA44" i="108"/>
  <c r="DG44" i="108"/>
  <c r="AC43" i="72"/>
  <c r="CD44" i="108"/>
  <c r="CJ44" i="108"/>
  <c r="CO44" i="108"/>
  <c r="AH43" i="72"/>
  <c r="BL44" i="108"/>
  <c r="BR44" i="108"/>
  <c r="BX44" i="108"/>
  <c r="AM43" i="72"/>
  <c r="AR43" i="72"/>
  <c r="CU45" i="108"/>
  <c r="DA45" i="108"/>
  <c r="DG45" i="108"/>
  <c r="AC44" i="72"/>
  <c r="CD45" i="108"/>
  <c r="CJ45" i="108"/>
  <c r="CO45" i="108"/>
  <c r="AH44" i="72"/>
  <c r="BL45" i="108"/>
  <c r="BR45" i="108"/>
  <c r="BX45" i="108"/>
  <c r="AM44" i="72"/>
  <c r="AR44" i="72"/>
  <c r="CU46" i="108"/>
  <c r="DA46" i="108"/>
  <c r="DG46" i="108"/>
  <c r="AC45" i="72"/>
  <c r="CD46" i="108"/>
  <c r="CJ46" i="108"/>
  <c r="CO46" i="108"/>
  <c r="AH45" i="72"/>
  <c r="BL46" i="108"/>
  <c r="BR46" i="108"/>
  <c r="BX46" i="108"/>
  <c r="AM45" i="72"/>
  <c r="AR45" i="72"/>
  <c r="CU47" i="108"/>
  <c r="DA47" i="108"/>
  <c r="DG47" i="108"/>
  <c r="AC46" i="72"/>
  <c r="CD47" i="108"/>
  <c r="CJ47" i="108"/>
  <c r="CO47" i="108"/>
  <c r="AH46" i="72"/>
  <c r="BL47" i="108"/>
  <c r="BR47" i="108"/>
  <c r="BX47" i="108"/>
  <c r="AM46" i="72"/>
  <c r="AR46" i="72"/>
  <c r="CU48" i="108"/>
  <c r="DA48" i="108"/>
  <c r="DG48" i="108"/>
  <c r="AC47" i="72"/>
  <c r="CD48" i="108"/>
  <c r="CJ48" i="108"/>
  <c r="CO48" i="108"/>
  <c r="AH47" i="72"/>
  <c r="BL48" i="108"/>
  <c r="BR48" i="108"/>
  <c r="BX48" i="108"/>
  <c r="AM47" i="72"/>
  <c r="AR47" i="72"/>
  <c r="J63" i="74"/>
  <c r="J64" i="74"/>
  <c r="J11" i="108"/>
  <c r="P63" i="74"/>
  <c r="P64" i="74"/>
  <c r="P11" i="108"/>
  <c r="V63" i="74"/>
  <c r="V64" i="74"/>
  <c r="V11" i="108"/>
  <c r="I10" i="72"/>
  <c r="AB63" i="74"/>
  <c r="AB64" i="74"/>
  <c r="AB11" i="108"/>
  <c r="AH63" i="74"/>
  <c r="AH64" i="74"/>
  <c r="AH11" i="108"/>
  <c r="AN63" i="74"/>
  <c r="AN64" i="74"/>
  <c r="AN11" i="108"/>
  <c r="N10" i="72"/>
  <c r="AT63" i="74"/>
  <c r="AT64" i="74"/>
  <c r="AT11" i="108"/>
  <c r="AZ63" i="74"/>
  <c r="AZ64" i="74"/>
  <c r="AZ11" i="108"/>
  <c r="BF63" i="74"/>
  <c r="BF64" i="74"/>
  <c r="BF11" i="108"/>
  <c r="S10" i="72"/>
  <c r="X10" i="72"/>
  <c r="J12" i="108"/>
  <c r="P12" i="108"/>
  <c r="V12" i="108"/>
  <c r="I11" i="72"/>
  <c r="AB12" i="108"/>
  <c r="AH12" i="108"/>
  <c r="AN12" i="108"/>
  <c r="N11" i="72"/>
  <c r="AT12" i="108"/>
  <c r="AZ12" i="108"/>
  <c r="BF12" i="108"/>
  <c r="S11" i="72"/>
  <c r="X11" i="72"/>
  <c r="J13" i="108"/>
  <c r="P13" i="108"/>
  <c r="V13" i="108"/>
  <c r="I12" i="72"/>
  <c r="AB13" i="108"/>
  <c r="AH13" i="108"/>
  <c r="AN13" i="108"/>
  <c r="N12" i="72"/>
  <c r="AT13" i="108"/>
  <c r="AZ13" i="108"/>
  <c r="BF13" i="108"/>
  <c r="S12" i="72"/>
  <c r="X12" i="72"/>
  <c r="J14" i="108"/>
  <c r="P14" i="108"/>
  <c r="V14" i="108"/>
  <c r="I13" i="72"/>
  <c r="AB14" i="108"/>
  <c r="AH14" i="108"/>
  <c r="AN14" i="108"/>
  <c r="N13" i="72"/>
  <c r="AT14" i="108"/>
  <c r="AZ14" i="108"/>
  <c r="BF14" i="108"/>
  <c r="S13" i="72"/>
  <c r="X13" i="72"/>
  <c r="J15" i="108"/>
  <c r="P15" i="108"/>
  <c r="V15" i="108"/>
  <c r="I14" i="72"/>
  <c r="AB15" i="108"/>
  <c r="AH15" i="108"/>
  <c r="AN15" i="108"/>
  <c r="N14" i="72"/>
  <c r="AT15" i="108"/>
  <c r="AZ15" i="108"/>
  <c r="BF15" i="108"/>
  <c r="S14" i="72"/>
  <c r="X14" i="72"/>
  <c r="J16" i="108"/>
  <c r="P16" i="108"/>
  <c r="V16" i="108"/>
  <c r="I15" i="72"/>
  <c r="AB16" i="108"/>
  <c r="AH16" i="108"/>
  <c r="AN16" i="108"/>
  <c r="N15" i="72"/>
  <c r="AT16" i="108"/>
  <c r="AZ16" i="108"/>
  <c r="BF16" i="108"/>
  <c r="S15" i="72"/>
  <c r="X15" i="72"/>
  <c r="J17" i="108"/>
  <c r="P17" i="108"/>
  <c r="V17" i="108"/>
  <c r="I16" i="72"/>
  <c r="AB17" i="108"/>
  <c r="AH17" i="108"/>
  <c r="AN17" i="108"/>
  <c r="N16" i="72"/>
  <c r="AT17" i="108"/>
  <c r="AZ17" i="108"/>
  <c r="BF17" i="108"/>
  <c r="S16" i="72"/>
  <c r="X16" i="72"/>
  <c r="J18" i="108"/>
  <c r="P18" i="108"/>
  <c r="V18" i="108"/>
  <c r="I17" i="72"/>
  <c r="AB18" i="108"/>
  <c r="AH18" i="108"/>
  <c r="AN18" i="108"/>
  <c r="N17" i="72"/>
  <c r="AT18" i="108"/>
  <c r="AZ18" i="108"/>
  <c r="BF18" i="108"/>
  <c r="S17" i="72"/>
  <c r="X17" i="72"/>
  <c r="J19" i="108"/>
  <c r="P19" i="108"/>
  <c r="V19" i="108"/>
  <c r="I18" i="72"/>
  <c r="AB19" i="108"/>
  <c r="AH19" i="108"/>
  <c r="AN19" i="108"/>
  <c r="N18" i="72"/>
  <c r="AT19" i="108"/>
  <c r="AZ19" i="108"/>
  <c r="BF19" i="108"/>
  <c r="S18" i="72"/>
  <c r="X18" i="72"/>
  <c r="J20" i="108"/>
  <c r="P20" i="108"/>
  <c r="V20" i="108"/>
  <c r="I19" i="72"/>
  <c r="AB20" i="108"/>
  <c r="AH20" i="108"/>
  <c r="AN20" i="108"/>
  <c r="N19" i="72"/>
  <c r="AT20" i="108"/>
  <c r="AZ20" i="108"/>
  <c r="BF20" i="108"/>
  <c r="S19" i="72"/>
  <c r="X19" i="72"/>
  <c r="J21" i="108"/>
  <c r="P21" i="108"/>
  <c r="V21" i="108"/>
  <c r="I20" i="72"/>
  <c r="AB21" i="108"/>
  <c r="AH21" i="108"/>
  <c r="AN21" i="108"/>
  <c r="N20" i="72"/>
  <c r="AT21" i="108"/>
  <c r="AZ21" i="108"/>
  <c r="BF21" i="108"/>
  <c r="S20" i="72"/>
  <c r="X20" i="72"/>
  <c r="J22" i="108"/>
  <c r="P22" i="108"/>
  <c r="V22" i="108"/>
  <c r="I21" i="72"/>
  <c r="AB22" i="108"/>
  <c r="AH22" i="108"/>
  <c r="AN22" i="108"/>
  <c r="N21" i="72"/>
  <c r="AT22" i="108"/>
  <c r="AZ22" i="108"/>
  <c r="BF22" i="108"/>
  <c r="S21" i="72"/>
  <c r="X21" i="72"/>
  <c r="J23" i="108"/>
  <c r="P23" i="108"/>
  <c r="V23" i="108"/>
  <c r="I22" i="72"/>
  <c r="AB23" i="108"/>
  <c r="AH23" i="108"/>
  <c r="AN23" i="108"/>
  <c r="N22" i="72"/>
  <c r="AT23" i="108"/>
  <c r="AZ23" i="108"/>
  <c r="BF23" i="108"/>
  <c r="S22" i="72"/>
  <c r="X22" i="72"/>
  <c r="J24" i="108"/>
  <c r="P24" i="108"/>
  <c r="V24" i="108"/>
  <c r="I23" i="72"/>
  <c r="AB24" i="108"/>
  <c r="AH24" i="108"/>
  <c r="AN24" i="108"/>
  <c r="N23" i="72"/>
  <c r="AT24" i="108"/>
  <c r="AZ24" i="108"/>
  <c r="BF24" i="108"/>
  <c r="S23" i="72"/>
  <c r="X23" i="72"/>
  <c r="J25" i="108"/>
  <c r="P25" i="108"/>
  <c r="V25" i="108"/>
  <c r="I24" i="72"/>
  <c r="AB25" i="108"/>
  <c r="AH25" i="108"/>
  <c r="AN25" i="108"/>
  <c r="N24" i="72"/>
  <c r="AT25" i="108"/>
  <c r="AZ25" i="108"/>
  <c r="BF25" i="108"/>
  <c r="S24" i="72"/>
  <c r="X24" i="72"/>
  <c r="J26" i="108"/>
  <c r="P26" i="108"/>
  <c r="V26" i="108"/>
  <c r="I25" i="72"/>
  <c r="AB26" i="108"/>
  <c r="AH26" i="108"/>
  <c r="AN26" i="108"/>
  <c r="N25" i="72"/>
  <c r="AT26" i="108"/>
  <c r="AZ26" i="108"/>
  <c r="BF26" i="108"/>
  <c r="S25" i="72"/>
  <c r="X25" i="72"/>
  <c r="J27" i="108"/>
  <c r="P27" i="108"/>
  <c r="V27" i="108"/>
  <c r="I26" i="72"/>
  <c r="AB27" i="108"/>
  <c r="AH27" i="108"/>
  <c r="AN27" i="108"/>
  <c r="N26" i="72"/>
  <c r="AT27" i="108"/>
  <c r="AZ27" i="108"/>
  <c r="BF27" i="108"/>
  <c r="S26" i="72"/>
  <c r="X26" i="72"/>
  <c r="J28" i="108"/>
  <c r="P28" i="108"/>
  <c r="V28" i="108"/>
  <c r="I27" i="72"/>
  <c r="AB28" i="108"/>
  <c r="AH28" i="108"/>
  <c r="AN28" i="108"/>
  <c r="N27" i="72"/>
  <c r="AT28" i="108"/>
  <c r="AZ28" i="108"/>
  <c r="BF28" i="108"/>
  <c r="S27" i="72"/>
  <c r="X27" i="72"/>
  <c r="J29" i="108"/>
  <c r="P29" i="108"/>
  <c r="V29" i="108"/>
  <c r="I28" i="72"/>
  <c r="AB29" i="108"/>
  <c r="AH29" i="108"/>
  <c r="AN29" i="108"/>
  <c r="N28" i="72"/>
  <c r="AT29" i="108"/>
  <c r="AZ29" i="108"/>
  <c r="BF29" i="108"/>
  <c r="S28" i="72"/>
  <c r="X28" i="72"/>
  <c r="J30" i="108"/>
  <c r="P30" i="108"/>
  <c r="V30" i="108"/>
  <c r="I29" i="72"/>
  <c r="AB30" i="108"/>
  <c r="AH30" i="108"/>
  <c r="AN30" i="108"/>
  <c r="N29" i="72"/>
  <c r="AT30" i="108"/>
  <c r="AZ30" i="108"/>
  <c r="BF30" i="108"/>
  <c r="S29" i="72"/>
  <c r="X29" i="72"/>
  <c r="J31" i="108"/>
  <c r="P31" i="108"/>
  <c r="V31" i="108"/>
  <c r="I30" i="72"/>
  <c r="AB31" i="108"/>
  <c r="AH31" i="108"/>
  <c r="AN31" i="108"/>
  <c r="N30" i="72"/>
  <c r="AT31" i="108"/>
  <c r="AZ31" i="108"/>
  <c r="BF31" i="108"/>
  <c r="S30" i="72"/>
  <c r="X30" i="72"/>
  <c r="J32" i="108"/>
  <c r="P32" i="108"/>
  <c r="V32" i="108"/>
  <c r="I31" i="72"/>
  <c r="AB32" i="108"/>
  <c r="AH32" i="108"/>
  <c r="AN32" i="108"/>
  <c r="N31" i="72"/>
  <c r="AT32" i="108"/>
  <c r="AZ32" i="108"/>
  <c r="BF32" i="108"/>
  <c r="S31" i="72"/>
  <c r="X31" i="72"/>
  <c r="J33" i="108"/>
  <c r="P33" i="108"/>
  <c r="V33" i="108"/>
  <c r="I32" i="72"/>
  <c r="AB33" i="108"/>
  <c r="AH33" i="108"/>
  <c r="AN33" i="108"/>
  <c r="N32" i="72"/>
  <c r="AT33" i="108"/>
  <c r="AZ33" i="108"/>
  <c r="BF33" i="108"/>
  <c r="S32" i="72"/>
  <c r="X32" i="72"/>
  <c r="J34" i="108"/>
  <c r="P34" i="108"/>
  <c r="V34" i="108"/>
  <c r="I33" i="72"/>
  <c r="AB34" i="108"/>
  <c r="AH34" i="108"/>
  <c r="AN34" i="108"/>
  <c r="N33" i="72"/>
  <c r="AT34" i="108"/>
  <c r="AZ34" i="108"/>
  <c r="BF34" i="108"/>
  <c r="S33" i="72"/>
  <c r="X33" i="72"/>
  <c r="J35" i="108"/>
  <c r="P35" i="108"/>
  <c r="V35" i="108"/>
  <c r="I34" i="72"/>
  <c r="AB35" i="108"/>
  <c r="AH35" i="108"/>
  <c r="AN35" i="108"/>
  <c r="N34" i="72"/>
  <c r="AT35" i="108"/>
  <c r="AZ35" i="108"/>
  <c r="BF35" i="108"/>
  <c r="S34" i="72"/>
  <c r="X34" i="72"/>
  <c r="J36" i="108"/>
  <c r="P36" i="108"/>
  <c r="V36" i="108"/>
  <c r="I35" i="72"/>
  <c r="AB36" i="108"/>
  <c r="AH36" i="108"/>
  <c r="AN36" i="108"/>
  <c r="N35" i="72"/>
  <c r="AT36" i="108"/>
  <c r="AZ36" i="108"/>
  <c r="BF36" i="108"/>
  <c r="S35" i="72"/>
  <c r="X35" i="72"/>
  <c r="J37" i="108"/>
  <c r="P37" i="108"/>
  <c r="V37" i="108"/>
  <c r="I36" i="72"/>
  <c r="AB37" i="108"/>
  <c r="AH37" i="108"/>
  <c r="AN37" i="108"/>
  <c r="N36" i="72"/>
  <c r="AT37" i="108"/>
  <c r="AZ37" i="108"/>
  <c r="BF37" i="108"/>
  <c r="S36" i="72"/>
  <c r="X36" i="72"/>
  <c r="J38" i="108"/>
  <c r="P38" i="108"/>
  <c r="V38" i="108"/>
  <c r="I37" i="72"/>
  <c r="AB38" i="108"/>
  <c r="AH38" i="108"/>
  <c r="AN38" i="108"/>
  <c r="N37" i="72"/>
  <c r="AT38" i="108"/>
  <c r="AZ38" i="108"/>
  <c r="BF38" i="108"/>
  <c r="S37" i="72"/>
  <c r="X37" i="72"/>
  <c r="J39" i="108"/>
  <c r="P39" i="108"/>
  <c r="V39" i="108"/>
  <c r="I38" i="72"/>
  <c r="AB39" i="108"/>
  <c r="AH39" i="108"/>
  <c r="AN39" i="108"/>
  <c r="N38" i="72"/>
  <c r="AT39" i="108"/>
  <c r="AZ39" i="108"/>
  <c r="BF39" i="108"/>
  <c r="S38" i="72"/>
  <c r="X38" i="72"/>
  <c r="J40" i="108"/>
  <c r="P40" i="108"/>
  <c r="V40" i="108"/>
  <c r="I39" i="72"/>
  <c r="AB40" i="108"/>
  <c r="AH40" i="108"/>
  <c r="AN40" i="108"/>
  <c r="N39" i="72"/>
  <c r="AT40" i="108"/>
  <c r="AZ40" i="108"/>
  <c r="BF40" i="108"/>
  <c r="S39" i="72"/>
  <c r="X39" i="72"/>
  <c r="J41" i="108"/>
  <c r="P41" i="108"/>
  <c r="V41" i="108"/>
  <c r="I40" i="72"/>
  <c r="AB41" i="108"/>
  <c r="AH41" i="108"/>
  <c r="AN41" i="108"/>
  <c r="N40" i="72"/>
  <c r="AT41" i="108"/>
  <c r="AZ41" i="108"/>
  <c r="BF41" i="108"/>
  <c r="S40" i="72"/>
  <c r="X40" i="72"/>
  <c r="J42" i="108"/>
  <c r="P42" i="108"/>
  <c r="V42" i="108"/>
  <c r="I41" i="72"/>
  <c r="AB42" i="108"/>
  <c r="AH42" i="108"/>
  <c r="AN42" i="108"/>
  <c r="N41" i="72"/>
  <c r="AT42" i="108"/>
  <c r="AZ42" i="108"/>
  <c r="BF42" i="108"/>
  <c r="S41" i="72"/>
  <c r="X41" i="72"/>
  <c r="J43" i="108"/>
  <c r="P43" i="108"/>
  <c r="V43" i="108"/>
  <c r="I42" i="72"/>
  <c r="AB43" i="108"/>
  <c r="AH43" i="108"/>
  <c r="AN43" i="108"/>
  <c r="N42" i="72"/>
  <c r="AT43" i="108"/>
  <c r="AZ43" i="108"/>
  <c r="BF43" i="108"/>
  <c r="S42" i="72"/>
  <c r="X42" i="72"/>
  <c r="J44" i="108"/>
  <c r="P44" i="108"/>
  <c r="V44" i="108"/>
  <c r="I43" i="72"/>
  <c r="AB44" i="108"/>
  <c r="AH44" i="108"/>
  <c r="AN44" i="108"/>
  <c r="N43" i="72"/>
  <c r="AT44" i="108"/>
  <c r="AZ44" i="108"/>
  <c r="BF44" i="108"/>
  <c r="S43" i="72"/>
  <c r="X43" i="72"/>
  <c r="J45" i="108"/>
  <c r="P45" i="108"/>
  <c r="V45" i="108"/>
  <c r="I44" i="72"/>
  <c r="AB45" i="108"/>
  <c r="AH45" i="108"/>
  <c r="AN45" i="108"/>
  <c r="N44" i="72"/>
  <c r="AT45" i="108"/>
  <c r="AZ45" i="108"/>
  <c r="BF45" i="108"/>
  <c r="S44" i="72"/>
  <c r="X44" i="72"/>
  <c r="J46" i="108"/>
  <c r="P46" i="108"/>
  <c r="V46" i="108"/>
  <c r="I45" i="72"/>
  <c r="AB46" i="108"/>
  <c r="AH46" i="108"/>
  <c r="AN46" i="108"/>
  <c r="N45" i="72"/>
  <c r="AT46" i="108"/>
  <c r="AZ46" i="108"/>
  <c r="BF46" i="108"/>
  <c r="S45" i="72"/>
  <c r="X45" i="72"/>
  <c r="J47" i="108"/>
  <c r="P47" i="108"/>
  <c r="V47" i="108"/>
  <c r="I46" i="72"/>
  <c r="AB47" i="108"/>
  <c r="AH47" i="108"/>
  <c r="AN47" i="108"/>
  <c r="N46" i="72"/>
  <c r="AT47" i="108"/>
  <c r="AZ47" i="108"/>
  <c r="BF47" i="108"/>
  <c r="S46" i="72"/>
  <c r="X46" i="72"/>
  <c r="J48" i="108"/>
  <c r="P48" i="108"/>
  <c r="V48" i="108"/>
  <c r="I47" i="72"/>
  <c r="AB48" i="108"/>
  <c r="AH48" i="108"/>
  <c r="AN48" i="108"/>
  <c r="N47" i="72"/>
  <c r="AT48" i="108"/>
  <c r="AZ48" i="108"/>
  <c r="BF48" i="108"/>
  <c r="S47" i="72"/>
  <c r="X47" i="72"/>
  <c r="J10" i="108"/>
  <c r="P10" i="108"/>
  <c r="V10" i="108"/>
  <c r="I9" i="72"/>
  <c r="AB10" i="108"/>
  <c r="AH10" i="108"/>
  <c r="AN10" i="108"/>
  <c r="N9" i="72"/>
  <c r="AT10" i="108"/>
  <c r="AZ10" i="108"/>
  <c r="BF10" i="108"/>
  <c r="S9" i="72"/>
  <c r="X9" i="72"/>
  <c r="CU10" i="108"/>
  <c r="DA10" i="108"/>
  <c r="DG10" i="108"/>
  <c r="AC9" i="72"/>
  <c r="CD10" i="108"/>
  <c r="CJ10" i="108"/>
  <c r="CO10" i="108"/>
  <c r="AH9" i="72"/>
  <c r="BL10" i="108"/>
  <c r="BR10" i="108"/>
  <c r="BX10" i="108"/>
  <c r="AM9" i="72"/>
  <c r="AR9" i="72"/>
  <c r="CP49" i="74"/>
  <c r="CP50" i="74"/>
  <c r="CP51" i="74"/>
  <c r="CP52" i="74"/>
  <c r="CP53" i="74"/>
  <c r="CP54" i="74"/>
  <c r="CP55" i="74"/>
  <c r="CP56" i="74"/>
  <c r="CP57" i="74"/>
  <c r="CP58" i="74"/>
  <c r="CP59" i="74"/>
  <c r="CP60" i="74"/>
  <c r="CP61" i="74"/>
  <c r="CV24" i="76"/>
  <c r="DB24" i="76"/>
  <c r="DH24" i="76"/>
  <c r="AH23" i="73"/>
  <c r="CD24" i="76"/>
  <c r="CJ24" i="76"/>
  <c r="AN23" i="73"/>
  <c r="BL24" i="76"/>
  <c r="BR24" i="76"/>
  <c r="BX24" i="76"/>
  <c r="AT23" i="73"/>
  <c r="AZ23" i="73"/>
  <c r="CV10" i="76"/>
  <c r="DB10" i="76"/>
  <c r="DH10" i="76"/>
  <c r="AH9" i="73"/>
  <c r="CD10" i="76"/>
  <c r="CJ10" i="76"/>
  <c r="AN9" i="73"/>
  <c r="BL10" i="76"/>
  <c r="BR10" i="76"/>
  <c r="BX10" i="76"/>
  <c r="AT9" i="73"/>
  <c r="AZ9" i="73"/>
  <c r="CV11" i="76"/>
  <c r="DB11" i="76"/>
  <c r="DH11" i="76"/>
  <c r="AH10" i="73"/>
  <c r="CD11" i="76"/>
  <c r="CJ11" i="76"/>
  <c r="AN10" i="73"/>
  <c r="BL11" i="76"/>
  <c r="BR11" i="76"/>
  <c r="BX11" i="76"/>
  <c r="AT10" i="73"/>
  <c r="AZ10" i="73"/>
  <c r="CV12" i="76"/>
  <c r="DB12" i="76"/>
  <c r="DH12" i="76"/>
  <c r="AH11" i="73"/>
  <c r="CD12" i="76"/>
  <c r="CJ12" i="76"/>
  <c r="AN11" i="73"/>
  <c r="BL12" i="76"/>
  <c r="BR12" i="76"/>
  <c r="BX12" i="76"/>
  <c r="AT11" i="73"/>
  <c r="AZ11" i="73"/>
  <c r="CV13" i="76"/>
  <c r="DB13" i="76"/>
  <c r="DH13" i="76"/>
  <c r="AH12" i="73"/>
  <c r="CD13" i="76"/>
  <c r="CJ13" i="76"/>
  <c r="AN12" i="73"/>
  <c r="BL13" i="76"/>
  <c r="BR13" i="76"/>
  <c r="BX13" i="76"/>
  <c r="AT12" i="73"/>
  <c r="AZ12" i="73"/>
  <c r="CV14" i="76"/>
  <c r="DB14" i="76"/>
  <c r="DH14" i="76"/>
  <c r="AH13" i="73"/>
  <c r="CD14" i="76"/>
  <c r="CJ14" i="76"/>
  <c r="AN13" i="73"/>
  <c r="BL14" i="76"/>
  <c r="BR14" i="76"/>
  <c r="BX14" i="76"/>
  <c r="AT13" i="73"/>
  <c r="AZ13" i="73"/>
  <c r="CV15" i="76"/>
  <c r="DB15" i="76"/>
  <c r="DH15" i="76"/>
  <c r="AH14" i="73"/>
  <c r="CD15" i="76"/>
  <c r="CJ15" i="76"/>
  <c r="AN14" i="73"/>
  <c r="BL15" i="76"/>
  <c r="BR15" i="76"/>
  <c r="BX15" i="76"/>
  <c r="AT14" i="73"/>
  <c r="AZ14" i="73"/>
  <c r="CV16" i="76"/>
  <c r="DB16" i="76"/>
  <c r="DH16" i="76"/>
  <c r="AH15" i="73"/>
  <c r="CD16" i="76"/>
  <c r="CJ16" i="76"/>
  <c r="AN15" i="73"/>
  <c r="BL16" i="76"/>
  <c r="BR16" i="76"/>
  <c r="BX16" i="76"/>
  <c r="AT15" i="73"/>
  <c r="AZ15" i="73"/>
  <c r="CV17" i="76"/>
  <c r="DB17" i="76"/>
  <c r="DH17" i="76"/>
  <c r="AH16" i="73"/>
  <c r="CD17" i="76"/>
  <c r="CJ17" i="76"/>
  <c r="AN16" i="73"/>
  <c r="BL17" i="76"/>
  <c r="BR17" i="76"/>
  <c r="BX17" i="76"/>
  <c r="AT16" i="73"/>
  <c r="AZ16" i="73"/>
  <c r="CV18" i="76"/>
  <c r="DB18" i="76"/>
  <c r="DH18" i="76"/>
  <c r="AH17" i="73"/>
  <c r="CD18" i="76"/>
  <c r="CJ18" i="76"/>
  <c r="AN17" i="73"/>
  <c r="BL18" i="76"/>
  <c r="BR18" i="76"/>
  <c r="BX18" i="76"/>
  <c r="AT17" i="73"/>
  <c r="AZ17" i="73"/>
  <c r="CV19" i="76"/>
  <c r="DB19" i="76"/>
  <c r="DH19" i="76"/>
  <c r="AH18" i="73"/>
  <c r="CD19" i="76"/>
  <c r="CJ19" i="76"/>
  <c r="AN18" i="73"/>
  <c r="BL19" i="76"/>
  <c r="BR19" i="76"/>
  <c r="BX19" i="76"/>
  <c r="AT18" i="73"/>
  <c r="AZ18" i="73"/>
  <c r="CV20" i="76"/>
  <c r="DB20" i="76"/>
  <c r="DH20" i="76"/>
  <c r="AH19" i="73"/>
  <c r="CD20" i="76"/>
  <c r="CJ20" i="76"/>
  <c r="AN19" i="73"/>
  <c r="BL20" i="76"/>
  <c r="BR20" i="76"/>
  <c r="BX20" i="76"/>
  <c r="AT19" i="73"/>
  <c r="AZ19" i="73"/>
  <c r="CV21" i="76"/>
  <c r="DB21" i="76"/>
  <c r="DH21" i="76"/>
  <c r="AH20" i="73"/>
  <c r="CD21" i="76"/>
  <c r="CJ21" i="76"/>
  <c r="AN20" i="73"/>
  <c r="BL21" i="76"/>
  <c r="BR21" i="76"/>
  <c r="BX21" i="76"/>
  <c r="AT20" i="73"/>
  <c r="AZ20" i="73"/>
  <c r="CV22" i="76"/>
  <c r="DB22" i="76"/>
  <c r="DH22" i="76"/>
  <c r="AH21" i="73"/>
  <c r="CD22" i="76"/>
  <c r="CJ22" i="76"/>
  <c r="AN21" i="73"/>
  <c r="BL22" i="76"/>
  <c r="BR22" i="76"/>
  <c r="BX22" i="76"/>
  <c r="AT21" i="73"/>
  <c r="AZ21" i="73"/>
  <c r="CV23" i="76"/>
  <c r="DB23" i="76"/>
  <c r="DH23" i="76"/>
  <c r="AH22" i="73"/>
  <c r="CD23" i="76"/>
  <c r="CJ23" i="76"/>
  <c r="AN22" i="73"/>
  <c r="BL23" i="76"/>
  <c r="BR23" i="76"/>
  <c r="BX23" i="76"/>
  <c r="AT22" i="73"/>
  <c r="AZ22" i="73"/>
  <c r="CV25" i="76"/>
  <c r="DB25" i="76"/>
  <c r="DH25" i="76"/>
  <c r="AH24" i="73"/>
  <c r="CD25" i="76"/>
  <c r="CJ25" i="76"/>
  <c r="AN24" i="73"/>
  <c r="BL25" i="76"/>
  <c r="BR25" i="76"/>
  <c r="BX25" i="76"/>
  <c r="AT24" i="73"/>
  <c r="AZ24" i="73"/>
  <c r="CV26" i="76"/>
  <c r="DB26" i="76"/>
  <c r="DH26" i="76"/>
  <c r="AH25" i="73"/>
  <c r="CD26" i="76"/>
  <c r="CJ26" i="76"/>
  <c r="AN25" i="73"/>
  <c r="BL26" i="76"/>
  <c r="BR26" i="76"/>
  <c r="BX26" i="76"/>
  <c r="AT25" i="73"/>
  <c r="AZ25" i="73"/>
  <c r="CV27" i="76"/>
  <c r="DB27" i="76"/>
  <c r="DH27" i="76"/>
  <c r="AH26" i="73"/>
  <c r="CD27" i="76"/>
  <c r="CJ27" i="76"/>
  <c r="AN26" i="73"/>
  <c r="BL27" i="76"/>
  <c r="BR27" i="76"/>
  <c r="BX27" i="76"/>
  <c r="AT26" i="73"/>
  <c r="AZ26" i="73"/>
  <c r="CV28" i="76"/>
  <c r="DB28" i="76"/>
  <c r="DH28" i="76"/>
  <c r="AH27" i="73"/>
  <c r="CD28" i="76"/>
  <c r="CJ28" i="76"/>
  <c r="AN27" i="73"/>
  <c r="BL28" i="76"/>
  <c r="BR28" i="76"/>
  <c r="BX28" i="76"/>
  <c r="AT27" i="73"/>
  <c r="AZ27" i="73"/>
  <c r="CV29" i="76"/>
  <c r="DB29" i="76"/>
  <c r="DH29" i="76"/>
  <c r="AH28" i="73"/>
  <c r="CD29" i="76"/>
  <c r="CJ29" i="76"/>
  <c r="AN28" i="73"/>
  <c r="BL29" i="76"/>
  <c r="BR29" i="76"/>
  <c r="BX29" i="76"/>
  <c r="AT28" i="73"/>
  <c r="AZ28" i="73"/>
  <c r="CV30" i="76"/>
  <c r="DB30" i="76"/>
  <c r="DH30" i="76"/>
  <c r="AH29" i="73"/>
  <c r="CD30" i="76"/>
  <c r="CJ30" i="76"/>
  <c r="AN29" i="73"/>
  <c r="BL30" i="76"/>
  <c r="BR30" i="76"/>
  <c r="BX30" i="76"/>
  <c r="AT29" i="73"/>
  <c r="AZ29" i="73"/>
  <c r="CV31" i="76"/>
  <c r="DB31" i="76"/>
  <c r="DH31" i="76"/>
  <c r="AH30" i="73"/>
  <c r="CD31" i="76"/>
  <c r="CJ31" i="76"/>
  <c r="AN30" i="73"/>
  <c r="BL31" i="76"/>
  <c r="BR31" i="76"/>
  <c r="BX31" i="76"/>
  <c r="AT30" i="73"/>
  <c r="AZ30" i="73"/>
  <c r="CV32" i="76"/>
  <c r="DB32" i="76"/>
  <c r="DH32" i="76"/>
  <c r="AH31" i="73"/>
  <c r="CD32" i="76"/>
  <c r="CJ32" i="76"/>
  <c r="AN31" i="73"/>
  <c r="BL32" i="76"/>
  <c r="BR32" i="76"/>
  <c r="BX32" i="76"/>
  <c r="AT31" i="73"/>
  <c r="AZ31" i="73"/>
  <c r="CV33" i="76"/>
  <c r="DB33" i="76"/>
  <c r="DH33" i="76"/>
  <c r="AH32" i="73"/>
  <c r="CD33" i="76"/>
  <c r="CJ33" i="76"/>
  <c r="AN32" i="73"/>
  <c r="BL33" i="76"/>
  <c r="BR33" i="76"/>
  <c r="BX33" i="76"/>
  <c r="AT32" i="73"/>
  <c r="AZ32" i="73"/>
  <c r="CV34" i="76"/>
  <c r="DB34" i="76"/>
  <c r="DH34" i="76"/>
  <c r="AH33" i="73"/>
  <c r="CD34" i="76"/>
  <c r="CJ34" i="76"/>
  <c r="AN33" i="73"/>
  <c r="BL34" i="76"/>
  <c r="BR34" i="76"/>
  <c r="BX34" i="76"/>
  <c r="AT33" i="73"/>
  <c r="AZ33" i="73"/>
  <c r="CV35" i="76"/>
  <c r="DB35" i="76"/>
  <c r="DH35" i="76"/>
  <c r="AH34" i="73"/>
  <c r="CD35" i="76"/>
  <c r="CJ35" i="76"/>
  <c r="AN34" i="73"/>
  <c r="BL35" i="76"/>
  <c r="BR35" i="76"/>
  <c r="BX35" i="76"/>
  <c r="AT34" i="73"/>
  <c r="AZ34" i="73"/>
  <c r="CV36" i="76"/>
  <c r="DB36" i="76"/>
  <c r="DH36" i="76"/>
  <c r="AH35" i="73"/>
  <c r="CD36" i="76"/>
  <c r="CJ36" i="76"/>
  <c r="AN35" i="73"/>
  <c r="BL36" i="76"/>
  <c r="BR36" i="76"/>
  <c r="BX36" i="76"/>
  <c r="AT35" i="73"/>
  <c r="AZ35" i="73"/>
  <c r="CV37" i="76"/>
  <c r="DB37" i="76"/>
  <c r="DH37" i="76"/>
  <c r="AH36" i="73"/>
  <c r="CD37" i="76"/>
  <c r="CJ37" i="76"/>
  <c r="AN36" i="73"/>
  <c r="BL37" i="76"/>
  <c r="BR37" i="76"/>
  <c r="BX37" i="76"/>
  <c r="AT36" i="73"/>
  <c r="AZ36" i="73"/>
  <c r="CV38" i="76"/>
  <c r="DB38" i="76"/>
  <c r="DH38" i="76"/>
  <c r="AH37" i="73"/>
  <c r="CD38" i="76"/>
  <c r="CJ38" i="76"/>
  <c r="AN37" i="73"/>
  <c r="BL38" i="76"/>
  <c r="BR38" i="76"/>
  <c r="BX38" i="76"/>
  <c r="AT37" i="73"/>
  <c r="AZ37" i="73"/>
  <c r="CV39" i="76"/>
  <c r="DB39" i="76"/>
  <c r="DH39" i="76"/>
  <c r="AH38" i="73"/>
  <c r="CD39" i="76"/>
  <c r="CJ39" i="76"/>
  <c r="AN38" i="73"/>
  <c r="BL39" i="76"/>
  <c r="BR39" i="76"/>
  <c r="BX39" i="76"/>
  <c r="AT38" i="73"/>
  <c r="AZ38" i="73"/>
  <c r="CV40" i="76"/>
  <c r="DB40" i="76"/>
  <c r="DH40" i="76"/>
  <c r="AH39" i="73"/>
  <c r="CD40" i="76"/>
  <c r="CJ40" i="76"/>
  <c r="AN39" i="73"/>
  <c r="BL40" i="76"/>
  <c r="BR40" i="76"/>
  <c r="BX40" i="76"/>
  <c r="AT39" i="73"/>
  <c r="AZ39" i="73"/>
  <c r="CV41" i="76"/>
  <c r="DB41" i="76"/>
  <c r="DH41" i="76"/>
  <c r="AH40" i="73"/>
  <c r="CD41" i="76"/>
  <c r="CJ41" i="76"/>
  <c r="AN40" i="73"/>
  <c r="BL41" i="76"/>
  <c r="BR41" i="76"/>
  <c r="BX41" i="76"/>
  <c r="AT40" i="73"/>
  <c r="AZ40" i="73"/>
  <c r="CV42" i="76"/>
  <c r="DB42" i="76"/>
  <c r="DH42" i="76"/>
  <c r="AH41" i="73"/>
  <c r="CD42" i="76"/>
  <c r="CJ42" i="76"/>
  <c r="AN41" i="73"/>
  <c r="BL42" i="76"/>
  <c r="BR42" i="76"/>
  <c r="BX42" i="76"/>
  <c r="AT41" i="73"/>
  <c r="AZ41" i="73"/>
  <c r="CV43" i="76"/>
  <c r="DB43" i="76"/>
  <c r="DH43" i="76"/>
  <c r="AH42" i="73"/>
  <c r="CD43" i="76"/>
  <c r="CJ43" i="76"/>
  <c r="AN42" i="73"/>
  <c r="BL43" i="76"/>
  <c r="BR43" i="76"/>
  <c r="BX43" i="76"/>
  <c r="AT42" i="73"/>
  <c r="AZ42" i="73"/>
  <c r="CV44" i="76"/>
  <c r="DB44" i="76"/>
  <c r="DH44" i="76"/>
  <c r="AH43" i="73"/>
  <c r="CD44" i="76"/>
  <c r="CJ44" i="76"/>
  <c r="AN43" i="73"/>
  <c r="BL44" i="76"/>
  <c r="BR44" i="76"/>
  <c r="BX44" i="76"/>
  <c r="AT43" i="73"/>
  <c r="AZ43" i="73"/>
  <c r="CV45" i="76"/>
  <c r="DB45" i="76"/>
  <c r="DH45" i="76"/>
  <c r="AH44" i="73"/>
  <c r="CD45" i="76"/>
  <c r="CJ45" i="76"/>
  <c r="AN44" i="73"/>
  <c r="BL45" i="76"/>
  <c r="BR45" i="76"/>
  <c r="BX45" i="76"/>
  <c r="AT44" i="73"/>
  <c r="AZ44" i="73"/>
  <c r="CV46" i="76"/>
  <c r="DB46" i="76"/>
  <c r="DH46" i="76"/>
  <c r="AH45" i="73"/>
  <c r="CD46" i="76"/>
  <c r="CJ46" i="76"/>
  <c r="AN45" i="73"/>
  <c r="BL46" i="76"/>
  <c r="BR46" i="76"/>
  <c r="BX46" i="76"/>
  <c r="AT45" i="73"/>
  <c r="AZ45" i="73"/>
  <c r="CV47" i="76"/>
  <c r="DB47" i="76"/>
  <c r="DH47" i="76"/>
  <c r="AH46" i="73"/>
  <c r="CD47" i="76"/>
  <c r="CJ47" i="76"/>
  <c r="AN46" i="73"/>
  <c r="BL47" i="76"/>
  <c r="BR47" i="76"/>
  <c r="BX47" i="76"/>
  <c r="AT46" i="73"/>
  <c r="AZ46" i="73"/>
  <c r="CV48" i="76"/>
  <c r="DB48" i="76"/>
  <c r="DH48" i="76"/>
  <c r="AH47" i="73"/>
  <c r="CD48" i="76"/>
  <c r="CJ48" i="76"/>
  <c r="AN47" i="73"/>
  <c r="BL48" i="76"/>
  <c r="BR48" i="76"/>
  <c r="BX48" i="76"/>
  <c r="AT47" i="73"/>
  <c r="AZ47" i="73"/>
  <c r="CQ29" i="76"/>
  <c r="CW29" i="76"/>
  <c r="DC29" i="76"/>
  <c r="AC28" i="73"/>
  <c r="BY29" i="76"/>
  <c r="CE29" i="76"/>
  <c r="CK29" i="76"/>
  <c r="AI28" i="73"/>
  <c r="BG29" i="76"/>
  <c r="BM29" i="76"/>
  <c r="BS29" i="76"/>
  <c r="AO28" i="73"/>
  <c r="AU28" i="73"/>
  <c r="CQ10" i="76"/>
  <c r="CW10" i="76"/>
  <c r="DC10" i="76"/>
  <c r="AC9" i="73"/>
  <c r="BY10" i="76"/>
  <c r="CE10" i="76"/>
  <c r="CK10" i="76"/>
  <c r="AI9" i="73"/>
  <c r="BG10" i="76"/>
  <c r="BM10" i="76"/>
  <c r="BS10" i="76"/>
  <c r="AO9" i="73"/>
  <c r="AU9" i="73"/>
  <c r="CQ11" i="76"/>
  <c r="CW11" i="76"/>
  <c r="DC11" i="76"/>
  <c r="AC10" i="73"/>
  <c r="BY11" i="76"/>
  <c r="CE11" i="76"/>
  <c r="CK11" i="76"/>
  <c r="AI10" i="73"/>
  <c r="BG11" i="76"/>
  <c r="BM11" i="76"/>
  <c r="BS11" i="76"/>
  <c r="AO10" i="73"/>
  <c r="AU10" i="73"/>
  <c r="CQ12" i="76"/>
  <c r="CW12" i="76"/>
  <c r="DC12" i="76"/>
  <c r="AC11" i="73"/>
  <c r="BY12" i="76"/>
  <c r="CE12" i="76"/>
  <c r="CK12" i="76"/>
  <c r="AI11" i="73"/>
  <c r="BG12" i="76"/>
  <c r="BM12" i="76"/>
  <c r="BS12" i="76"/>
  <c r="AO11" i="73"/>
  <c r="AU11" i="73"/>
  <c r="CQ13" i="76"/>
  <c r="CW13" i="76"/>
  <c r="DC13" i="76"/>
  <c r="AC12" i="73"/>
  <c r="BY13" i="76"/>
  <c r="CE13" i="76"/>
  <c r="CK13" i="76"/>
  <c r="AI12" i="73"/>
  <c r="BG13" i="76"/>
  <c r="BM13" i="76"/>
  <c r="BS13" i="76"/>
  <c r="AO12" i="73"/>
  <c r="AU12" i="73"/>
  <c r="CQ14" i="76"/>
  <c r="CW14" i="76"/>
  <c r="DC14" i="76"/>
  <c r="AC13" i="73"/>
  <c r="BY14" i="76"/>
  <c r="CE14" i="76"/>
  <c r="CK14" i="76"/>
  <c r="AI13" i="73"/>
  <c r="BG14" i="76"/>
  <c r="BM14" i="76"/>
  <c r="BS14" i="76"/>
  <c r="AO13" i="73"/>
  <c r="AU13" i="73"/>
  <c r="CQ15" i="76"/>
  <c r="CW15" i="76"/>
  <c r="DC15" i="76"/>
  <c r="AC14" i="73"/>
  <c r="BY15" i="76"/>
  <c r="CE15" i="76"/>
  <c r="CK15" i="76"/>
  <c r="AI14" i="73"/>
  <c r="BG15" i="76"/>
  <c r="BM15" i="76"/>
  <c r="BS15" i="76"/>
  <c r="AO14" i="73"/>
  <c r="AU14" i="73"/>
  <c r="CQ16" i="76"/>
  <c r="CW16" i="76"/>
  <c r="DC16" i="76"/>
  <c r="AC15" i="73"/>
  <c r="BY16" i="76"/>
  <c r="CE16" i="76"/>
  <c r="CK16" i="76"/>
  <c r="AI15" i="73"/>
  <c r="BG16" i="76"/>
  <c r="BM16" i="76"/>
  <c r="BS16" i="76"/>
  <c r="AO15" i="73"/>
  <c r="AU15" i="73"/>
  <c r="CQ17" i="76"/>
  <c r="CW17" i="76"/>
  <c r="DC17" i="76"/>
  <c r="AC16" i="73"/>
  <c r="BY17" i="76"/>
  <c r="CE17" i="76"/>
  <c r="CK17" i="76"/>
  <c r="AI16" i="73"/>
  <c r="BG17" i="76"/>
  <c r="BM17" i="76"/>
  <c r="BS17" i="76"/>
  <c r="AO16" i="73"/>
  <c r="AU16" i="73"/>
  <c r="CQ18" i="76"/>
  <c r="CW18" i="76"/>
  <c r="DC18" i="76"/>
  <c r="AC17" i="73"/>
  <c r="BY18" i="76"/>
  <c r="CE18" i="76"/>
  <c r="CK18" i="76"/>
  <c r="AI17" i="73"/>
  <c r="BG18" i="76"/>
  <c r="BM18" i="76"/>
  <c r="BS18" i="76"/>
  <c r="AO17" i="73"/>
  <c r="AU17" i="73"/>
  <c r="CQ19" i="76"/>
  <c r="CW19" i="76"/>
  <c r="DC19" i="76"/>
  <c r="AC18" i="73"/>
  <c r="BY19" i="76"/>
  <c r="CE19" i="76"/>
  <c r="CK19" i="76"/>
  <c r="AI18" i="73"/>
  <c r="BG19" i="76"/>
  <c r="BM19" i="76"/>
  <c r="BS19" i="76"/>
  <c r="AO18" i="73"/>
  <c r="AU18" i="73"/>
  <c r="CQ20" i="76"/>
  <c r="CW20" i="76"/>
  <c r="DC20" i="76"/>
  <c r="AC19" i="73"/>
  <c r="BY20" i="76"/>
  <c r="CE20" i="76"/>
  <c r="CK20" i="76"/>
  <c r="AI19" i="73"/>
  <c r="BG20" i="76"/>
  <c r="BM20" i="76"/>
  <c r="BS20" i="76"/>
  <c r="AO19" i="73"/>
  <c r="AU19" i="73"/>
  <c r="CQ21" i="76"/>
  <c r="CW21" i="76"/>
  <c r="DC21" i="76"/>
  <c r="AC20" i="73"/>
  <c r="BY21" i="76"/>
  <c r="CE21" i="76"/>
  <c r="CK21" i="76"/>
  <c r="AI20" i="73"/>
  <c r="BG21" i="76"/>
  <c r="BM21" i="76"/>
  <c r="BS21" i="76"/>
  <c r="AO20" i="73"/>
  <c r="AU20" i="73"/>
  <c r="CQ22" i="76"/>
  <c r="CW22" i="76"/>
  <c r="DC22" i="76"/>
  <c r="AC21" i="73"/>
  <c r="BY22" i="76"/>
  <c r="CE22" i="76"/>
  <c r="CK22" i="76"/>
  <c r="AI21" i="73"/>
  <c r="BG22" i="76"/>
  <c r="BM22" i="76"/>
  <c r="BS22" i="76"/>
  <c r="AO21" i="73"/>
  <c r="AU21" i="73"/>
  <c r="CQ23" i="76"/>
  <c r="CW23" i="76"/>
  <c r="DC23" i="76"/>
  <c r="AC22" i="73"/>
  <c r="BY23" i="76"/>
  <c r="CE23" i="76"/>
  <c r="CK23" i="76"/>
  <c r="AI22" i="73"/>
  <c r="BG23" i="76"/>
  <c r="BM23" i="76"/>
  <c r="BS23" i="76"/>
  <c r="AO22" i="73"/>
  <c r="AU22" i="73"/>
  <c r="CQ24" i="76"/>
  <c r="CW24" i="76"/>
  <c r="DC24" i="76"/>
  <c r="AC23" i="73"/>
  <c r="BY24" i="76"/>
  <c r="CE24" i="76"/>
  <c r="CK24" i="76"/>
  <c r="AI23" i="73"/>
  <c r="BG24" i="76"/>
  <c r="BM24" i="76"/>
  <c r="BS24" i="76"/>
  <c r="AO23" i="73"/>
  <c r="AU23" i="73"/>
  <c r="CQ25" i="76"/>
  <c r="CW25" i="76"/>
  <c r="DC25" i="76"/>
  <c r="AC24" i="73"/>
  <c r="BY25" i="76"/>
  <c r="CE25" i="76"/>
  <c r="CK25" i="76"/>
  <c r="AI24" i="73"/>
  <c r="BG25" i="76"/>
  <c r="BM25" i="76"/>
  <c r="BS25" i="76"/>
  <c r="AO24" i="73"/>
  <c r="AU24" i="73"/>
  <c r="CQ26" i="76"/>
  <c r="CW26" i="76"/>
  <c r="DC26" i="76"/>
  <c r="AC25" i="73"/>
  <c r="BY26" i="76"/>
  <c r="CE26" i="76"/>
  <c r="CK26" i="76"/>
  <c r="AI25" i="73"/>
  <c r="BG26" i="76"/>
  <c r="BM26" i="76"/>
  <c r="BS26" i="76"/>
  <c r="AO25" i="73"/>
  <c r="AU25" i="73"/>
  <c r="CQ27" i="76"/>
  <c r="CW27" i="76"/>
  <c r="DC27" i="76"/>
  <c r="AC26" i="73"/>
  <c r="BY27" i="76"/>
  <c r="CE27" i="76"/>
  <c r="CK27" i="76"/>
  <c r="AI26" i="73"/>
  <c r="BG27" i="76"/>
  <c r="BM27" i="76"/>
  <c r="BS27" i="76"/>
  <c r="AO26" i="73"/>
  <c r="AU26" i="73"/>
  <c r="CQ28" i="76"/>
  <c r="CW28" i="76"/>
  <c r="DC28" i="76"/>
  <c r="AC27" i="73"/>
  <c r="BY28" i="76"/>
  <c r="CE28" i="76"/>
  <c r="CK28" i="76"/>
  <c r="AI27" i="73"/>
  <c r="BG28" i="76"/>
  <c r="BM28" i="76"/>
  <c r="BS28" i="76"/>
  <c r="AO27" i="73"/>
  <c r="AU27" i="73"/>
  <c r="CQ30" i="76"/>
  <c r="CW30" i="76"/>
  <c r="DC30" i="76"/>
  <c r="AC29" i="73"/>
  <c r="BY30" i="76"/>
  <c r="CE30" i="76"/>
  <c r="CK30" i="76"/>
  <c r="AI29" i="73"/>
  <c r="BG30" i="76"/>
  <c r="BM30" i="76"/>
  <c r="BS30" i="76"/>
  <c r="AO29" i="73"/>
  <c r="AU29" i="73"/>
  <c r="CQ31" i="76"/>
  <c r="CW31" i="76"/>
  <c r="DC31" i="76"/>
  <c r="AC30" i="73"/>
  <c r="BY31" i="76"/>
  <c r="CE31" i="76"/>
  <c r="CK31" i="76"/>
  <c r="AI30" i="73"/>
  <c r="BG31" i="76"/>
  <c r="BM31" i="76"/>
  <c r="BS31" i="76"/>
  <c r="AO30" i="73"/>
  <c r="AU30" i="73"/>
  <c r="CQ32" i="76"/>
  <c r="CW32" i="76"/>
  <c r="DC32" i="76"/>
  <c r="AC31" i="73"/>
  <c r="BY32" i="76"/>
  <c r="CE32" i="76"/>
  <c r="CK32" i="76"/>
  <c r="AI31" i="73"/>
  <c r="BG32" i="76"/>
  <c r="BM32" i="76"/>
  <c r="BS32" i="76"/>
  <c r="AO31" i="73"/>
  <c r="AU31" i="73"/>
  <c r="CQ33" i="76"/>
  <c r="CW33" i="76"/>
  <c r="DC33" i="76"/>
  <c r="AC32" i="73"/>
  <c r="BY33" i="76"/>
  <c r="CE33" i="76"/>
  <c r="CK33" i="76"/>
  <c r="AI32" i="73"/>
  <c r="BG33" i="76"/>
  <c r="BM33" i="76"/>
  <c r="BS33" i="76"/>
  <c r="AO32" i="73"/>
  <c r="AU32" i="73"/>
  <c r="CQ34" i="76"/>
  <c r="CW34" i="76"/>
  <c r="DC34" i="76"/>
  <c r="AC33" i="73"/>
  <c r="BY34" i="76"/>
  <c r="CE34" i="76"/>
  <c r="CK34" i="76"/>
  <c r="AI33" i="73"/>
  <c r="BG34" i="76"/>
  <c r="BM34" i="76"/>
  <c r="BS34" i="76"/>
  <c r="AO33" i="73"/>
  <c r="AU33" i="73"/>
  <c r="CQ35" i="76"/>
  <c r="CW35" i="76"/>
  <c r="DC35" i="76"/>
  <c r="AC34" i="73"/>
  <c r="BY35" i="76"/>
  <c r="CE35" i="76"/>
  <c r="CK35" i="76"/>
  <c r="AI34" i="73"/>
  <c r="BG35" i="76"/>
  <c r="BM35" i="76"/>
  <c r="BS35" i="76"/>
  <c r="AO34" i="73"/>
  <c r="AU34" i="73"/>
  <c r="CQ36" i="76"/>
  <c r="CW36" i="76"/>
  <c r="DC36" i="76"/>
  <c r="AC35" i="73"/>
  <c r="BY36" i="76"/>
  <c r="CE36" i="76"/>
  <c r="CK36" i="76"/>
  <c r="AI35" i="73"/>
  <c r="BG36" i="76"/>
  <c r="BM36" i="76"/>
  <c r="BS36" i="76"/>
  <c r="AO35" i="73"/>
  <c r="AU35" i="73"/>
  <c r="CQ37" i="76"/>
  <c r="CW37" i="76"/>
  <c r="DC37" i="76"/>
  <c r="AC36" i="73"/>
  <c r="BY37" i="76"/>
  <c r="CE37" i="76"/>
  <c r="CK37" i="76"/>
  <c r="AI36" i="73"/>
  <c r="BG37" i="76"/>
  <c r="BM37" i="76"/>
  <c r="BS37" i="76"/>
  <c r="AO36" i="73"/>
  <c r="AU36" i="73"/>
  <c r="CQ38" i="76"/>
  <c r="CW38" i="76"/>
  <c r="DC38" i="76"/>
  <c r="AC37" i="73"/>
  <c r="BY38" i="76"/>
  <c r="CE38" i="76"/>
  <c r="CK38" i="76"/>
  <c r="AI37" i="73"/>
  <c r="BG38" i="76"/>
  <c r="BM38" i="76"/>
  <c r="BS38" i="76"/>
  <c r="AO37" i="73"/>
  <c r="AU37" i="73"/>
  <c r="CQ39" i="76"/>
  <c r="CW39" i="76"/>
  <c r="DC39" i="76"/>
  <c r="AC38" i="73"/>
  <c r="BY39" i="76"/>
  <c r="CE39" i="76"/>
  <c r="CK39" i="76"/>
  <c r="AI38" i="73"/>
  <c r="BG39" i="76"/>
  <c r="BM39" i="76"/>
  <c r="BS39" i="76"/>
  <c r="AO38" i="73"/>
  <c r="AU38" i="73"/>
  <c r="CQ40" i="76"/>
  <c r="CW40" i="76"/>
  <c r="DC40" i="76"/>
  <c r="AC39" i="73"/>
  <c r="BY40" i="76"/>
  <c r="CE40" i="76"/>
  <c r="CK40" i="76"/>
  <c r="AI39" i="73"/>
  <c r="BG40" i="76"/>
  <c r="BM40" i="76"/>
  <c r="BS40" i="76"/>
  <c r="AO39" i="73"/>
  <c r="AU39" i="73"/>
  <c r="CQ41" i="76"/>
  <c r="CW41" i="76"/>
  <c r="DC41" i="76"/>
  <c r="AC40" i="73"/>
  <c r="BY41" i="76"/>
  <c r="CE41" i="76"/>
  <c r="CK41" i="76"/>
  <c r="AI40" i="73"/>
  <c r="BG41" i="76"/>
  <c r="BM41" i="76"/>
  <c r="BS41" i="76"/>
  <c r="AO40" i="73"/>
  <c r="AU40" i="73"/>
  <c r="CQ42" i="76"/>
  <c r="CW42" i="76"/>
  <c r="DC42" i="76"/>
  <c r="AC41" i="73"/>
  <c r="BY42" i="76"/>
  <c r="CE42" i="76"/>
  <c r="CK42" i="76"/>
  <c r="AI41" i="73"/>
  <c r="BG42" i="76"/>
  <c r="BM42" i="76"/>
  <c r="BS42" i="76"/>
  <c r="AO41" i="73"/>
  <c r="AU41" i="73"/>
  <c r="CQ43" i="76"/>
  <c r="CW43" i="76"/>
  <c r="DC43" i="76"/>
  <c r="AC42" i="73"/>
  <c r="BY43" i="76"/>
  <c r="CE43" i="76"/>
  <c r="CK43" i="76"/>
  <c r="AI42" i="73"/>
  <c r="BG43" i="76"/>
  <c r="BM43" i="76"/>
  <c r="BS43" i="76"/>
  <c r="AO42" i="73"/>
  <c r="AU42" i="73"/>
  <c r="CQ44" i="76"/>
  <c r="CW44" i="76"/>
  <c r="DC44" i="76"/>
  <c r="AC43" i="73"/>
  <c r="BY44" i="76"/>
  <c r="CE44" i="76"/>
  <c r="CK44" i="76"/>
  <c r="AI43" i="73"/>
  <c r="BG44" i="76"/>
  <c r="BM44" i="76"/>
  <c r="BS44" i="76"/>
  <c r="AO43" i="73"/>
  <c r="AU43" i="73"/>
  <c r="CQ45" i="76"/>
  <c r="CW45" i="76"/>
  <c r="DC45" i="76"/>
  <c r="AC44" i="73"/>
  <c r="BY45" i="76"/>
  <c r="CE45" i="76"/>
  <c r="CK45" i="76"/>
  <c r="AI44" i="73"/>
  <c r="BG45" i="76"/>
  <c r="BM45" i="76"/>
  <c r="BS45" i="76"/>
  <c r="AO44" i="73"/>
  <c r="AU44" i="73"/>
  <c r="CQ46" i="76"/>
  <c r="CW46" i="76"/>
  <c r="DC46" i="76"/>
  <c r="AC45" i="73"/>
  <c r="BY46" i="76"/>
  <c r="CE46" i="76"/>
  <c r="CK46" i="76"/>
  <c r="AI45" i="73"/>
  <c r="BG46" i="76"/>
  <c r="BM46" i="76"/>
  <c r="BS46" i="76"/>
  <c r="AO45" i="73"/>
  <c r="AU45" i="73"/>
  <c r="CQ47" i="76"/>
  <c r="CW47" i="76"/>
  <c r="DC47" i="76"/>
  <c r="AC46" i="73"/>
  <c r="BY47" i="76"/>
  <c r="CE47" i="76"/>
  <c r="CK47" i="76"/>
  <c r="AI46" i="73"/>
  <c r="BG47" i="76"/>
  <c r="BM47" i="76"/>
  <c r="BS47" i="76"/>
  <c r="AO46" i="73"/>
  <c r="AU46" i="73"/>
  <c r="CQ48" i="76"/>
  <c r="CW48" i="76"/>
  <c r="DC48" i="76"/>
  <c r="AC47" i="73"/>
  <c r="BY48" i="76"/>
  <c r="CE48" i="76"/>
  <c r="CK48" i="76"/>
  <c r="AI47" i="73"/>
  <c r="BG48" i="76"/>
  <c r="BM48" i="76"/>
  <c r="BS48" i="76"/>
  <c r="AO47" i="73"/>
  <c r="AU47" i="73"/>
  <c r="E29" i="76"/>
  <c r="K29" i="76"/>
  <c r="Q29" i="76"/>
  <c r="E28" i="73"/>
  <c r="BA29" i="76"/>
  <c r="AO29" i="76"/>
  <c r="AU29" i="76"/>
  <c r="Q28" i="73"/>
  <c r="W29" i="76"/>
  <c r="AC29" i="76"/>
  <c r="AI29" i="76"/>
  <c r="K28" i="73"/>
  <c r="W28" i="73"/>
  <c r="E10" i="76"/>
  <c r="K10" i="76"/>
  <c r="Q10" i="76"/>
  <c r="E9" i="73"/>
  <c r="BA10" i="76"/>
  <c r="AO10" i="76"/>
  <c r="AU10" i="76"/>
  <c r="Q9" i="73"/>
  <c r="W10" i="76"/>
  <c r="AC10" i="76"/>
  <c r="AI10" i="76"/>
  <c r="K9" i="73"/>
  <c r="W9" i="73"/>
  <c r="E11" i="76"/>
  <c r="K11" i="76"/>
  <c r="Q11" i="76"/>
  <c r="E10" i="73"/>
  <c r="BA11" i="76"/>
  <c r="AO11" i="76"/>
  <c r="AU11" i="76"/>
  <c r="Q10" i="73"/>
  <c r="W11" i="76"/>
  <c r="AC11" i="76"/>
  <c r="AI11" i="76"/>
  <c r="K10" i="73"/>
  <c r="W10" i="73"/>
  <c r="E12" i="76"/>
  <c r="K12" i="76"/>
  <c r="Q12" i="76"/>
  <c r="E11" i="73"/>
  <c r="BA12" i="76"/>
  <c r="AO12" i="76"/>
  <c r="AU12" i="76"/>
  <c r="Q11" i="73"/>
  <c r="W12" i="76"/>
  <c r="AC12" i="76"/>
  <c r="AI12" i="76"/>
  <c r="K11" i="73"/>
  <c r="W11" i="73"/>
  <c r="E13" i="76"/>
  <c r="K13" i="76"/>
  <c r="Q13" i="76"/>
  <c r="E12" i="73"/>
  <c r="BA13" i="76"/>
  <c r="AO13" i="76"/>
  <c r="AU13" i="76"/>
  <c r="Q12" i="73"/>
  <c r="W13" i="76"/>
  <c r="AC13" i="76"/>
  <c r="AI13" i="76"/>
  <c r="K12" i="73"/>
  <c r="W12" i="73"/>
  <c r="E14" i="76"/>
  <c r="K14" i="76"/>
  <c r="Q14" i="76"/>
  <c r="E13" i="73"/>
  <c r="BA14" i="76"/>
  <c r="AO14" i="76"/>
  <c r="AU14" i="76"/>
  <c r="Q13" i="73"/>
  <c r="W14" i="76"/>
  <c r="AC14" i="76"/>
  <c r="AI14" i="76"/>
  <c r="K13" i="73"/>
  <c r="W13" i="73"/>
  <c r="E15" i="76"/>
  <c r="K15" i="76"/>
  <c r="Q15" i="76"/>
  <c r="E14" i="73"/>
  <c r="BA15" i="76"/>
  <c r="AO15" i="76"/>
  <c r="AU15" i="76"/>
  <c r="Q14" i="73"/>
  <c r="W15" i="76"/>
  <c r="AC15" i="76"/>
  <c r="AI15" i="76"/>
  <c r="K14" i="73"/>
  <c r="W14" i="73"/>
  <c r="E16" i="76"/>
  <c r="K16" i="76"/>
  <c r="Q16" i="76"/>
  <c r="E15" i="73"/>
  <c r="BA16" i="76"/>
  <c r="AO16" i="76"/>
  <c r="AU16" i="76"/>
  <c r="Q15" i="73"/>
  <c r="W16" i="76"/>
  <c r="AC16" i="76"/>
  <c r="AI16" i="76"/>
  <c r="K15" i="73"/>
  <c r="W15" i="73"/>
  <c r="E17" i="76"/>
  <c r="K17" i="76"/>
  <c r="Q17" i="76"/>
  <c r="E16" i="73"/>
  <c r="BA17" i="76"/>
  <c r="AO17" i="76"/>
  <c r="AU17" i="76"/>
  <c r="Q16" i="73"/>
  <c r="W17" i="76"/>
  <c r="AC17" i="76"/>
  <c r="AI17" i="76"/>
  <c r="K16" i="73"/>
  <c r="W16" i="73"/>
  <c r="E18" i="76"/>
  <c r="K18" i="76"/>
  <c r="Q18" i="76"/>
  <c r="E17" i="73"/>
  <c r="BA18" i="76"/>
  <c r="AO18" i="76"/>
  <c r="AU18" i="76"/>
  <c r="Q17" i="73"/>
  <c r="W18" i="76"/>
  <c r="AC18" i="76"/>
  <c r="AI18" i="76"/>
  <c r="K17" i="73"/>
  <c r="W17" i="73"/>
  <c r="E19" i="76"/>
  <c r="K19" i="76"/>
  <c r="Q19" i="76"/>
  <c r="E18" i="73"/>
  <c r="BA19" i="76"/>
  <c r="AO19" i="76"/>
  <c r="AU19" i="76"/>
  <c r="Q18" i="73"/>
  <c r="W19" i="76"/>
  <c r="AC19" i="76"/>
  <c r="AI19" i="76"/>
  <c r="K18" i="73"/>
  <c r="W18" i="73"/>
  <c r="E20" i="76"/>
  <c r="K20" i="76"/>
  <c r="Q20" i="76"/>
  <c r="E19" i="73"/>
  <c r="BA20" i="76"/>
  <c r="AO20" i="76"/>
  <c r="AU20" i="76"/>
  <c r="Q19" i="73"/>
  <c r="W20" i="76"/>
  <c r="AC20" i="76"/>
  <c r="AI20" i="76"/>
  <c r="K19" i="73"/>
  <c r="W19" i="73"/>
  <c r="E21" i="76"/>
  <c r="K21" i="76"/>
  <c r="Q21" i="76"/>
  <c r="E20" i="73"/>
  <c r="BA21" i="76"/>
  <c r="AO21" i="76"/>
  <c r="AU21" i="76"/>
  <c r="Q20" i="73"/>
  <c r="W21" i="76"/>
  <c r="AC21" i="76"/>
  <c r="AI21" i="76"/>
  <c r="K20" i="73"/>
  <c r="W20" i="73"/>
  <c r="E22" i="76"/>
  <c r="K22" i="76"/>
  <c r="Q22" i="76"/>
  <c r="E21" i="73"/>
  <c r="BA22" i="76"/>
  <c r="AO22" i="76"/>
  <c r="AU22" i="76"/>
  <c r="Q21" i="73"/>
  <c r="W22" i="76"/>
  <c r="AC22" i="76"/>
  <c r="AI22" i="76"/>
  <c r="K21" i="73"/>
  <c r="W21" i="73"/>
  <c r="E23" i="76"/>
  <c r="K23" i="76"/>
  <c r="Q23" i="76"/>
  <c r="E22" i="73"/>
  <c r="BA23" i="76"/>
  <c r="AO23" i="76"/>
  <c r="AU23" i="76"/>
  <c r="Q22" i="73"/>
  <c r="W23" i="76"/>
  <c r="AC23" i="76"/>
  <c r="AI23" i="76"/>
  <c r="K22" i="73"/>
  <c r="W22" i="73"/>
  <c r="E24" i="76"/>
  <c r="K24" i="76"/>
  <c r="Q24" i="76"/>
  <c r="E23" i="73"/>
  <c r="BA24" i="76"/>
  <c r="AO24" i="76"/>
  <c r="AU24" i="76"/>
  <c r="Q23" i="73"/>
  <c r="W24" i="76"/>
  <c r="AC24" i="76"/>
  <c r="AI24" i="76"/>
  <c r="K23" i="73"/>
  <c r="W23" i="73"/>
  <c r="E25" i="76"/>
  <c r="K25" i="76"/>
  <c r="Q25" i="76"/>
  <c r="E24" i="73"/>
  <c r="BA25" i="76"/>
  <c r="AO25" i="76"/>
  <c r="AU25" i="76"/>
  <c r="Q24" i="73"/>
  <c r="W25" i="76"/>
  <c r="AC25" i="76"/>
  <c r="AI25" i="76"/>
  <c r="K24" i="73"/>
  <c r="W24" i="73"/>
  <c r="E26" i="76"/>
  <c r="K26" i="76"/>
  <c r="Q26" i="76"/>
  <c r="E25" i="73"/>
  <c r="BA26" i="76"/>
  <c r="AO26" i="76"/>
  <c r="AU26" i="76"/>
  <c r="Q25" i="73"/>
  <c r="W26" i="76"/>
  <c r="AC26" i="76"/>
  <c r="AI26" i="76"/>
  <c r="K25" i="73"/>
  <c r="W25" i="73"/>
  <c r="E27" i="76"/>
  <c r="K27" i="76"/>
  <c r="Q27" i="76"/>
  <c r="E26" i="73"/>
  <c r="BA27" i="76"/>
  <c r="AO27" i="76"/>
  <c r="AU27" i="76"/>
  <c r="Q26" i="73"/>
  <c r="W27" i="76"/>
  <c r="AC27" i="76"/>
  <c r="AI27" i="76"/>
  <c r="K26" i="73"/>
  <c r="W26" i="73"/>
  <c r="E28" i="76"/>
  <c r="K28" i="76"/>
  <c r="Q28" i="76"/>
  <c r="E27" i="73"/>
  <c r="BA28" i="76"/>
  <c r="AO28" i="76"/>
  <c r="AU28" i="76"/>
  <c r="Q27" i="73"/>
  <c r="W28" i="76"/>
  <c r="AC28" i="76"/>
  <c r="AI28" i="76"/>
  <c r="K27" i="73"/>
  <c r="W27" i="73"/>
  <c r="E30" i="76"/>
  <c r="K30" i="76"/>
  <c r="Q30" i="76"/>
  <c r="E29" i="73"/>
  <c r="BA30" i="76"/>
  <c r="AO30" i="76"/>
  <c r="AU30" i="76"/>
  <c r="Q29" i="73"/>
  <c r="W30" i="76"/>
  <c r="AC30" i="76"/>
  <c r="AI30" i="76"/>
  <c r="K29" i="73"/>
  <c r="W29" i="73"/>
  <c r="E31" i="76"/>
  <c r="K31" i="76"/>
  <c r="Q31" i="76"/>
  <c r="E30" i="73"/>
  <c r="BA31" i="76"/>
  <c r="AO31" i="76"/>
  <c r="AU31" i="76"/>
  <c r="Q30" i="73"/>
  <c r="W31" i="76"/>
  <c r="AC31" i="76"/>
  <c r="AI31" i="76"/>
  <c r="K30" i="73"/>
  <c r="W30" i="73"/>
  <c r="E32" i="76"/>
  <c r="K32" i="76"/>
  <c r="Q32" i="76"/>
  <c r="E31" i="73"/>
  <c r="BA32" i="76"/>
  <c r="AO32" i="76"/>
  <c r="AU32" i="76"/>
  <c r="Q31" i="73"/>
  <c r="W32" i="76"/>
  <c r="AC32" i="76"/>
  <c r="AI32" i="76"/>
  <c r="K31" i="73"/>
  <c r="W31" i="73"/>
  <c r="E33" i="76"/>
  <c r="K33" i="76"/>
  <c r="Q33" i="76"/>
  <c r="E32" i="73"/>
  <c r="BA33" i="76"/>
  <c r="AO33" i="76"/>
  <c r="AU33" i="76"/>
  <c r="Q32" i="73"/>
  <c r="W33" i="76"/>
  <c r="AC33" i="76"/>
  <c r="AI33" i="76"/>
  <c r="K32" i="73"/>
  <c r="W32" i="73"/>
  <c r="E34" i="76"/>
  <c r="K34" i="76"/>
  <c r="Q34" i="76"/>
  <c r="E33" i="73"/>
  <c r="BA34" i="76"/>
  <c r="AO34" i="76"/>
  <c r="AU34" i="76"/>
  <c r="Q33" i="73"/>
  <c r="W34" i="76"/>
  <c r="AC34" i="76"/>
  <c r="AI34" i="76"/>
  <c r="K33" i="73"/>
  <c r="W33" i="73"/>
  <c r="E35" i="76"/>
  <c r="K35" i="76"/>
  <c r="Q35" i="76"/>
  <c r="E34" i="73"/>
  <c r="BA35" i="76"/>
  <c r="AO35" i="76"/>
  <c r="AU35" i="76"/>
  <c r="Q34" i="73"/>
  <c r="W35" i="76"/>
  <c r="AC35" i="76"/>
  <c r="AI35" i="76"/>
  <c r="K34" i="73"/>
  <c r="W34" i="73"/>
  <c r="E36" i="76"/>
  <c r="K36" i="76"/>
  <c r="Q36" i="76"/>
  <c r="E35" i="73"/>
  <c r="BA36" i="76"/>
  <c r="AO36" i="76"/>
  <c r="AU36" i="76"/>
  <c r="Q35" i="73"/>
  <c r="W36" i="76"/>
  <c r="AC36" i="76"/>
  <c r="AI36" i="76"/>
  <c r="K35" i="73"/>
  <c r="W35" i="73"/>
  <c r="E37" i="76"/>
  <c r="K37" i="76"/>
  <c r="Q37" i="76"/>
  <c r="E36" i="73"/>
  <c r="BA37" i="76"/>
  <c r="AO37" i="76"/>
  <c r="AU37" i="76"/>
  <c r="Q36" i="73"/>
  <c r="W37" i="76"/>
  <c r="AC37" i="76"/>
  <c r="AI37" i="76"/>
  <c r="K36" i="73"/>
  <c r="W36" i="73"/>
  <c r="BA38" i="76"/>
  <c r="AO38" i="76"/>
  <c r="AU38" i="76"/>
  <c r="Q37" i="73"/>
  <c r="W38" i="76"/>
  <c r="AC38" i="76"/>
  <c r="AI38" i="76"/>
  <c r="K37" i="73"/>
  <c r="W37" i="73"/>
  <c r="E39" i="76"/>
  <c r="K39" i="76"/>
  <c r="Q39" i="76"/>
  <c r="E38" i="73"/>
  <c r="BA39" i="76"/>
  <c r="AO39" i="76"/>
  <c r="AU39" i="76"/>
  <c r="Q38" i="73"/>
  <c r="W39" i="76"/>
  <c r="AC39" i="76"/>
  <c r="AI39" i="76"/>
  <c r="K38" i="73"/>
  <c r="W38" i="73"/>
  <c r="E40" i="76"/>
  <c r="K40" i="76"/>
  <c r="Q40" i="76"/>
  <c r="E39" i="73"/>
  <c r="BA40" i="76"/>
  <c r="AO40" i="76"/>
  <c r="AU40" i="76"/>
  <c r="Q39" i="73"/>
  <c r="W40" i="76"/>
  <c r="AC40" i="76"/>
  <c r="AI40" i="76"/>
  <c r="K39" i="73"/>
  <c r="W39" i="73"/>
  <c r="E41" i="76"/>
  <c r="K41" i="76"/>
  <c r="Q41" i="76"/>
  <c r="E40" i="73"/>
  <c r="BA41" i="76"/>
  <c r="AO41" i="76"/>
  <c r="AU41" i="76"/>
  <c r="Q40" i="73"/>
  <c r="W41" i="76"/>
  <c r="AC41" i="76"/>
  <c r="AI41" i="76"/>
  <c r="K40" i="73"/>
  <c r="W40" i="73"/>
  <c r="E42" i="76"/>
  <c r="K42" i="76"/>
  <c r="Q42" i="76"/>
  <c r="E41" i="73"/>
  <c r="BA42" i="76"/>
  <c r="AO42" i="76"/>
  <c r="AU42" i="76"/>
  <c r="Q41" i="73"/>
  <c r="W42" i="76"/>
  <c r="AC42" i="76"/>
  <c r="AI42" i="76"/>
  <c r="K41" i="73"/>
  <c r="W41" i="73"/>
  <c r="E43" i="76"/>
  <c r="K43" i="76"/>
  <c r="Q43" i="76"/>
  <c r="E42" i="73"/>
  <c r="BA43" i="76"/>
  <c r="AO43" i="76"/>
  <c r="AU43" i="76"/>
  <c r="Q42" i="73"/>
  <c r="W43" i="76"/>
  <c r="AC43" i="76"/>
  <c r="AI43" i="76"/>
  <c r="K42" i="73"/>
  <c r="W42" i="73"/>
  <c r="E44" i="76"/>
  <c r="K44" i="76"/>
  <c r="Q44" i="76"/>
  <c r="E43" i="73"/>
  <c r="BA44" i="76"/>
  <c r="AO44" i="76"/>
  <c r="AU44" i="76"/>
  <c r="Q43" i="73"/>
  <c r="W44" i="76"/>
  <c r="AC44" i="76"/>
  <c r="AI44" i="76"/>
  <c r="K43" i="73"/>
  <c r="W43" i="73"/>
  <c r="E45" i="76"/>
  <c r="K45" i="76"/>
  <c r="Q45" i="76"/>
  <c r="E44" i="73"/>
  <c r="BA45" i="76"/>
  <c r="AO45" i="76"/>
  <c r="AU45" i="76"/>
  <c r="Q44" i="73"/>
  <c r="W45" i="76"/>
  <c r="AC45" i="76"/>
  <c r="AI45" i="76"/>
  <c r="K44" i="73"/>
  <c r="W44" i="73"/>
  <c r="E46" i="76"/>
  <c r="K46" i="76"/>
  <c r="Q46" i="76"/>
  <c r="E45" i="73"/>
  <c r="BA46" i="76"/>
  <c r="AO46" i="76"/>
  <c r="AU46" i="76"/>
  <c r="Q45" i="73"/>
  <c r="W46" i="76"/>
  <c r="AC46" i="76"/>
  <c r="AI46" i="76"/>
  <c r="K45" i="73"/>
  <c r="W45" i="73"/>
  <c r="E47" i="76"/>
  <c r="K47" i="76"/>
  <c r="Q47" i="76"/>
  <c r="E46" i="73"/>
  <c r="BA47" i="76"/>
  <c r="AO47" i="76"/>
  <c r="AU47" i="76"/>
  <c r="Q46" i="73"/>
  <c r="W47" i="76"/>
  <c r="AC47" i="76"/>
  <c r="AI47" i="76"/>
  <c r="K46" i="73"/>
  <c r="W46" i="73"/>
  <c r="E48" i="76"/>
  <c r="K48" i="76"/>
  <c r="Q48" i="76"/>
  <c r="E47" i="73"/>
  <c r="BA48" i="76"/>
  <c r="AO48" i="76"/>
  <c r="AU48" i="76"/>
  <c r="Q47" i="73"/>
  <c r="W48" i="76"/>
  <c r="AC48" i="76"/>
  <c r="AI48" i="76"/>
  <c r="K47" i="73"/>
  <c r="W47" i="73"/>
  <c r="J29" i="76"/>
  <c r="P29" i="76"/>
  <c r="V29" i="76"/>
  <c r="J28" i="73"/>
  <c r="BF29" i="76"/>
  <c r="AT29" i="76"/>
  <c r="AZ29" i="76"/>
  <c r="V28" i="73"/>
  <c r="AB29" i="76"/>
  <c r="AH29" i="76"/>
  <c r="AN29" i="76"/>
  <c r="P28" i="73"/>
  <c r="AB28" i="73"/>
  <c r="J10" i="76"/>
  <c r="P10" i="76"/>
  <c r="V10" i="76"/>
  <c r="J9" i="73"/>
  <c r="BF10" i="76"/>
  <c r="AT10" i="76"/>
  <c r="AZ10" i="76"/>
  <c r="V9" i="73"/>
  <c r="AB10" i="76"/>
  <c r="AH10" i="76"/>
  <c r="AN10" i="76"/>
  <c r="P9" i="73"/>
  <c r="AB9" i="73"/>
  <c r="J11" i="76"/>
  <c r="P11" i="76"/>
  <c r="V11" i="76"/>
  <c r="J10" i="73"/>
  <c r="BF11" i="76"/>
  <c r="AT11" i="76"/>
  <c r="AZ11" i="76"/>
  <c r="V10" i="73"/>
  <c r="AB11" i="76"/>
  <c r="AH11" i="76"/>
  <c r="AN11" i="76"/>
  <c r="P10" i="73"/>
  <c r="AB10" i="73"/>
  <c r="J12" i="76"/>
  <c r="P12" i="76"/>
  <c r="V12" i="76"/>
  <c r="J11" i="73"/>
  <c r="BF12" i="76"/>
  <c r="AT12" i="76"/>
  <c r="AZ12" i="76"/>
  <c r="V11" i="73"/>
  <c r="AB12" i="76"/>
  <c r="AH12" i="76"/>
  <c r="AN12" i="76"/>
  <c r="P11" i="73"/>
  <c r="AB11" i="73"/>
  <c r="J13" i="76"/>
  <c r="P13" i="76"/>
  <c r="V13" i="76"/>
  <c r="J12" i="73"/>
  <c r="BF13" i="76"/>
  <c r="AT13" i="76"/>
  <c r="AZ13" i="76"/>
  <c r="V12" i="73"/>
  <c r="AB13" i="76"/>
  <c r="AH13" i="76"/>
  <c r="AN13" i="76"/>
  <c r="P12" i="73"/>
  <c r="AB12" i="73"/>
  <c r="J14" i="76"/>
  <c r="P14" i="76"/>
  <c r="V14" i="76"/>
  <c r="J13" i="73"/>
  <c r="BF14" i="76"/>
  <c r="AT14" i="76"/>
  <c r="AZ14" i="76"/>
  <c r="V13" i="73"/>
  <c r="AB14" i="76"/>
  <c r="AH14" i="76"/>
  <c r="AN14" i="76"/>
  <c r="P13" i="73"/>
  <c r="AB13" i="73"/>
  <c r="J15" i="76"/>
  <c r="P15" i="76"/>
  <c r="V15" i="76"/>
  <c r="J14" i="73"/>
  <c r="BF15" i="76"/>
  <c r="AT15" i="76"/>
  <c r="AZ15" i="76"/>
  <c r="V14" i="73"/>
  <c r="AB15" i="76"/>
  <c r="AH15" i="76"/>
  <c r="AN15" i="76"/>
  <c r="P14" i="73"/>
  <c r="AB14" i="73"/>
  <c r="J16" i="76"/>
  <c r="P16" i="76"/>
  <c r="V16" i="76"/>
  <c r="J15" i="73"/>
  <c r="BF16" i="76"/>
  <c r="AT16" i="76"/>
  <c r="AZ16" i="76"/>
  <c r="V15" i="73"/>
  <c r="AB16" i="76"/>
  <c r="AH16" i="76"/>
  <c r="AN16" i="76"/>
  <c r="P15" i="73"/>
  <c r="AB15" i="73"/>
  <c r="J17" i="76"/>
  <c r="P17" i="76"/>
  <c r="V17" i="76"/>
  <c r="J16" i="73"/>
  <c r="BF17" i="76"/>
  <c r="AT17" i="76"/>
  <c r="AZ17" i="76"/>
  <c r="V16" i="73"/>
  <c r="AB17" i="76"/>
  <c r="AH17" i="76"/>
  <c r="AN17" i="76"/>
  <c r="P16" i="73"/>
  <c r="AB16" i="73"/>
  <c r="J18" i="76"/>
  <c r="P18" i="76"/>
  <c r="V18" i="76"/>
  <c r="J17" i="73"/>
  <c r="BF18" i="76"/>
  <c r="AT18" i="76"/>
  <c r="AZ18" i="76"/>
  <c r="V17" i="73"/>
  <c r="AB18" i="76"/>
  <c r="AH18" i="76"/>
  <c r="AN18" i="76"/>
  <c r="P17" i="73"/>
  <c r="AB17" i="73"/>
  <c r="J19" i="76"/>
  <c r="P19" i="76"/>
  <c r="V19" i="76"/>
  <c r="J18" i="73"/>
  <c r="BF19" i="76"/>
  <c r="AT19" i="76"/>
  <c r="AZ19" i="76"/>
  <c r="V18" i="73"/>
  <c r="AB19" i="76"/>
  <c r="AH19" i="76"/>
  <c r="AN19" i="76"/>
  <c r="P18" i="73"/>
  <c r="AB18" i="73"/>
  <c r="J20" i="76"/>
  <c r="P20" i="76"/>
  <c r="V20" i="76"/>
  <c r="J19" i="73"/>
  <c r="BF20" i="76"/>
  <c r="AT20" i="76"/>
  <c r="AZ20" i="76"/>
  <c r="V19" i="73"/>
  <c r="AB20" i="76"/>
  <c r="AH20" i="76"/>
  <c r="AN20" i="76"/>
  <c r="P19" i="73"/>
  <c r="AB19" i="73"/>
  <c r="J21" i="76"/>
  <c r="P21" i="76"/>
  <c r="V21" i="76"/>
  <c r="J20" i="73"/>
  <c r="BF21" i="76"/>
  <c r="AT21" i="76"/>
  <c r="AZ21" i="76"/>
  <c r="V20" i="73"/>
  <c r="AB21" i="76"/>
  <c r="AH21" i="76"/>
  <c r="AN21" i="76"/>
  <c r="P20" i="73"/>
  <c r="AB20" i="73"/>
  <c r="J22" i="76"/>
  <c r="P22" i="76"/>
  <c r="V22" i="76"/>
  <c r="J21" i="73"/>
  <c r="BF22" i="76"/>
  <c r="AT22" i="76"/>
  <c r="AZ22" i="76"/>
  <c r="V21" i="73"/>
  <c r="AB22" i="76"/>
  <c r="AH22" i="76"/>
  <c r="AN22" i="76"/>
  <c r="P21" i="73"/>
  <c r="AB21" i="73"/>
  <c r="J23" i="76"/>
  <c r="P23" i="76"/>
  <c r="V23" i="76"/>
  <c r="J22" i="73"/>
  <c r="BF23" i="76"/>
  <c r="AT23" i="76"/>
  <c r="AZ23" i="76"/>
  <c r="V22" i="73"/>
  <c r="AB23" i="76"/>
  <c r="AH23" i="76"/>
  <c r="AN23" i="76"/>
  <c r="P22" i="73"/>
  <c r="AB22" i="73"/>
  <c r="J24" i="76"/>
  <c r="P24" i="76"/>
  <c r="V24" i="76"/>
  <c r="J23" i="73"/>
  <c r="BF24" i="76"/>
  <c r="AT24" i="76"/>
  <c r="AZ24" i="76"/>
  <c r="V23" i="73"/>
  <c r="AB24" i="76"/>
  <c r="AH24" i="76"/>
  <c r="AN24" i="76"/>
  <c r="P23" i="73"/>
  <c r="AB23" i="73"/>
  <c r="J25" i="76"/>
  <c r="P25" i="76"/>
  <c r="V25" i="76"/>
  <c r="J24" i="73"/>
  <c r="BF25" i="76"/>
  <c r="AT25" i="76"/>
  <c r="AZ25" i="76"/>
  <c r="V24" i="73"/>
  <c r="AB25" i="76"/>
  <c r="AH25" i="76"/>
  <c r="AN25" i="76"/>
  <c r="P24" i="73"/>
  <c r="AB24" i="73"/>
  <c r="J26" i="76"/>
  <c r="P26" i="76"/>
  <c r="V26" i="76"/>
  <c r="J25" i="73"/>
  <c r="BF26" i="76"/>
  <c r="AT26" i="76"/>
  <c r="AZ26" i="76"/>
  <c r="V25" i="73"/>
  <c r="AB26" i="76"/>
  <c r="AH26" i="76"/>
  <c r="AN26" i="76"/>
  <c r="P25" i="73"/>
  <c r="AB25" i="73"/>
  <c r="J27" i="76"/>
  <c r="P27" i="76"/>
  <c r="V27" i="76"/>
  <c r="J26" i="73"/>
  <c r="BF27" i="76"/>
  <c r="AT27" i="76"/>
  <c r="AZ27" i="76"/>
  <c r="V26" i="73"/>
  <c r="AB27" i="76"/>
  <c r="AH27" i="76"/>
  <c r="AN27" i="76"/>
  <c r="P26" i="73"/>
  <c r="AB26" i="73"/>
  <c r="J28" i="76"/>
  <c r="P28" i="76"/>
  <c r="V28" i="76"/>
  <c r="J27" i="73"/>
  <c r="BF28" i="76"/>
  <c r="AT28" i="76"/>
  <c r="AZ28" i="76"/>
  <c r="V27" i="73"/>
  <c r="AB28" i="76"/>
  <c r="AH28" i="76"/>
  <c r="AN28" i="76"/>
  <c r="P27" i="73"/>
  <c r="AB27" i="73"/>
  <c r="J30" i="76"/>
  <c r="P30" i="76"/>
  <c r="V30" i="76"/>
  <c r="J29" i="73"/>
  <c r="BF30" i="76"/>
  <c r="AT30" i="76"/>
  <c r="AZ30" i="76"/>
  <c r="V29" i="73"/>
  <c r="AB30" i="76"/>
  <c r="AH30" i="76"/>
  <c r="AN30" i="76"/>
  <c r="P29" i="73"/>
  <c r="AB29" i="73"/>
  <c r="J31" i="76"/>
  <c r="P31" i="76"/>
  <c r="V31" i="76"/>
  <c r="J30" i="73"/>
  <c r="BF31" i="76"/>
  <c r="AT31" i="76"/>
  <c r="AZ31" i="76"/>
  <c r="V30" i="73"/>
  <c r="AB31" i="76"/>
  <c r="AH31" i="76"/>
  <c r="AN31" i="76"/>
  <c r="P30" i="73"/>
  <c r="AB30" i="73"/>
  <c r="J32" i="76"/>
  <c r="P32" i="76"/>
  <c r="V32" i="76"/>
  <c r="J31" i="73"/>
  <c r="BF32" i="76"/>
  <c r="AT32" i="76"/>
  <c r="AZ32" i="76"/>
  <c r="V31" i="73"/>
  <c r="AB32" i="76"/>
  <c r="AH32" i="76"/>
  <c r="AN32" i="76"/>
  <c r="P31" i="73"/>
  <c r="AB31" i="73"/>
  <c r="J33" i="76"/>
  <c r="P33" i="76"/>
  <c r="V33" i="76"/>
  <c r="J32" i="73"/>
  <c r="BF33" i="76"/>
  <c r="AT33" i="76"/>
  <c r="AZ33" i="76"/>
  <c r="V32" i="73"/>
  <c r="AB33" i="76"/>
  <c r="AH33" i="76"/>
  <c r="AN33" i="76"/>
  <c r="P32" i="73"/>
  <c r="AB32" i="73"/>
  <c r="J34" i="76"/>
  <c r="P34" i="76"/>
  <c r="V34" i="76"/>
  <c r="J33" i="73"/>
  <c r="BF34" i="76"/>
  <c r="AT34" i="76"/>
  <c r="AZ34" i="76"/>
  <c r="V33" i="73"/>
  <c r="AB34" i="76"/>
  <c r="AH34" i="76"/>
  <c r="AN34" i="76"/>
  <c r="P33" i="73"/>
  <c r="AB33" i="73"/>
  <c r="J35" i="76"/>
  <c r="P35" i="76"/>
  <c r="V35" i="76"/>
  <c r="J34" i="73"/>
  <c r="BF35" i="76"/>
  <c r="AT35" i="76"/>
  <c r="AZ35" i="76"/>
  <c r="V34" i="73"/>
  <c r="AB35" i="76"/>
  <c r="AH35" i="76"/>
  <c r="AN35" i="76"/>
  <c r="P34" i="73"/>
  <c r="AB34" i="73"/>
  <c r="J36" i="76"/>
  <c r="P36" i="76"/>
  <c r="V36" i="76"/>
  <c r="J35" i="73"/>
  <c r="BF36" i="76"/>
  <c r="AT36" i="76"/>
  <c r="AZ36" i="76"/>
  <c r="V35" i="73"/>
  <c r="AB36" i="76"/>
  <c r="AH36" i="76"/>
  <c r="AN36" i="76"/>
  <c r="P35" i="73"/>
  <c r="AB35" i="73"/>
  <c r="J37" i="76"/>
  <c r="P37" i="76"/>
  <c r="V37" i="76"/>
  <c r="J36" i="73"/>
  <c r="BF37" i="76"/>
  <c r="AT37" i="76"/>
  <c r="AZ37" i="76"/>
  <c r="V36" i="73"/>
  <c r="AB37" i="76"/>
  <c r="AH37" i="76"/>
  <c r="AN37" i="76"/>
  <c r="P36" i="73"/>
  <c r="AB36" i="73"/>
  <c r="J38" i="76"/>
  <c r="P38" i="76"/>
  <c r="V38" i="76"/>
  <c r="J37" i="73"/>
  <c r="BF38" i="76"/>
  <c r="AT38" i="76"/>
  <c r="AZ38" i="76"/>
  <c r="V37" i="73"/>
  <c r="AB38" i="76"/>
  <c r="AH38" i="76"/>
  <c r="AN38" i="76"/>
  <c r="P37" i="73"/>
  <c r="AB37" i="73"/>
  <c r="J39" i="76"/>
  <c r="P39" i="76"/>
  <c r="V39" i="76"/>
  <c r="J38" i="73"/>
  <c r="BF39" i="76"/>
  <c r="AT39" i="76"/>
  <c r="AZ39" i="76"/>
  <c r="V38" i="73"/>
  <c r="AB39" i="76"/>
  <c r="AH39" i="76"/>
  <c r="AN39" i="76"/>
  <c r="P38" i="73"/>
  <c r="AB38" i="73"/>
  <c r="J40" i="76"/>
  <c r="P40" i="76"/>
  <c r="V40" i="76"/>
  <c r="J39" i="73"/>
  <c r="BF40" i="76"/>
  <c r="AT40" i="76"/>
  <c r="AZ40" i="76"/>
  <c r="V39" i="73"/>
  <c r="AB40" i="76"/>
  <c r="AH40" i="76"/>
  <c r="AN40" i="76"/>
  <c r="P39" i="73"/>
  <c r="AB39" i="73"/>
  <c r="J41" i="76"/>
  <c r="P41" i="76"/>
  <c r="V41" i="76"/>
  <c r="J40" i="73"/>
  <c r="BF41" i="76"/>
  <c r="AT41" i="76"/>
  <c r="AZ41" i="76"/>
  <c r="V40" i="73"/>
  <c r="AB41" i="76"/>
  <c r="AH41" i="76"/>
  <c r="AN41" i="76"/>
  <c r="P40" i="73"/>
  <c r="AB40" i="73"/>
  <c r="J42" i="76"/>
  <c r="P42" i="76"/>
  <c r="V42" i="76"/>
  <c r="J41" i="73"/>
  <c r="BF42" i="76"/>
  <c r="AT42" i="76"/>
  <c r="AZ42" i="76"/>
  <c r="V41" i="73"/>
  <c r="AB42" i="76"/>
  <c r="AH42" i="76"/>
  <c r="AN42" i="76"/>
  <c r="P41" i="73"/>
  <c r="AB41" i="73"/>
  <c r="J43" i="76"/>
  <c r="P43" i="76"/>
  <c r="V43" i="76"/>
  <c r="J42" i="73"/>
  <c r="BF43" i="76"/>
  <c r="AT43" i="76"/>
  <c r="AZ43" i="76"/>
  <c r="V42" i="73"/>
  <c r="AB43" i="76"/>
  <c r="AH43" i="76"/>
  <c r="AN43" i="76"/>
  <c r="P42" i="73"/>
  <c r="AB42" i="73"/>
  <c r="J44" i="76"/>
  <c r="P44" i="76"/>
  <c r="V44" i="76"/>
  <c r="J43" i="73"/>
  <c r="BF44" i="76"/>
  <c r="AT44" i="76"/>
  <c r="AZ44" i="76"/>
  <c r="V43" i="73"/>
  <c r="AB44" i="76"/>
  <c r="AH44" i="76"/>
  <c r="AN44" i="76"/>
  <c r="P43" i="73"/>
  <c r="AB43" i="73"/>
  <c r="J45" i="76"/>
  <c r="P45" i="76"/>
  <c r="V45" i="76"/>
  <c r="J44" i="73"/>
  <c r="BF45" i="76"/>
  <c r="AT45" i="76"/>
  <c r="AZ45" i="76"/>
  <c r="V44" i="73"/>
  <c r="AB45" i="76"/>
  <c r="AH45" i="76"/>
  <c r="AN45" i="76"/>
  <c r="P44" i="73"/>
  <c r="AB44" i="73"/>
  <c r="J46" i="76"/>
  <c r="P46" i="76"/>
  <c r="V46" i="76"/>
  <c r="J45" i="73"/>
  <c r="BF46" i="76"/>
  <c r="AT46" i="76"/>
  <c r="AZ46" i="76"/>
  <c r="V45" i="73"/>
  <c r="AB46" i="76"/>
  <c r="AH46" i="76"/>
  <c r="AN46" i="76"/>
  <c r="P45" i="73"/>
  <c r="AB45" i="73"/>
  <c r="J47" i="76"/>
  <c r="P47" i="76"/>
  <c r="V47" i="76"/>
  <c r="J46" i="73"/>
  <c r="BF47" i="76"/>
  <c r="AT47" i="76"/>
  <c r="AZ47" i="76"/>
  <c r="V46" i="73"/>
  <c r="AB47" i="76"/>
  <c r="AH47" i="76"/>
  <c r="AN47" i="76"/>
  <c r="P46" i="73"/>
  <c r="AB46" i="73"/>
  <c r="J48" i="76"/>
  <c r="P48" i="76"/>
  <c r="V48" i="76"/>
  <c r="J47" i="73"/>
  <c r="BF48" i="76"/>
  <c r="AT48" i="76"/>
  <c r="AZ48" i="76"/>
  <c r="V47" i="73"/>
  <c r="AB48" i="76"/>
  <c r="AH48" i="76"/>
  <c r="AN48" i="76"/>
  <c r="P47" i="73"/>
  <c r="AB47" i="73"/>
  <c r="AI11" i="74"/>
  <c r="AI10" i="74"/>
  <c r="AI12" i="74"/>
  <c r="AI13" i="74"/>
  <c r="AI14" i="74"/>
  <c r="AI15" i="74"/>
  <c r="AI16" i="74"/>
  <c r="AI17" i="74"/>
  <c r="AI18" i="74"/>
  <c r="AI19" i="74"/>
  <c r="AI20" i="74"/>
  <c r="AI21" i="74"/>
  <c r="AI22" i="74"/>
  <c r="AI23" i="74"/>
  <c r="AI24" i="74"/>
  <c r="AI25" i="74"/>
  <c r="AI26" i="74"/>
  <c r="AI27" i="74"/>
  <c r="AI28" i="74"/>
  <c r="AI29" i="74"/>
  <c r="AI30" i="74"/>
  <c r="AI31" i="74"/>
  <c r="AI32" i="74"/>
  <c r="AI33" i="74"/>
  <c r="AI34" i="74"/>
  <c r="AI35" i="74"/>
  <c r="AI36" i="74"/>
  <c r="AI37" i="74"/>
  <c r="AI38" i="74"/>
  <c r="AI39" i="74"/>
  <c r="AI40" i="74"/>
  <c r="AI41" i="74"/>
  <c r="AI42" i="74"/>
  <c r="AI43" i="74"/>
  <c r="AI44" i="74"/>
  <c r="AI45" i="74"/>
  <c r="AI46" i="74"/>
  <c r="AI47" i="74"/>
  <c r="AI48" i="74"/>
  <c r="AI63" i="74"/>
  <c r="AI64" i="74"/>
  <c r="AI11" i="108"/>
  <c r="AJ11" i="74"/>
  <c r="AJ10" i="74"/>
  <c r="AJ12" i="74"/>
  <c r="AJ13" i="74"/>
  <c r="AJ14" i="74"/>
  <c r="AJ15" i="74"/>
  <c r="AJ16" i="74"/>
  <c r="AJ17" i="74"/>
  <c r="AJ18" i="74"/>
  <c r="AJ19" i="74"/>
  <c r="AJ20" i="74"/>
  <c r="AJ21" i="74"/>
  <c r="AJ22" i="74"/>
  <c r="AJ23" i="74"/>
  <c r="AJ24" i="74"/>
  <c r="AJ25" i="74"/>
  <c r="AJ26" i="74"/>
  <c r="AJ27" i="74"/>
  <c r="AJ28" i="74"/>
  <c r="AJ29" i="74"/>
  <c r="AJ30" i="74"/>
  <c r="AJ31" i="74"/>
  <c r="AJ32" i="74"/>
  <c r="AJ33" i="74"/>
  <c r="AJ34" i="74"/>
  <c r="AJ35" i="74"/>
  <c r="AJ36" i="74"/>
  <c r="AJ37" i="74"/>
  <c r="AJ38" i="74"/>
  <c r="AJ39" i="74"/>
  <c r="AJ40" i="74"/>
  <c r="AJ41" i="74"/>
  <c r="AJ42" i="74"/>
  <c r="AJ43" i="74"/>
  <c r="AJ44" i="74"/>
  <c r="AJ45" i="74"/>
  <c r="AJ46" i="74"/>
  <c r="AJ47" i="74"/>
  <c r="AJ48" i="74"/>
  <c r="AJ63" i="74"/>
  <c r="AJ64" i="74"/>
  <c r="AJ11" i="108"/>
  <c r="AK11" i="74"/>
  <c r="AK10" i="74"/>
  <c r="AK12" i="74"/>
  <c r="AK13" i="74"/>
  <c r="AK14" i="74"/>
  <c r="AK15" i="74"/>
  <c r="AK16" i="74"/>
  <c r="AK17" i="74"/>
  <c r="AK18" i="74"/>
  <c r="AK19" i="74"/>
  <c r="AK20" i="74"/>
  <c r="AK21" i="74"/>
  <c r="AK22" i="74"/>
  <c r="AK23" i="74"/>
  <c r="AK24" i="74"/>
  <c r="AK25" i="74"/>
  <c r="AK26" i="74"/>
  <c r="AK27" i="74"/>
  <c r="AK28" i="74"/>
  <c r="AK29" i="74"/>
  <c r="AK30" i="74"/>
  <c r="AK31" i="74"/>
  <c r="AK32" i="74"/>
  <c r="AK33" i="74"/>
  <c r="AK34" i="74"/>
  <c r="AK35" i="74"/>
  <c r="AK36" i="74"/>
  <c r="AK37" i="74"/>
  <c r="AK38" i="74"/>
  <c r="AK39" i="74"/>
  <c r="AK40" i="74"/>
  <c r="AK41" i="74"/>
  <c r="AK42" i="74"/>
  <c r="AK43" i="74"/>
  <c r="AK44" i="74"/>
  <c r="AK45" i="74"/>
  <c r="AK46" i="74"/>
  <c r="AK47" i="74"/>
  <c r="AK48" i="74"/>
  <c r="AK63" i="74"/>
  <c r="AK64" i="74"/>
  <c r="AK11" i="108"/>
  <c r="AL11" i="74"/>
  <c r="AL10" i="74"/>
  <c r="AL12" i="74"/>
  <c r="AL13" i="74"/>
  <c r="AL14" i="74"/>
  <c r="AL15" i="74"/>
  <c r="AL16" i="74"/>
  <c r="AL17" i="74"/>
  <c r="AL18" i="74"/>
  <c r="AL19" i="74"/>
  <c r="AL20" i="74"/>
  <c r="AL21" i="74"/>
  <c r="AL22" i="74"/>
  <c r="AL23" i="74"/>
  <c r="AL24" i="74"/>
  <c r="AL25" i="74"/>
  <c r="AL26" i="74"/>
  <c r="AL27" i="74"/>
  <c r="AL28" i="74"/>
  <c r="AL29" i="74"/>
  <c r="AL30" i="74"/>
  <c r="AL31" i="74"/>
  <c r="AL32" i="74"/>
  <c r="AL33" i="74"/>
  <c r="AL34" i="74"/>
  <c r="AL35" i="74"/>
  <c r="AL36" i="74"/>
  <c r="AL37" i="74"/>
  <c r="AL38" i="74"/>
  <c r="AL39" i="74"/>
  <c r="AL40" i="74"/>
  <c r="AL41" i="74"/>
  <c r="AL42" i="74"/>
  <c r="AL43" i="74"/>
  <c r="AL44" i="74"/>
  <c r="AL45" i="74"/>
  <c r="AL46" i="74"/>
  <c r="AL47" i="74"/>
  <c r="AL48" i="74"/>
  <c r="AL63" i="74"/>
  <c r="AL64" i="74"/>
  <c r="AL11" i="108"/>
  <c r="AM11" i="74"/>
  <c r="AM10" i="74"/>
  <c r="AM12" i="74"/>
  <c r="AM13" i="74"/>
  <c r="AM14" i="74"/>
  <c r="AM15" i="74"/>
  <c r="AM16" i="74"/>
  <c r="AM17" i="74"/>
  <c r="AM18" i="74"/>
  <c r="AM19" i="74"/>
  <c r="AM20" i="74"/>
  <c r="AM21" i="74"/>
  <c r="AM22" i="74"/>
  <c r="AM23" i="74"/>
  <c r="AM24" i="74"/>
  <c r="AM25" i="74"/>
  <c r="AM26" i="74"/>
  <c r="AM27" i="74"/>
  <c r="AM28" i="74"/>
  <c r="AM29" i="74"/>
  <c r="AM30" i="74"/>
  <c r="AM31" i="74"/>
  <c r="AM32" i="74"/>
  <c r="AM33" i="74"/>
  <c r="AM34" i="74"/>
  <c r="AM35" i="74"/>
  <c r="AM36" i="74"/>
  <c r="AM37" i="74"/>
  <c r="AM38" i="74"/>
  <c r="AM39" i="74"/>
  <c r="AM40" i="74"/>
  <c r="AM41" i="74"/>
  <c r="AM42" i="74"/>
  <c r="AM43" i="74"/>
  <c r="AM44" i="74"/>
  <c r="AM45" i="74"/>
  <c r="AM46" i="74"/>
  <c r="AM47" i="74"/>
  <c r="AM48" i="74"/>
  <c r="AM63" i="74"/>
  <c r="AM64" i="74"/>
  <c r="AM11" i="108"/>
  <c r="AI12" i="108"/>
  <c r="AJ12" i="108"/>
  <c r="AK12" i="108"/>
  <c r="AL12" i="108"/>
  <c r="AM12" i="108"/>
  <c r="AI13" i="108"/>
  <c r="AJ13" i="108"/>
  <c r="AK13" i="108"/>
  <c r="AL13" i="108"/>
  <c r="AM13" i="108"/>
  <c r="AI14" i="108"/>
  <c r="AJ14" i="108"/>
  <c r="AK14" i="108"/>
  <c r="AL14" i="108"/>
  <c r="AM14" i="108"/>
  <c r="AI15" i="108"/>
  <c r="AJ15" i="108"/>
  <c r="AK15" i="108"/>
  <c r="AL15" i="108"/>
  <c r="AM15" i="108"/>
  <c r="AI16" i="108"/>
  <c r="AJ16" i="108"/>
  <c r="AK16" i="108"/>
  <c r="AL16" i="108"/>
  <c r="AM16" i="108"/>
  <c r="AI17" i="108"/>
  <c r="AJ17" i="108"/>
  <c r="AK17" i="108"/>
  <c r="AL17" i="108"/>
  <c r="AM17" i="108"/>
  <c r="AI18" i="108"/>
  <c r="AJ18" i="108"/>
  <c r="AK18" i="108"/>
  <c r="AL18" i="108"/>
  <c r="AM18" i="108"/>
  <c r="AI19" i="108"/>
  <c r="AJ19" i="108"/>
  <c r="AK19" i="108"/>
  <c r="AL19" i="108"/>
  <c r="AM19" i="108"/>
  <c r="AI20" i="108"/>
  <c r="AJ20" i="108"/>
  <c r="AK20" i="108"/>
  <c r="AL20" i="108"/>
  <c r="AM20" i="108"/>
  <c r="AI21" i="108"/>
  <c r="AJ21" i="108"/>
  <c r="AK21" i="108"/>
  <c r="AL21" i="108"/>
  <c r="AM21" i="108"/>
  <c r="AI22" i="108"/>
  <c r="AJ22" i="108"/>
  <c r="AK22" i="108"/>
  <c r="AL22" i="108"/>
  <c r="AM22" i="108"/>
  <c r="AI23" i="108"/>
  <c r="AJ23" i="108"/>
  <c r="AK23" i="108"/>
  <c r="AL23" i="108"/>
  <c r="AM23" i="108"/>
  <c r="AI24" i="108"/>
  <c r="AJ24" i="108"/>
  <c r="AK24" i="108"/>
  <c r="AL24" i="108"/>
  <c r="AM24" i="108"/>
  <c r="AI25" i="108"/>
  <c r="AJ25" i="108"/>
  <c r="AK25" i="108"/>
  <c r="AL25" i="108"/>
  <c r="AM25" i="108"/>
  <c r="AI26" i="108"/>
  <c r="AJ26" i="108"/>
  <c r="AK26" i="108"/>
  <c r="AL26" i="108"/>
  <c r="AM26" i="108"/>
  <c r="AI27" i="108"/>
  <c r="AJ27" i="108"/>
  <c r="AK27" i="108"/>
  <c r="AL27" i="108"/>
  <c r="AM27" i="108"/>
  <c r="AI28" i="108"/>
  <c r="AJ28" i="108"/>
  <c r="AK28" i="108"/>
  <c r="AL28" i="108"/>
  <c r="AM28" i="108"/>
  <c r="AI29" i="108"/>
  <c r="AJ29" i="108"/>
  <c r="AK29" i="108"/>
  <c r="AL29" i="108"/>
  <c r="AM29" i="108"/>
  <c r="AI30" i="108"/>
  <c r="AJ30" i="108"/>
  <c r="AK30" i="108"/>
  <c r="AL30" i="108"/>
  <c r="AM30" i="108"/>
  <c r="AI31" i="108"/>
  <c r="AJ31" i="108"/>
  <c r="AK31" i="108"/>
  <c r="AL31" i="108"/>
  <c r="AM31" i="108"/>
  <c r="AI32" i="108"/>
  <c r="AJ32" i="108"/>
  <c r="AK32" i="108"/>
  <c r="AL32" i="108"/>
  <c r="AM32" i="108"/>
  <c r="AI33" i="108"/>
  <c r="AJ33" i="108"/>
  <c r="AK33" i="108"/>
  <c r="AL33" i="108"/>
  <c r="AM33" i="108"/>
  <c r="AI34" i="108"/>
  <c r="AJ34" i="108"/>
  <c r="AK34" i="108"/>
  <c r="AL34" i="108"/>
  <c r="AM34" i="108"/>
  <c r="AI35" i="108"/>
  <c r="AJ35" i="108"/>
  <c r="AK35" i="108"/>
  <c r="AL35" i="108"/>
  <c r="AM35" i="108"/>
  <c r="AI36" i="108"/>
  <c r="AJ36" i="108"/>
  <c r="AK36" i="108"/>
  <c r="AL36" i="108"/>
  <c r="AM36" i="108"/>
  <c r="AI37" i="108"/>
  <c r="AJ37" i="108"/>
  <c r="AK37" i="108"/>
  <c r="AL37" i="108"/>
  <c r="AM37" i="108"/>
  <c r="AI38" i="108"/>
  <c r="AJ38" i="108"/>
  <c r="AK38" i="108"/>
  <c r="AL38" i="108"/>
  <c r="AM38" i="108"/>
  <c r="AI39" i="108"/>
  <c r="AJ39" i="108"/>
  <c r="AK39" i="108"/>
  <c r="AL39" i="108"/>
  <c r="AM39" i="108"/>
  <c r="AI40" i="108"/>
  <c r="AJ40" i="108"/>
  <c r="AK40" i="108"/>
  <c r="AL40" i="108"/>
  <c r="AM40" i="108"/>
  <c r="AI41" i="108"/>
  <c r="AJ41" i="108"/>
  <c r="AK41" i="108"/>
  <c r="AL41" i="108"/>
  <c r="AM41" i="108"/>
  <c r="AI42" i="108"/>
  <c r="AJ42" i="108"/>
  <c r="AK42" i="108"/>
  <c r="AL42" i="108"/>
  <c r="AM42" i="108"/>
  <c r="AI43" i="108"/>
  <c r="AJ43" i="108"/>
  <c r="AK43" i="108"/>
  <c r="AL43" i="108"/>
  <c r="AM43" i="108"/>
  <c r="AI44" i="108"/>
  <c r="AJ44" i="108"/>
  <c r="AK44" i="108"/>
  <c r="AL44" i="108"/>
  <c r="AM44" i="108"/>
  <c r="AI45" i="108"/>
  <c r="AJ45" i="108"/>
  <c r="AK45" i="108"/>
  <c r="AL45" i="108"/>
  <c r="AM45" i="108"/>
  <c r="AI46" i="108"/>
  <c r="AJ46" i="108"/>
  <c r="AK46" i="108"/>
  <c r="AL46" i="108"/>
  <c r="AM46" i="108"/>
  <c r="AI47" i="108"/>
  <c r="AJ47" i="108"/>
  <c r="AK47" i="108"/>
  <c r="AL47" i="108"/>
  <c r="AM47" i="108"/>
  <c r="AI48" i="108"/>
  <c r="AJ48" i="108"/>
  <c r="AK48" i="108"/>
  <c r="AL48" i="108"/>
  <c r="AM48" i="108"/>
  <c r="AM10" i="108"/>
  <c r="AL10" i="108"/>
  <c r="AK10" i="108"/>
  <c r="AJ10" i="108"/>
  <c r="AI10" i="108"/>
  <c r="AJ11" i="76"/>
  <c r="AK11" i="76"/>
  <c r="AL11" i="76"/>
  <c r="AM11" i="76"/>
  <c r="AJ12" i="76"/>
  <c r="AK12" i="76"/>
  <c r="AL12" i="76"/>
  <c r="AM12" i="76"/>
  <c r="AJ13" i="76"/>
  <c r="AK13" i="76"/>
  <c r="AL13" i="76"/>
  <c r="AM13" i="76"/>
  <c r="AJ14" i="76"/>
  <c r="AK14" i="76"/>
  <c r="AL14" i="76"/>
  <c r="AM14" i="76"/>
  <c r="AJ15" i="76"/>
  <c r="AK15" i="76"/>
  <c r="AL15" i="76"/>
  <c r="AM15" i="76"/>
  <c r="AJ16" i="76"/>
  <c r="AK16" i="76"/>
  <c r="AL16" i="76"/>
  <c r="AM16" i="76"/>
  <c r="AJ17" i="76"/>
  <c r="AK17" i="76"/>
  <c r="AL17" i="76"/>
  <c r="AM17" i="76"/>
  <c r="AJ18" i="76"/>
  <c r="AK18" i="76"/>
  <c r="AL18" i="76"/>
  <c r="AM18" i="76"/>
  <c r="AJ19" i="76"/>
  <c r="AK19" i="76"/>
  <c r="AL19" i="76"/>
  <c r="AM19" i="76"/>
  <c r="AJ20" i="76"/>
  <c r="AK20" i="76"/>
  <c r="AL20" i="76"/>
  <c r="AM20" i="76"/>
  <c r="AJ21" i="76"/>
  <c r="AK21" i="76"/>
  <c r="AL21" i="76"/>
  <c r="AM21" i="76"/>
  <c r="AJ22" i="76"/>
  <c r="AK22" i="76"/>
  <c r="AL22" i="76"/>
  <c r="AM22" i="76"/>
  <c r="AJ23" i="76"/>
  <c r="AK23" i="76"/>
  <c r="AL23" i="76"/>
  <c r="AM23" i="76"/>
  <c r="AJ24" i="76"/>
  <c r="AK24" i="76"/>
  <c r="AL24" i="76"/>
  <c r="AM24" i="76"/>
  <c r="AJ25" i="76"/>
  <c r="AK25" i="76"/>
  <c r="AL25" i="76"/>
  <c r="AM25" i="76"/>
  <c r="AJ26" i="76"/>
  <c r="AK26" i="76"/>
  <c r="AL26" i="76"/>
  <c r="AM26" i="76"/>
  <c r="AJ27" i="76"/>
  <c r="AK27" i="76"/>
  <c r="AL27" i="76"/>
  <c r="AM27" i="76"/>
  <c r="AJ28" i="76"/>
  <c r="AK28" i="76"/>
  <c r="AL28" i="76"/>
  <c r="AM28" i="76"/>
  <c r="AJ29" i="76"/>
  <c r="AK29" i="76"/>
  <c r="AL29" i="76"/>
  <c r="AM29" i="76"/>
  <c r="AJ30" i="76"/>
  <c r="AK30" i="76"/>
  <c r="AL30" i="76"/>
  <c r="AM30" i="76"/>
  <c r="AJ31" i="76"/>
  <c r="AK31" i="76"/>
  <c r="AL31" i="76"/>
  <c r="AM31" i="76"/>
  <c r="AJ32" i="76"/>
  <c r="AK32" i="76"/>
  <c r="AL32" i="76"/>
  <c r="AM32" i="76"/>
  <c r="AJ33" i="76"/>
  <c r="AK33" i="76"/>
  <c r="AL33" i="76"/>
  <c r="AM33" i="76"/>
  <c r="AJ34" i="76"/>
  <c r="AK34" i="76"/>
  <c r="AL34" i="76"/>
  <c r="AM34" i="76"/>
  <c r="AJ35" i="76"/>
  <c r="AK35" i="76"/>
  <c r="AL35" i="76"/>
  <c r="AM35" i="76"/>
  <c r="AJ36" i="76"/>
  <c r="AK36" i="76"/>
  <c r="AL36" i="76"/>
  <c r="AM36" i="76"/>
  <c r="AJ37" i="76"/>
  <c r="AK37" i="76"/>
  <c r="AL37" i="76"/>
  <c r="AM37" i="76"/>
  <c r="AJ38" i="76"/>
  <c r="AK38" i="76"/>
  <c r="AL38" i="76"/>
  <c r="AM38" i="76"/>
  <c r="AJ39" i="76"/>
  <c r="AK39" i="76"/>
  <c r="AL39" i="76"/>
  <c r="AM39" i="76"/>
  <c r="AJ40" i="76"/>
  <c r="AK40" i="76"/>
  <c r="AL40" i="76"/>
  <c r="AM40" i="76"/>
  <c r="AJ41" i="76"/>
  <c r="AK41" i="76"/>
  <c r="AL41" i="76"/>
  <c r="AM41" i="76"/>
  <c r="AJ42" i="76"/>
  <c r="AK42" i="76"/>
  <c r="AL42" i="76"/>
  <c r="AM42" i="76"/>
  <c r="AJ43" i="76"/>
  <c r="AK43" i="76"/>
  <c r="AL43" i="76"/>
  <c r="AM43" i="76"/>
  <c r="AJ44" i="76"/>
  <c r="AK44" i="76"/>
  <c r="AL44" i="76"/>
  <c r="AM44" i="76"/>
  <c r="AJ45" i="76"/>
  <c r="AK45" i="76"/>
  <c r="AL45" i="76"/>
  <c r="AM45" i="76"/>
  <c r="AJ46" i="76"/>
  <c r="AK46" i="76"/>
  <c r="AL46" i="76"/>
  <c r="AM46" i="76"/>
  <c r="AJ47" i="76"/>
  <c r="AK47" i="76"/>
  <c r="AL47" i="76"/>
  <c r="AM47" i="76"/>
  <c r="AJ48" i="76"/>
  <c r="AK48" i="76"/>
  <c r="AL48" i="76"/>
  <c r="AM48" i="76"/>
  <c r="AM10" i="76"/>
  <c r="AL10" i="76"/>
  <c r="AK10" i="76"/>
  <c r="AJ10" i="76"/>
  <c r="O11" i="76"/>
  <c r="O12" i="76"/>
  <c r="O13" i="76"/>
  <c r="O14" i="76"/>
  <c r="O15" i="76"/>
  <c r="O16" i="76"/>
  <c r="O17" i="76"/>
  <c r="O18" i="76"/>
  <c r="O19" i="76"/>
  <c r="O20" i="76"/>
  <c r="O21" i="76"/>
  <c r="O22" i="76"/>
  <c r="O23" i="76"/>
  <c r="O24" i="76"/>
  <c r="O25" i="76"/>
  <c r="O26" i="76"/>
  <c r="O27" i="76"/>
  <c r="O28" i="76"/>
  <c r="O29" i="76"/>
  <c r="O30" i="76"/>
  <c r="O31" i="76"/>
  <c r="O32" i="76"/>
  <c r="O33" i="76"/>
  <c r="O34" i="76"/>
  <c r="O35" i="76"/>
  <c r="O36" i="76"/>
  <c r="O37" i="76"/>
  <c r="O38" i="76"/>
  <c r="O39" i="76"/>
  <c r="O40" i="76"/>
  <c r="O41" i="76"/>
  <c r="O42" i="76"/>
  <c r="O43" i="76"/>
  <c r="O44" i="76"/>
  <c r="O45" i="76"/>
  <c r="O46" i="76"/>
  <c r="O47" i="76"/>
  <c r="O48" i="76"/>
  <c r="O10" i="76"/>
  <c r="Z19" i="74"/>
  <c r="X19" i="74"/>
  <c r="Z38" i="74"/>
  <c r="X38" i="74"/>
  <c r="BJ19" i="74"/>
  <c r="BH19" i="74"/>
  <c r="AA19" i="74"/>
  <c r="Y19" i="74"/>
  <c r="W19" i="74"/>
  <c r="AA38" i="74"/>
  <c r="Y38" i="74"/>
  <c r="W38" i="74"/>
  <c r="BK19" i="74"/>
  <c r="BI19" i="74"/>
  <c r="BG19" i="74"/>
  <c r="CP51" i="76"/>
  <c r="CP50" i="76"/>
  <c r="BO46" i="74"/>
  <c r="BO36" i="74"/>
  <c r="BP32" i="74"/>
  <c r="BN32" i="74"/>
  <c r="BP26" i="74"/>
  <c r="BN26" i="74"/>
  <c r="BP15" i="74"/>
  <c r="BN15" i="74"/>
  <c r="BP45" i="74"/>
  <c r="BN45" i="74"/>
  <c r="BQ12" i="74"/>
  <c r="BO12" i="74"/>
  <c r="BM12" i="74"/>
  <c r="BQ46" i="74"/>
  <c r="BM46" i="74"/>
  <c r="BQ36" i="74"/>
  <c r="BM36" i="74"/>
  <c r="BP46" i="74"/>
  <c r="BN46" i="74"/>
  <c r="BP36" i="74"/>
  <c r="BN36" i="74"/>
  <c r="BO61" i="74"/>
  <c r="BM61" i="74"/>
  <c r="BO60" i="74"/>
  <c r="BM60" i="74"/>
  <c r="BO59" i="74"/>
  <c r="BM59" i="74"/>
  <c r="BO58" i="74"/>
  <c r="BM58" i="74"/>
  <c r="BO57" i="74"/>
  <c r="BM57" i="74"/>
  <c r="BO56" i="74"/>
  <c r="BM56" i="74"/>
  <c r="BO55" i="74"/>
  <c r="BM55" i="74"/>
  <c r="BO54" i="74"/>
  <c r="BM54" i="74"/>
  <c r="BO53" i="74"/>
  <c r="BM53" i="74"/>
  <c r="BO52" i="74"/>
  <c r="BM52" i="74"/>
  <c r="BO51" i="74"/>
  <c r="BM51" i="74"/>
  <c r="BO50" i="74"/>
  <c r="BM50" i="74"/>
  <c r="BO49" i="74"/>
  <c r="BM49" i="74"/>
  <c r="BQ32" i="74"/>
  <c r="BO32" i="74"/>
  <c r="BM32" i="74"/>
  <c r="BQ26" i="74"/>
  <c r="BO26" i="74"/>
  <c r="BM26" i="74"/>
  <c r="BQ15" i="74"/>
  <c r="BO15" i="74"/>
  <c r="BM15" i="74"/>
  <c r="BQ45" i="74"/>
  <c r="BO45" i="74"/>
  <c r="BM45" i="74"/>
  <c r="BP12" i="74"/>
  <c r="BN12" i="74"/>
  <c r="BQ61" i="74"/>
  <c r="BR61" i="74"/>
  <c r="BQ60" i="74"/>
  <c r="BR60" i="74"/>
  <c r="BQ59" i="74"/>
  <c r="BR59" i="74"/>
  <c r="BQ58" i="74"/>
  <c r="BR58" i="74"/>
  <c r="BQ57" i="74"/>
  <c r="BR57" i="74"/>
  <c r="BQ56" i="74"/>
  <c r="BR56" i="74"/>
  <c r="BQ55" i="74"/>
  <c r="BR55" i="74"/>
  <c r="BQ54" i="74"/>
  <c r="BR54" i="74"/>
  <c r="BQ53" i="74"/>
  <c r="BR53" i="74"/>
  <c r="BQ52" i="74"/>
  <c r="BR52" i="74"/>
  <c r="BQ51" i="74"/>
  <c r="BR51" i="74"/>
  <c r="BQ50" i="74"/>
  <c r="BR50" i="74"/>
  <c r="BQ49" i="74"/>
  <c r="BR49" i="74"/>
  <c r="BP61" i="74"/>
  <c r="BN61" i="74"/>
  <c r="BP60" i="74"/>
  <c r="BN60" i="74"/>
  <c r="BP59" i="74"/>
  <c r="BN59" i="74"/>
  <c r="BP58" i="74"/>
  <c r="BN58" i="74"/>
  <c r="BP57" i="74"/>
  <c r="BN57" i="74"/>
  <c r="BP56" i="74"/>
  <c r="BN56" i="74"/>
  <c r="BP55" i="74"/>
  <c r="BN55" i="74"/>
  <c r="BP54" i="74"/>
  <c r="BN54" i="74"/>
  <c r="BP53" i="74"/>
  <c r="BN53" i="74"/>
  <c r="BP52" i="74"/>
  <c r="BN52" i="74"/>
  <c r="BP51" i="74"/>
  <c r="BN51" i="74"/>
  <c r="BP50" i="74"/>
  <c r="BN50" i="74"/>
  <c r="BP49" i="74"/>
  <c r="BN49" i="74"/>
  <c r="BM20" i="74"/>
  <c r="BM18" i="74"/>
  <c r="BM11" i="74"/>
  <c r="BO10" i="74"/>
  <c r="BM10" i="74"/>
  <c r="BO16" i="74"/>
  <c r="BM24" i="74"/>
  <c r="BQ24" i="74"/>
  <c r="BN31" i="74"/>
  <c r="BM16" i="74"/>
  <c r="BQ16" i="74"/>
  <c r="BO24" i="74"/>
  <c r="BM37" i="74"/>
  <c r="BQ37" i="74"/>
  <c r="BO31" i="74"/>
  <c r="BP16" i="74"/>
  <c r="BN24" i="74"/>
  <c r="BP37" i="74"/>
  <c r="BN29" i="74"/>
  <c r="BM17" i="74"/>
  <c r="BQ17" i="74"/>
  <c r="BN30" i="74"/>
  <c r="BM43" i="74"/>
  <c r="BQ43" i="74"/>
  <c r="BO21" i="74"/>
  <c r="BQ10" i="74"/>
  <c r="BO47" i="74"/>
  <c r="BM34" i="74"/>
  <c r="BQ34" i="74"/>
  <c r="BO48" i="74"/>
  <c r="BM22" i="74"/>
  <c r="BQ22" i="74"/>
  <c r="BO28" i="74"/>
  <c r="BM27" i="74"/>
  <c r="BQ27" i="74"/>
  <c r="BO35" i="74"/>
  <c r="BM29" i="74"/>
  <c r="BQ29" i="74"/>
  <c r="BN17" i="74"/>
  <c r="BM30" i="74"/>
  <c r="BQ30" i="74"/>
  <c r="BN43" i="74"/>
  <c r="BP21" i="74"/>
  <c r="BN10" i="74"/>
  <c r="BP47" i="74"/>
  <c r="BN34" i="74"/>
  <c r="BP48" i="74"/>
  <c r="BN22" i="74"/>
  <c r="BP28" i="74"/>
  <c r="BN27" i="74"/>
  <c r="BP35" i="74"/>
  <c r="BN40" i="74"/>
  <c r="BP33" i="74"/>
  <c r="BO44" i="74"/>
  <c r="BM13" i="74"/>
  <c r="BQ13" i="74"/>
  <c r="BO38" i="74"/>
  <c r="BM39" i="74"/>
  <c r="BQ39" i="74"/>
  <c r="BO14" i="74"/>
  <c r="BM42" i="74"/>
  <c r="BQ42" i="74"/>
  <c r="BO25" i="74"/>
  <c r="BN42" i="74"/>
  <c r="BP25" i="74"/>
  <c r="BO40" i="74"/>
  <c r="BM33" i="74"/>
  <c r="BQ33" i="74"/>
  <c r="BN44" i="74"/>
  <c r="BP13" i="74"/>
  <c r="BN38" i="74"/>
  <c r="BP39" i="74"/>
  <c r="BN14" i="74"/>
  <c r="BN25" i="74"/>
  <c r="BN23" i="74"/>
  <c r="BM23" i="74"/>
  <c r="BQ23" i="74"/>
  <c r="BN41" i="74"/>
  <c r="BM41" i="74"/>
  <c r="BQ41" i="74"/>
  <c r="BN11" i="74"/>
  <c r="BP18" i="74"/>
  <c r="BN20" i="74"/>
  <c r="BP31" i="74"/>
  <c r="BO37" i="74"/>
  <c r="BM31" i="74"/>
  <c r="BQ31" i="74"/>
  <c r="BN16" i="74"/>
  <c r="BP24" i="74"/>
  <c r="BN37" i="74"/>
  <c r="BP29" i="74"/>
  <c r="BO17" i="74"/>
  <c r="BP30" i="74"/>
  <c r="BO43" i="74"/>
  <c r="BM21" i="74"/>
  <c r="BQ21" i="74"/>
  <c r="BM47" i="74"/>
  <c r="BQ47" i="74"/>
  <c r="BO34" i="74"/>
  <c r="BM48" i="74"/>
  <c r="BQ48" i="74"/>
  <c r="BO22" i="74"/>
  <c r="BM28" i="74"/>
  <c r="BQ28" i="74"/>
  <c r="BO27" i="74"/>
  <c r="BM35" i="74"/>
  <c r="BQ35" i="74"/>
  <c r="BO29" i="74"/>
  <c r="BP17" i="74"/>
  <c r="BO30" i="74"/>
  <c r="BP43" i="74"/>
  <c r="BN21" i="74"/>
  <c r="BP10" i="74"/>
  <c r="BN47" i="74"/>
  <c r="BP34" i="74"/>
  <c r="BN48" i="74"/>
  <c r="BP22" i="74"/>
  <c r="BN19" i="74"/>
  <c r="BN28" i="74"/>
  <c r="BP27" i="74"/>
  <c r="BN35" i="74"/>
  <c r="BP40" i="74"/>
  <c r="BN33" i="74"/>
  <c r="BM44" i="74"/>
  <c r="BQ44" i="74"/>
  <c r="BO13" i="74"/>
  <c r="BM38" i="74"/>
  <c r="BQ38" i="74"/>
  <c r="BO39" i="74"/>
  <c r="BM14" i="74"/>
  <c r="BQ14" i="74"/>
  <c r="BO42" i="74"/>
  <c r="BM25" i="74"/>
  <c r="BQ25" i="74"/>
  <c r="BM40" i="74"/>
  <c r="BQ40" i="74"/>
  <c r="BO33" i="74"/>
  <c r="BP44" i="74"/>
  <c r="BN13" i="74"/>
  <c r="BP38" i="74"/>
  <c r="BN39" i="74"/>
  <c r="BP14" i="74"/>
  <c r="BP42" i="74"/>
  <c r="BP23" i="74"/>
  <c r="BO23" i="74"/>
  <c r="BP41" i="74"/>
  <c r="BO41" i="74"/>
  <c r="BP11" i="74"/>
  <c r="BN18" i="74"/>
  <c r="BP20" i="74"/>
  <c r="BQ11" i="74"/>
  <c r="BO18" i="74"/>
  <c r="BO20" i="74"/>
  <c r="BQ20" i="74"/>
  <c r="BO11" i="74"/>
  <c r="BQ18" i="74"/>
  <c r="BM19" i="74"/>
  <c r="E58" i="74"/>
  <c r="G58" i="74"/>
  <c r="E50" i="74"/>
  <c r="G50" i="74"/>
  <c r="E52" i="74"/>
  <c r="G52" i="74"/>
  <c r="E54" i="74"/>
  <c r="G54" i="74"/>
  <c r="E56" i="74"/>
  <c r="G56" i="74"/>
  <c r="F16" i="74"/>
  <c r="H16" i="74"/>
  <c r="H12" i="74"/>
  <c r="E12" i="74"/>
  <c r="G31" i="74"/>
  <c r="E31" i="74"/>
  <c r="G24" i="74"/>
  <c r="E24" i="74"/>
  <c r="E16" i="74"/>
  <c r="G16" i="74"/>
  <c r="I31" i="74"/>
  <c r="G11" i="74"/>
  <c r="G20" i="74"/>
  <c r="E28" i="74"/>
  <c r="G32" i="74"/>
  <c r="G44" i="74"/>
  <c r="I27" i="74"/>
  <c r="I47" i="74"/>
  <c r="G60" i="74"/>
  <c r="E60" i="74"/>
  <c r="E27" i="74"/>
  <c r="E20" i="74"/>
  <c r="G28" i="74"/>
  <c r="E32" i="74"/>
  <c r="G48" i="74"/>
  <c r="E47" i="74"/>
  <c r="E44" i="74"/>
  <c r="E14" i="74"/>
  <c r="E38" i="74"/>
  <c r="BP19" i="74"/>
  <c r="BO19" i="74"/>
  <c r="BQ19" i="74"/>
  <c r="BQ65" i="74"/>
  <c r="G12" i="74"/>
  <c r="I61" i="74"/>
  <c r="J61" i="74"/>
  <c r="G61" i="74"/>
  <c r="E61" i="74"/>
  <c r="I60" i="74"/>
  <c r="J60" i="74"/>
  <c r="I59" i="74"/>
  <c r="J59" i="74"/>
  <c r="G59" i="74"/>
  <c r="E59" i="74"/>
  <c r="I58" i="74"/>
  <c r="J58" i="74"/>
  <c r="I57" i="74"/>
  <c r="J57" i="74"/>
  <c r="G57" i="74"/>
  <c r="E57" i="74"/>
  <c r="I56" i="74"/>
  <c r="J56" i="74"/>
  <c r="I55" i="74"/>
  <c r="J55" i="74"/>
  <c r="G55" i="74"/>
  <c r="E55" i="74"/>
  <c r="I54" i="74"/>
  <c r="J54" i="74"/>
  <c r="I53" i="74"/>
  <c r="J53" i="74"/>
  <c r="G53" i="74"/>
  <c r="E53" i="74"/>
  <c r="I52" i="74"/>
  <c r="J52" i="74"/>
  <c r="I51" i="74"/>
  <c r="J51" i="74"/>
  <c r="G51" i="74"/>
  <c r="E51" i="74"/>
  <c r="I50" i="74"/>
  <c r="J50" i="74"/>
  <c r="I49" i="74"/>
  <c r="J49" i="74"/>
  <c r="G49" i="74"/>
  <c r="E49" i="74"/>
  <c r="I48" i="74"/>
  <c r="I44" i="74"/>
  <c r="I38" i="74"/>
  <c r="I36" i="74"/>
  <c r="I32" i="74"/>
  <c r="I28" i="74"/>
  <c r="I26" i="74"/>
  <c r="I24" i="74"/>
  <c r="I20" i="74"/>
  <c r="I17" i="74"/>
  <c r="G17" i="74"/>
  <c r="E17" i="74"/>
  <c r="I16" i="74"/>
  <c r="I14" i="74"/>
  <c r="I12" i="74"/>
  <c r="H61" i="74"/>
  <c r="F61" i="74"/>
  <c r="H60" i="74"/>
  <c r="F60" i="74"/>
  <c r="H59" i="74"/>
  <c r="F59" i="74"/>
  <c r="H58" i="74"/>
  <c r="F58" i="74"/>
  <c r="H57" i="74"/>
  <c r="F57" i="74"/>
  <c r="H56" i="74"/>
  <c r="F56" i="74"/>
  <c r="H55" i="74"/>
  <c r="F55" i="74"/>
  <c r="H54" i="74"/>
  <c r="F54" i="74"/>
  <c r="H53" i="74"/>
  <c r="F53" i="74"/>
  <c r="H52" i="74"/>
  <c r="F52" i="74"/>
  <c r="H51" i="74"/>
  <c r="F51" i="74"/>
  <c r="H50" i="74"/>
  <c r="F50" i="74"/>
  <c r="H49" i="74"/>
  <c r="F49" i="74"/>
  <c r="F48" i="74"/>
  <c r="F47" i="74"/>
  <c r="F44" i="74"/>
  <c r="H38" i="74"/>
  <c r="H36" i="74"/>
  <c r="F36" i="74"/>
  <c r="F32" i="74"/>
  <c r="F31" i="74"/>
  <c r="H28" i="74"/>
  <c r="F27" i="74"/>
  <c r="H26" i="74"/>
  <c r="F26" i="74"/>
  <c r="F20" i="74"/>
  <c r="F17" i="74"/>
  <c r="H14" i="74"/>
  <c r="F14" i="74"/>
  <c r="F12" i="74"/>
  <c r="F11" i="74"/>
  <c r="I29" i="74"/>
  <c r="I46" i="74"/>
  <c r="BQ63" i="74"/>
  <c r="H11" i="74"/>
  <c r="H17" i="74"/>
  <c r="H20" i="74"/>
  <c r="F24" i="74"/>
  <c r="H24" i="74"/>
  <c r="H27" i="74"/>
  <c r="F28" i="74"/>
  <c r="H31" i="74"/>
  <c r="H32" i="74"/>
  <c r="F38" i="74"/>
  <c r="H44" i="74"/>
  <c r="H47" i="74"/>
  <c r="H48" i="74"/>
  <c r="E11" i="74"/>
  <c r="I11" i="74"/>
  <c r="G27" i="74"/>
  <c r="G47" i="74"/>
  <c r="BQ64" i="74"/>
  <c r="E26" i="74"/>
  <c r="G26" i="74"/>
  <c r="E36" i="74"/>
  <c r="G36" i="74"/>
  <c r="G38" i="74"/>
  <c r="G14" i="74"/>
  <c r="E48" i="74"/>
  <c r="BR51" i="76"/>
  <c r="BR50" i="76"/>
  <c r="AL61" i="74"/>
  <c r="AJ61" i="74"/>
  <c r="AL60" i="74"/>
  <c r="AJ60" i="74"/>
  <c r="AL59" i="74"/>
  <c r="AJ59" i="74"/>
  <c r="AL58" i="74"/>
  <c r="AJ58" i="74"/>
  <c r="AL57" i="74"/>
  <c r="AJ57" i="74"/>
  <c r="AL56" i="74"/>
  <c r="AJ56" i="74"/>
  <c r="AL55" i="74"/>
  <c r="AJ55" i="74"/>
  <c r="AL54" i="74"/>
  <c r="AJ54" i="74"/>
  <c r="AL53" i="74"/>
  <c r="AJ53" i="74"/>
  <c r="AL52" i="74"/>
  <c r="AJ52" i="74"/>
  <c r="AL51" i="74"/>
  <c r="AJ51" i="74"/>
  <c r="AL50" i="74"/>
  <c r="AJ50" i="74"/>
  <c r="AL49" i="74"/>
  <c r="AJ49" i="74"/>
  <c r="AM61" i="74"/>
  <c r="AN61" i="74"/>
  <c r="AK61" i="74"/>
  <c r="AI61" i="74"/>
  <c r="AM60" i="74"/>
  <c r="AN60" i="74"/>
  <c r="AK60" i="74"/>
  <c r="AI60" i="74"/>
  <c r="AM59" i="74"/>
  <c r="AN59" i="74"/>
  <c r="AK59" i="74"/>
  <c r="AI59" i="74"/>
  <c r="AM58" i="74"/>
  <c r="AN58" i="74"/>
  <c r="AK58" i="74"/>
  <c r="AI58" i="74"/>
  <c r="AM57" i="74"/>
  <c r="AN57" i="74"/>
  <c r="AK57" i="74"/>
  <c r="AI57" i="74"/>
  <c r="AM56" i="74"/>
  <c r="AN56" i="74"/>
  <c r="AK56" i="74"/>
  <c r="AI56" i="74"/>
  <c r="AM55" i="74"/>
  <c r="AN55" i="74"/>
  <c r="AK55" i="74"/>
  <c r="AI55" i="74"/>
  <c r="AM54" i="74"/>
  <c r="AN54" i="74"/>
  <c r="AK54" i="74"/>
  <c r="AI54" i="74"/>
  <c r="AM53" i="74"/>
  <c r="AN53" i="74"/>
  <c r="AK53" i="74"/>
  <c r="AI53" i="74"/>
  <c r="AM52" i="74"/>
  <c r="AN52" i="74"/>
  <c r="AK52" i="74"/>
  <c r="AI52" i="74"/>
  <c r="AM51" i="74"/>
  <c r="AN51" i="74"/>
  <c r="AK51" i="74"/>
  <c r="AI51" i="74"/>
  <c r="AM50" i="74"/>
  <c r="AN50" i="74"/>
  <c r="AK50" i="74"/>
  <c r="AI50" i="74"/>
  <c r="AM49" i="74"/>
  <c r="AN49" i="74"/>
  <c r="AK49" i="74"/>
  <c r="AI49" i="74"/>
  <c r="I35" i="74"/>
  <c r="I42" i="74"/>
  <c r="I34" i="74"/>
  <c r="I41" i="74"/>
  <c r="G10" i="74"/>
  <c r="I22" i="74"/>
  <c r="I13" i="74"/>
  <c r="I10" i="74"/>
  <c r="I45" i="74"/>
  <c r="I18" i="74"/>
  <c r="E35" i="74"/>
  <c r="F35" i="74"/>
  <c r="E42" i="74"/>
  <c r="E18" i="74"/>
  <c r="E25" i="74"/>
  <c r="E23" i="74"/>
  <c r="G46" i="74"/>
  <c r="E21" i="74"/>
  <c r="H35" i="74"/>
  <c r="H15" i="74"/>
  <c r="H21" i="74"/>
  <c r="I21" i="74"/>
  <c r="I37" i="74"/>
  <c r="F29" i="74"/>
  <c r="BQ15" i="108"/>
  <c r="BQ32" i="108"/>
  <c r="BQ36" i="108"/>
  <c r="BQ12" i="108"/>
  <c r="BQ45" i="108"/>
  <c r="BQ26" i="108"/>
  <c r="BQ46" i="108"/>
  <c r="BQ11" i="108"/>
  <c r="BQ25" i="108"/>
  <c r="BQ38" i="108"/>
  <c r="BQ23" i="108"/>
  <c r="BQ42" i="108"/>
  <c r="BQ13" i="108"/>
  <c r="BQ20" i="108"/>
  <c r="BQ28" i="108"/>
  <c r="BQ48" i="108"/>
  <c r="BQ21" i="108"/>
  <c r="BQ30" i="108"/>
  <c r="BQ27" i="108"/>
  <c r="BQ34" i="108"/>
  <c r="BQ43" i="108"/>
  <c r="BQ37" i="108"/>
  <c r="BQ24" i="108"/>
  <c r="BQ40" i="108"/>
  <c r="BQ14" i="108"/>
  <c r="BQ44" i="108"/>
  <c r="BQ41" i="108"/>
  <c r="BQ33" i="108"/>
  <c r="BQ39" i="108"/>
  <c r="BQ18" i="108"/>
  <c r="BQ35" i="108"/>
  <c r="BQ47" i="108"/>
  <c r="BQ31" i="108"/>
  <c r="BQ29" i="108"/>
  <c r="BQ22" i="108"/>
  <c r="BQ10" i="108"/>
  <c r="BQ17" i="108"/>
  <c r="BQ16" i="108"/>
  <c r="F46" i="74"/>
  <c r="F45" i="74"/>
  <c r="H25" i="74"/>
  <c r="I25" i="74"/>
  <c r="E29" i="74"/>
  <c r="E37" i="74"/>
  <c r="E30" i="74"/>
  <c r="G21" i="74"/>
  <c r="H29" i="74"/>
  <c r="F37" i="74"/>
  <c r="F21" i="74"/>
  <c r="E46" i="74"/>
  <c r="F43" i="74"/>
  <c r="E39" i="74"/>
  <c r="E41" i="74"/>
  <c r="E45" i="74"/>
  <c r="G15" i="74"/>
  <c r="G23" i="74"/>
  <c r="F41" i="74"/>
  <c r="H13" i="74"/>
  <c r="F33" i="74"/>
  <c r="H10" i="74"/>
  <c r="G25" i="74"/>
  <c r="G18" i="74"/>
  <c r="G42" i="74"/>
  <c r="G35" i="74"/>
  <c r="I43" i="74"/>
  <c r="I33" i="74"/>
  <c r="E10" i="74"/>
  <c r="H34" i="74"/>
  <c r="H42" i="74"/>
  <c r="F18" i="74"/>
  <c r="F30" i="74"/>
  <c r="BQ19" i="108"/>
  <c r="F25" i="74"/>
  <c r="F39" i="74"/>
  <c r="H19" i="74"/>
  <c r="F23" i="74"/>
  <c r="H45" i="74"/>
  <c r="G34" i="74"/>
  <c r="E15" i="74"/>
  <c r="F15" i="74"/>
  <c r="H41" i="74"/>
  <c r="F10" i="74"/>
  <c r="AM65" i="74"/>
  <c r="I15" i="74"/>
  <c r="I39" i="74"/>
  <c r="I19" i="74"/>
  <c r="H18" i="74"/>
  <c r="F42" i="74"/>
  <c r="F34" i="74"/>
  <c r="F22" i="74"/>
  <c r="H46" i="74"/>
  <c r="BE10" i="74"/>
  <c r="BE15" i="74"/>
  <c r="BE48" i="74"/>
  <c r="BE33" i="74"/>
  <c r="BE36" i="74"/>
  <c r="BE46" i="74"/>
  <c r="BF61" i="74"/>
  <c r="BE61" i="74"/>
  <c r="BF60" i="74"/>
  <c r="BE60" i="74"/>
  <c r="BF59" i="74"/>
  <c r="BE59" i="74"/>
  <c r="BE58" i="74"/>
  <c r="BE56" i="74"/>
  <c r="BE54" i="74"/>
  <c r="BE50" i="74"/>
  <c r="BE47" i="74"/>
  <c r="BE44" i="74"/>
  <c r="BE57" i="74"/>
  <c r="BE55" i="74"/>
  <c r="BE51" i="74"/>
  <c r="BE49" i="74"/>
  <c r="BA36" i="74"/>
  <c r="BB54" i="74"/>
  <c r="BD51" i="74"/>
  <c r="BB51" i="74"/>
  <c r="BC49" i="74"/>
  <c r="BA49" i="74"/>
  <c r="BB56" i="74"/>
  <c r="BE17" i="74"/>
  <c r="BE30" i="74"/>
  <c r="BC50" i="74"/>
  <c r="BA50" i="74"/>
  <c r="BD58" i="74"/>
  <c r="BB58" i="74"/>
  <c r="BA16" i="74"/>
  <c r="BA33" i="74"/>
  <c r="BB41" i="74"/>
  <c r="BD55" i="74"/>
  <c r="BB55" i="74"/>
  <c r="BE40" i="74"/>
  <c r="BD54" i="74"/>
  <c r="BB47" i="74"/>
  <c r="BA47" i="74"/>
  <c r="BB33" i="74"/>
  <c r="BA44" i="74"/>
  <c r="BB44" i="74"/>
  <c r="BC55" i="74"/>
  <c r="BA55" i="74"/>
  <c r="BD36" i="74"/>
  <c r="BD49" i="74"/>
  <c r="BB49" i="74"/>
  <c r="BE45" i="74"/>
  <c r="BE41" i="74"/>
  <c r="BA56" i="74"/>
  <c r="BD50" i="74"/>
  <c r="BB50" i="74"/>
  <c r="BC16" i="74"/>
  <c r="BB16" i="74"/>
  <c r="BE26" i="74"/>
  <c r="BA26" i="74"/>
  <c r="BE16" i="74"/>
  <c r="BC61" i="74"/>
  <c r="BA61" i="74"/>
  <c r="BC60" i="74"/>
  <c r="BA60" i="74"/>
  <c r="BC59" i="74"/>
  <c r="BA59" i="74"/>
  <c r="BF58" i="74"/>
  <c r="BC58" i="74"/>
  <c r="BA58" i="74"/>
  <c r="BF57" i="74"/>
  <c r="BF56" i="74"/>
  <c r="BF55" i="74"/>
  <c r="BF54" i="74"/>
  <c r="BC54" i="74"/>
  <c r="BA54" i="74"/>
  <c r="BF51" i="74"/>
  <c r="BC51" i="74"/>
  <c r="BA51" i="74"/>
  <c r="BF50" i="74"/>
  <c r="BF49" i="74"/>
  <c r="BE34" i="74"/>
  <c r="BE13" i="74"/>
  <c r="BE39" i="74"/>
  <c r="BE53" i="74"/>
  <c r="BE52" i="74"/>
  <c r="BD61" i="74"/>
  <c r="BB61" i="74"/>
  <c r="BD60" i="74"/>
  <c r="BB60" i="74"/>
  <c r="BD59" i="74"/>
  <c r="BB59" i="74"/>
  <c r="BD11" i="74"/>
  <c r="BD28" i="74"/>
  <c r="BE14" i="74"/>
  <c r="BE22" i="74"/>
  <c r="BE38" i="74"/>
  <c r="BE37" i="74"/>
  <c r="BE31" i="74"/>
  <c r="BE12" i="74"/>
  <c r="E34" i="74"/>
  <c r="G39" i="74"/>
  <c r="G37" i="74"/>
  <c r="E19" i="74"/>
  <c r="E13" i="74"/>
  <c r="H23" i="74"/>
  <c r="H33" i="74"/>
  <c r="E40" i="74"/>
  <c r="G33" i="74"/>
  <c r="H39" i="74"/>
  <c r="E43" i="74"/>
  <c r="H22" i="74"/>
  <c r="H30" i="74"/>
  <c r="I30" i="74"/>
  <c r="F40" i="74"/>
  <c r="H40" i="74"/>
  <c r="G40" i="74"/>
  <c r="E33" i="74"/>
  <c r="E22" i="74"/>
  <c r="H37" i="74"/>
  <c r="F19" i="74"/>
  <c r="G30" i="74"/>
  <c r="G29" i="74"/>
  <c r="I40" i="74"/>
  <c r="F13" i="74"/>
  <c r="H43" i="74"/>
  <c r="G22" i="74"/>
  <c r="G19" i="74"/>
  <c r="G43" i="74"/>
  <c r="I23" i="74"/>
  <c r="G13" i="74"/>
  <c r="G45" i="74"/>
  <c r="G41" i="74"/>
  <c r="BE35" i="74"/>
  <c r="BE43" i="74"/>
  <c r="BE32" i="74"/>
  <c r="BE28" i="74"/>
  <c r="BE42" i="74"/>
  <c r="BE11" i="74"/>
  <c r="AN50" i="76"/>
  <c r="AN51" i="76"/>
  <c r="BE27" i="74"/>
  <c r="BE25" i="74"/>
  <c r="BE20" i="74"/>
  <c r="BE24" i="74"/>
  <c r="BE18" i="74"/>
  <c r="BE19" i="74"/>
  <c r="BE23" i="74"/>
  <c r="BE29" i="74"/>
  <c r="BE21" i="74"/>
  <c r="BA43" i="74"/>
  <c r="BB13" i="74"/>
  <c r="BA41" i="74"/>
  <c r="BD41" i="74"/>
  <c r="BC32" i="74"/>
  <c r="BC37" i="74"/>
  <c r="BC39" i="74"/>
  <c r="BB40" i="74"/>
  <c r="BD40" i="74"/>
  <c r="BD17" i="74"/>
  <c r="BD24" i="74"/>
  <c r="BA31" i="74"/>
  <c r="BB12" i="74"/>
  <c r="BB31" i="74"/>
  <c r="BC31" i="74"/>
  <c r="BC29" i="74"/>
  <c r="BC17" i="74"/>
  <c r="BA15" i="74"/>
  <c r="BB22" i="74"/>
  <c r="BC14" i="74"/>
  <c r="BA23" i="74"/>
  <c r="BA25" i="74"/>
  <c r="BA20" i="74"/>
  <c r="BA18" i="74"/>
  <c r="BC42" i="74"/>
  <c r="BB24" i="74"/>
  <c r="BA24" i="74"/>
  <c r="BA12" i="74"/>
  <c r="BD12" i="74"/>
  <c r="BD31" i="74"/>
  <c r="BB29" i="74"/>
  <c r="BA17" i="74"/>
  <c r="BA37" i="74"/>
  <c r="BD37" i="74"/>
  <c r="BC15" i="74"/>
  <c r="BC21" i="74"/>
  <c r="BC43" i="74"/>
  <c r="BD14" i="74"/>
  <c r="BC23" i="74"/>
  <c r="BA32" i="74"/>
  <c r="BC25" i="74"/>
  <c r="BA28" i="74"/>
  <c r="BC20" i="74"/>
  <c r="BA27" i="74"/>
  <c r="BC18" i="74"/>
  <c r="BA42" i="74"/>
  <c r="BC35" i="74"/>
  <c r="BA11" i="74"/>
  <c r="BD52" i="74"/>
  <c r="BB53" i="74"/>
  <c r="BA57" i="74"/>
  <c r="BC45" i="74"/>
  <c r="BC30" i="74"/>
  <c r="BB36" i="74"/>
  <c r="BB43" i="74"/>
  <c r="BA46" i="74"/>
  <c r="BD39" i="74"/>
  <c r="BC10" i="74"/>
  <c r="BB19" i="74"/>
  <c r="BC40" i="74"/>
  <c r="BC47" i="74"/>
  <c r="BB32" i="74"/>
  <c r="BF53" i="74"/>
  <c r="BD16" i="74"/>
  <c r="BB26" i="74"/>
  <c r="BC46" i="74"/>
  <c r="BC41" i="74"/>
  <c r="BA48" i="74"/>
  <c r="BC34" i="74"/>
  <c r="BD23" i="74"/>
  <c r="BB17" i="74"/>
  <c r="BB30" i="74"/>
  <c r="BD45" i="74"/>
  <c r="BB48" i="74"/>
  <c r="BB42" i="74"/>
  <c r="BD20" i="74"/>
  <c r="BD18" i="74"/>
  <c r="BD47" i="74"/>
  <c r="BD42" i="74"/>
  <c r="BA53" i="74"/>
  <c r="BB57" i="74"/>
  <c r="BD15" i="74"/>
  <c r="BB45" i="74"/>
  <c r="BD10" i="74"/>
  <c r="BC26" i="74"/>
  <c r="BD32" i="74"/>
  <c r="BB20" i="74"/>
  <c r="BC24" i="74"/>
  <c r="BC12" i="74"/>
  <c r="BB37" i="74"/>
  <c r="BA29" i="74"/>
  <c r="BD29" i="74"/>
  <c r="BC56" i="74"/>
  <c r="BD21" i="74"/>
  <c r="BB14" i="74"/>
  <c r="BA22" i="74"/>
  <c r="BC28" i="74"/>
  <c r="BC27" i="74"/>
  <c r="BA35" i="74"/>
  <c r="BC11" i="74"/>
  <c r="BB52" i="74"/>
  <c r="BD53" i="74"/>
  <c r="BC57" i="74"/>
  <c r="BA45" i="74"/>
  <c r="BA30" i="74"/>
  <c r="BD43" i="74"/>
  <c r="BB39" i="74"/>
  <c r="BA39" i="74"/>
  <c r="BA13" i="74"/>
  <c r="BA10" i="74"/>
  <c r="BA34" i="74"/>
  <c r="BD34" i="74"/>
  <c r="BA19" i="74"/>
  <c r="BA40" i="74"/>
  <c r="BC44" i="74"/>
  <c r="BB34" i="74"/>
  <c r="BF52" i="74"/>
  <c r="BD26" i="74"/>
  <c r="BB46" i="74"/>
  <c r="BB10" i="74"/>
  <c r="BA52" i="74"/>
  <c r="BD27" i="74"/>
  <c r="BC53" i="74"/>
  <c r="BD57" i="74"/>
  <c r="BC48" i="74"/>
  <c r="BC33" i="74"/>
  <c r="BB25" i="74"/>
  <c r="BD25" i="74"/>
  <c r="BD44" i="74"/>
  <c r="BD33" i="74"/>
  <c r="BD48" i="74"/>
  <c r="BB27" i="74"/>
  <c r="BB11" i="74"/>
  <c r="BD46" i="74"/>
  <c r="BB28" i="74"/>
  <c r="BB35" i="74"/>
  <c r="BC52" i="74"/>
  <c r="BB23" i="74"/>
  <c r="BD30" i="74"/>
  <c r="BD35" i="74"/>
  <c r="BD56" i="74"/>
  <c r="BB15" i="74"/>
  <c r="BC36" i="74"/>
  <c r="BB18" i="74"/>
  <c r="BW57" i="74"/>
  <c r="BW53" i="74"/>
  <c r="BW49" i="74"/>
  <c r="BW60" i="74"/>
  <c r="BW58" i="74"/>
  <c r="BS58" i="74"/>
  <c r="BT57" i="74"/>
  <c r="BU56" i="74"/>
  <c r="BW55" i="74"/>
  <c r="BS54" i="74"/>
  <c r="BT53" i="74"/>
  <c r="BU52" i="74"/>
  <c r="BW51" i="74"/>
  <c r="BS50" i="74"/>
  <c r="BT49" i="74"/>
  <c r="DD10" i="74"/>
  <c r="DF10" i="74"/>
  <c r="DG48" i="74"/>
  <c r="DE48" i="74"/>
  <c r="DC48" i="74"/>
  <c r="DG47" i="74"/>
  <c r="DE47" i="74"/>
  <c r="DC47" i="74"/>
  <c r="DG46" i="74"/>
  <c r="DE46" i="74"/>
  <c r="DC46" i="74"/>
  <c r="DG45" i="74"/>
  <c r="DE45" i="74"/>
  <c r="DC45" i="74"/>
  <c r="DG44" i="74"/>
  <c r="DE44" i="74"/>
  <c r="DC44" i="74"/>
  <c r="DG43" i="74"/>
  <c r="DE43" i="74"/>
  <c r="DC43" i="74"/>
  <c r="DG42" i="74"/>
  <c r="DE42" i="74"/>
  <c r="DC42" i="74"/>
  <c r="DG41" i="74"/>
  <c r="DE41" i="74"/>
  <c r="DC41" i="74"/>
  <c r="DG40" i="74"/>
  <c r="DE40" i="74"/>
  <c r="DC40" i="74"/>
  <c r="DG39" i="74"/>
  <c r="DE39" i="74"/>
  <c r="DC39" i="74"/>
  <c r="DG38" i="74"/>
  <c r="DE38" i="74"/>
  <c r="DC38" i="74"/>
  <c r="DG37" i="74"/>
  <c r="DE37" i="74"/>
  <c r="DC37" i="74"/>
  <c r="DG36" i="74"/>
  <c r="DE36" i="74"/>
  <c r="DC36" i="74"/>
  <c r="DG35" i="74"/>
  <c r="DE35" i="74"/>
  <c r="DC35" i="74"/>
  <c r="DG34" i="74"/>
  <c r="DE34" i="74"/>
  <c r="DC34" i="74"/>
  <c r="DG33" i="74"/>
  <c r="DE33" i="74"/>
  <c r="DC33" i="74"/>
  <c r="DG32" i="74"/>
  <c r="DE32" i="74"/>
  <c r="DC32" i="74"/>
  <c r="DG31" i="74"/>
  <c r="DE31" i="74"/>
  <c r="DC31" i="74"/>
  <c r="DG30" i="74"/>
  <c r="DE30" i="74"/>
  <c r="DC30" i="74"/>
  <c r="DG29" i="74"/>
  <c r="DE29" i="74"/>
  <c r="DC29" i="74"/>
  <c r="DG28" i="74"/>
  <c r="DE28" i="74"/>
  <c r="DC28" i="74"/>
  <c r="DG27" i="74"/>
  <c r="DE27" i="74"/>
  <c r="DC27" i="74"/>
  <c r="DG26" i="74"/>
  <c r="DE26" i="74"/>
  <c r="DC26" i="74"/>
  <c r="DG25" i="74"/>
  <c r="DE25" i="74"/>
  <c r="DC25" i="74"/>
  <c r="DG24" i="74"/>
  <c r="DE24" i="74"/>
  <c r="DC24" i="74"/>
  <c r="DG23" i="74"/>
  <c r="DE23" i="74"/>
  <c r="DC23" i="74"/>
  <c r="DG22" i="74"/>
  <c r="DE22" i="74"/>
  <c r="DC22" i="74"/>
  <c r="DG21" i="74"/>
  <c r="DE21" i="74"/>
  <c r="DC21" i="74"/>
  <c r="DG20" i="74"/>
  <c r="DE20" i="74"/>
  <c r="DC20" i="74"/>
  <c r="DG19" i="74"/>
  <c r="DE19" i="74"/>
  <c r="DC19" i="74"/>
  <c r="DG18" i="74"/>
  <c r="DE18" i="74"/>
  <c r="DC18" i="74"/>
  <c r="DG17" i="74"/>
  <c r="DE17" i="74"/>
  <c r="DC17" i="74"/>
  <c r="DG16" i="74"/>
  <c r="DE16" i="74"/>
  <c r="DC16" i="74"/>
  <c r="DG15" i="74"/>
  <c r="DE15" i="74"/>
  <c r="DC15" i="74"/>
  <c r="DG14" i="74"/>
  <c r="DE14" i="74"/>
  <c r="DC14" i="74"/>
  <c r="DG13" i="74"/>
  <c r="DE13" i="74"/>
  <c r="DC13" i="74"/>
  <c r="DG12" i="74"/>
  <c r="DE12" i="74"/>
  <c r="DC12" i="74"/>
  <c r="DG11" i="74"/>
  <c r="DE11" i="74"/>
  <c r="DC11" i="74"/>
  <c r="I63" i="74"/>
  <c r="I64" i="74"/>
  <c r="I23" i="108"/>
  <c r="BW54" i="74"/>
  <c r="BW50" i="74"/>
  <c r="BW61" i="74"/>
  <c r="BW56" i="74"/>
  <c r="BW52" i="74"/>
  <c r="DC10" i="74"/>
  <c r="DE10" i="74"/>
  <c r="DG10" i="74"/>
  <c r="DF48" i="74"/>
  <c r="DD48" i="74"/>
  <c r="DF47" i="74"/>
  <c r="DD47" i="74"/>
  <c r="DF46" i="74"/>
  <c r="DD46" i="74"/>
  <c r="DF45" i="74"/>
  <c r="DD45" i="74"/>
  <c r="DF44" i="74"/>
  <c r="DD44" i="74"/>
  <c r="DF43" i="74"/>
  <c r="DD43" i="74"/>
  <c r="DF42" i="74"/>
  <c r="DD42" i="74"/>
  <c r="DF41" i="74"/>
  <c r="DD41" i="74"/>
  <c r="DF40" i="74"/>
  <c r="DD40" i="74"/>
  <c r="DF39" i="74"/>
  <c r="DD39" i="74"/>
  <c r="DF38" i="74"/>
  <c r="DD38" i="74"/>
  <c r="DF37" i="74"/>
  <c r="DD37" i="74"/>
  <c r="DF36" i="74"/>
  <c r="DD36" i="74"/>
  <c r="DF35" i="74"/>
  <c r="DD35" i="74"/>
  <c r="DF34" i="74"/>
  <c r="DD34" i="74"/>
  <c r="DF33" i="74"/>
  <c r="DD33" i="74"/>
  <c r="DF32" i="74"/>
  <c r="DD32" i="74"/>
  <c r="DF31" i="74"/>
  <c r="DD31" i="74"/>
  <c r="DF30" i="74"/>
  <c r="DD30" i="74"/>
  <c r="DF29" i="74"/>
  <c r="DD29" i="74"/>
  <c r="DF28" i="74"/>
  <c r="DD28" i="74"/>
  <c r="DF27" i="74"/>
  <c r="DD27" i="74"/>
  <c r="DF26" i="74"/>
  <c r="DD26" i="74"/>
  <c r="DF25" i="74"/>
  <c r="DD25" i="74"/>
  <c r="DF24" i="74"/>
  <c r="DD24" i="74"/>
  <c r="DF23" i="74"/>
  <c r="DD23" i="74"/>
  <c r="DF22" i="74"/>
  <c r="DD22" i="74"/>
  <c r="DF21" i="74"/>
  <c r="DD21" i="74"/>
  <c r="DF20" i="74"/>
  <c r="DD20" i="74"/>
  <c r="DF19" i="74"/>
  <c r="DD19" i="74"/>
  <c r="DF18" i="74"/>
  <c r="DD18" i="74"/>
  <c r="DF17" i="74"/>
  <c r="DD17" i="74"/>
  <c r="DF16" i="74"/>
  <c r="DD16" i="74"/>
  <c r="DF15" i="74"/>
  <c r="DD15" i="74"/>
  <c r="DF14" i="74"/>
  <c r="DD14" i="74"/>
  <c r="DF13" i="74"/>
  <c r="DD13" i="74"/>
  <c r="DF12" i="74"/>
  <c r="DD12" i="74"/>
  <c r="DF11" i="74"/>
  <c r="DD11" i="74"/>
  <c r="I65" i="74"/>
  <c r="I40" i="108"/>
  <c r="I30" i="108"/>
  <c r="DG61" i="74"/>
  <c r="DH61" i="74"/>
  <c r="DE61" i="74"/>
  <c r="DC61" i="74"/>
  <c r="DG60" i="74"/>
  <c r="DH60" i="74"/>
  <c r="DE60" i="74"/>
  <c r="DC60" i="74"/>
  <c r="DG59" i="74"/>
  <c r="DH59" i="74"/>
  <c r="DE59" i="74"/>
  <c r="DC59" i="74"/>
  <c r="DG58" i="74"/>
  <c r="DH58" i="74"/>
  <c r="DE58" i="74"/>
  <c r="DC58" i="74"/>
  <c r="DG57" i="74"/>
  <c r="DH57" i="74"/>
  <c r="DE57" i="74"/>
  <c r="DC57" i="74"/>
  <c r="DG56" i="74"/>
  <c r="DH56" i="74"/>
  <c r="DE56" i="74"/>
  <c r="DC56" i="74"/>
  <c r="DG55" i="74"/>
  <c r="DH55" i="74"/>
  <c r="DE55" i="74"/>
  <c r="DC55" i="74"/>
  <c r="DG54" i="74"/>
  <c r="DH54" i="74"/>
  <c r="DE54" i="74"/>
  <c r="DC54" i="74"/>
  <c r="DG53" i="74"/>
  <c r="DH53" i="74"/>
  <c r="DE53" i="74"/>
  <c r="DC53" i="74"/>
  <c r="DG52" i="74"/>
  <c r="DH52" i="74"/>
  <c r="DE52" i="74"/>
  <c r="DC52" i="74"/>
  <c r="DG51" i="74"/>
  <c r="DH51" i="74"/>
  <c r="DE51" i="74"/>
  <c r="DC51" i="74"/>
  <c r="DG50" i="74"/>
  <c r="DH50" i="74"/>
  <c r="DE50" i="74"/>
  <c r="DC50" i="74"/>
  <c r="DG49" i="74"/>
  <c r="DH49" i="74"/>
  <c r="DE49" i="74"/>
  <c r="DC49" i="74"/>
  <c r="DF61" i="74"/>
  <c r="DD61" i="74"/>
  <c r="DF60" i="74"/>
  <c r="DD60" i="74"/>
  <c r="DF59" i="74"/>
  <c r="DD59" i="74"/>
  <c r="DF58" i="74"/>
  <c r="DD58" i="74"/>
  <c r="DF57" i="74"/>
  <c r="DD57" i="74"/>
  <c r="DF56" i="74"/>
  <c r="DD56" i="74"/>
  <c r="DF55" i="74"/>
  <c r="DD55" i="74"/>
  <c r="DF54" i="74"/>
  <c r="DD54" i="74"/>
  <c r="DF53" i="74"/>
  <c r="DD53" i="74"/>
  <c r="DF52" i="74"/>
  <c r="DD52" i="74"/>
  <c r="DF51" i="74"/>
  <c r="DD51" i="74"/>
  <c r="DF50" i="74"/>
  <c r="DD50" i="74"/>
  <c r="DF49" i="74"/>
  <c r="DD49" i="74"/>
  <c r="BE65" i="74"/>
  <c r="BE63" i="74"/>
  <c r="BE64" i="74"/>
  <c r="BE33" i="108"/>
  <c r="BX60" i="74"/>
  <c r="BX57" i="74"/>
  <c r="BX55" i="74"/>
  <c r="BX53" i="74"/>
  <c r="BX51" i="74"/>
  <c r="BX49" i="74"/>
  <c r="BV61" i="74"/>
  <c r="BT61" i="74"/>
  <c r="BU60" i="74"/>
  <c r="BS60" i="74"/>
  <c r="BV59" i="74"/>
  <c r="BT59" i="74"/>
  <c r="BV58" i="74"/>
  <c r="BT58" i="74"/>
  <c r="BU57" i="74"/>
  <c r="BS57" i="74"/>
  <c r="BV56" i="74"/>
  <c r="BT56" i="74"/>
  <c r="BU55" i="74"/>
  <c r="BS55" i="74"/>
  <c r="BV54" i="74"/>
  <c r="BT54" i="74"/>
  <c r="BU53" i="74"/>
  <c r="BS53" i="74"/>
  <c r="BV52" i="74"/>
  <c r="BT52" i="74"/>
  <c r="BU51" i="74"/>
  <c r="BS51" i="74"/>
  <c r="BV50" i="74"/>
  <c r="BT50" i="74"/>
  <c r="BU49" i="74"/>
  <c r="BS49" i="74"/>
  <c r="BX61" i="74"/>
  <c r="BX56" i="74"/>
  <c r="BX54" i="74"/>
  <c r="BX52" i="74"/>
  <c r="BX50" i="74"/>
  <c r="BU61" i="74"/>
  <c r="BS61" i="74"/>
  <c r="BV60" i="74"/>
  <c r="BT60" i="74"/>
  <c r="BU59" i="74"/>
  <c r="BS59" i="74"/>
  <c r="BX58" i="74"/>
  <c r="BC19" i="74"/>
  <c r="BD19" i="74"/>
  <c r="BC22" i="74"/>
  <c r="BC38" i="74"/>
  <c r="BC13" i="74"/>
  <c r="BD38" i="74"/>
  <c r="BD22" i="74"/>
  <c r="BA38" i="74"/>
  <c r="BB38" i="74"/>
  <c r="BA21" i="74"/>
  <c r="BA14" i="74"/>
  <c r="BB21" i="74"/>
  <c r="BD13" i="74"/>
  <c r="BW12" i="74"/>
  <c r="BW59" i="74"/>
  <c r="DG63" i="74"/>
  <c r="DG64" i="74"/>
  <c r="DF12" i="108"/>
  <c r="BV49" i="74"/>
  <c r="BU50" i="74"/>
  <c r="BT51" i="74"/>
  <c r="BV51" i="74"/>
  <c r="BS52" i="74"/>
  <c r="BV53" i="74"/>
  <c r="BU54" i="74"/>
  <c r="BT55" i="74"/>
  <c r="BV55" i="74"/>
  <c r="BS56" i="74"/>
  <c r="BV57" i="74"/>
  <c r="BU58" i="74"/>
  <c r="BX59" i="74"/>
  <c r="DF10" i="108"/>
  <c r="DF30" i="108"/>
  <c r="DG65" i="74"/>
  <c r="I10" i="108"/>
  <c r="I17" i="108"/>
  <c r="I29" i="108"/>
  <c r="I11" i="108"/>
  <c r="I27" i="108"/>
  <c r="I31" i="108"/>
  <c r="I47" i="108"/>
  <c r="I28" i="108"/>
  <c r="I32" i="108"/>
  <c r="I36" i="108"/>
  <c r="I44" i="108"/>
  <c r="I48" i="108"/>
  <c r="I14" i="108"/>
  <c r="I26" i="108"/>
  <c r="I38" i="108"/>
  <c r="I46" i="108"/>
  <c r="I20" i="108"/>
  <c r="I12" i="108"/>
  <c r="I24" i="108"/>
  <c r="I16" i="108"/>
  <c r="I15" i="108"/>
  <c r="I43" i="108"/>
  <c r="I45" i="108"/>
  <c r="I39" i="108"/>
  <c r="I25" i="108"/>
  <c r="I34" i="108"/>
  <c r="I35" i="108"/>
  <c r="I19" i="108"/>
  <c r="I33" i="108"/>
  <c r="I37" i="108"/>
  <c r="I41" i="108"/>
  <c r="I21" i="108"/>
  <c r="I18" i="108"/>
  <c r="I13" i="108"/>
  <c r="I22" i="108"/>
  <c r="I42" i="108"/>
  <c r="DF11" i="108"/>
  <c r="DF13" i="108"/>
  <c r="DF15" i="108"/>
  <c r="DF17" i="108"/>
  <c r="DF19" i="108"/>
  <c r="DF21" i="108"/>
  <c r="DF23" i="108"/>
  <c r="DF25" i="108"/>
  <c r="DF27" i="108"/>
  <c r="DF29" i="108"/>
  <c r="DF31" i="108"/>
  <c r="DF33" i="108"/>
  <c r="DF35" i="108"/>
  <c r="DF37" i="108"/>
  <c r="DF39" i="108"/>
  <c r="DF41" i="108"/>
  <c r="DF43" i="108"/>
  <c r="DF45" i="108"/>
  <c r="DF47" i="108"/>
  <c r="BW10" i="74"/>
  <c r="BE24" i="108"/>
  <c r="BE23" i="108"/>
  <c r="BE19" i="108"/>
  <c r="BE44" i="108"/>
  <c r="BE27" i="108"/>
  <c r="BE35" i="108"/>
  <c r="BE17" i="108"/>
  <c r="BE16" i="108"/>
  <c r="BE13" i="108"/>
  <c r="BE38" i="108"/>
  <c r="BE47" i="108"/>
  <c r="BE28" i="108"/>
  <c r="BE20" i="108"/>
  <c r="BE45" i="108"/>
  <c r="BE26" i="108"/>
  <c r="BE22" i="108"/>
  <c r="BE37" i="108"/>
  <c r="BE48" i="108"/>
  <c r="BE36" i="108"/>
  <c r="BE18" i="108"/>
  <c r="BE21" i="108"/>
  <c r="BE29" i="108"/>
  <c r="BE46" i="108"/>
  <c r="BE11" i="108"/>
  <c r="BE32" i="108"/>
  <c r="BE25" i="108"/>
  <c r="BE40" i="108"/>
  <c r="BE41" i="108"/>
  <c r="BE14" i="108"/>
  <c r="BE12" i="108"/>
  <c r="BE42" i="108"/>
  <c r="BE43" i="108"/>
  <c r="BE30" i="108"/>
  <c r="BE34" i="108"/>
  <c r="BE39" i="108"/>
  <c r="BE31" i="108"/>
  <c r="BE10" i="108"/>
  <c r="BE15" i="108"/>
  <c r="BS10" i="74"/>
  <c r="BU12" i="74"/>
  <c r="BT10" i="74"/>
  <c r="BV10" i="74"/>
  <c r="BS12" i="74"/>
  <c r="BU10" i="74"/>
  <c r="BT12" i="74"/>
  <c r="BV12" i="74"/>
  <c r="BF51" i="76"/>
  <c r="BF50" i="76"/>
  <c r="BW15" i="74"/>
  <c r="BW46" i="74"/>
  <c r="BW45" i="74"/>
  <c r="BW32" i="74"/>
  <c r="BW13" i="74"/>
  <c r="BW39" i="74"/>
  <c r="BW43" i="74"/>
  <c r="BW48" i="74"/>
  <c r="BW23" i="74"/>
  <c r="BW11" i="74"/>
  <c r="BW33" i="74"/>
  <c r="BW18" i="74"/>
  <c r="BW25" i="74"/>
  <c r="BW34" i="74"/>
  <c r="BW28" i="74"/>
  <c r="BW42" i="74"/>
  <c r="BW26" i="74"/>
  <c r="DH51" i="76"/>
  <c r="DH50" i="76"/>
  <c r="DF48" i="108"/>
  <c r="DF46" i="108"/>
  <c r="DF44" i="108"/>
  <c r="DF42" i="108"/>
  <c r="DF40" i="108"/>
  <c r="DF38" i="108"/>
  <c r="DF36" i="108"/>
  <c r="DF34" i="108"/>
  <c r="DF32" i="108"/>
  <c r="DF28" i="108"/>
  <c r="DF26" i="108"/>
  <c r="DF24" i="108"/>
  <c r="DF22" i="108"/>
  <c r="DF20" i="108"/>
  <c r="DF18" i="108"/>
  <c r="DF16" i="108"/>
  <c r="DF14" i="108"/>
  <c r="BW14" i="74"/>
  <c r="BW41" i="74"/>
  <c r="BW35" i="74"/>
  <c r="BW40" i="74"/>
  <c r="BW20" i="74"/>
  <c r="BS20" i="74"/>
  <c r="BT25" i="74"/>
  <c r="BS18" i="74"/>
  <c r="BV28" i="74"/>
  <c r="BT28" i="74"/>
  <c r="BV34" i="74"/>
  <c r="BT34" i="74"/>
  <c r="BT20" i="74"/>
  <c r="BV25" i="74"/>
  <c r="BV18" i="74"/>
  <c r="BV33" i="74"/>
  <c r="BU33" i="74"/>
  <c r="BT33" i="74"/>
  <c r="BS33" i="74"/>
  <c r="BU43" i="74"/>
  <c r="BS43" i="74"/>
  <c r="BS14" i="74"/>
  <c r="BS11" i="74"/>
  <c r="BV42" i="74"/>
  <c r="BS42" i="74"/>
  <c r="BU14" i="74"/>
  <c r="BS32" i="74"/>
  <c r="BV11" i="74"/>
  <c r="BU46" i="74"/>
  <c r="BV23" i="74"/>
  <c r="BU15" i="74"/>
  <c r="BS15" i="74"/>
  <c r="BS23" i="74"/>
  <c r="BT42" i="74"/>
  <c r="BU42" i="74"/>
  <c r="BT46" i="74"/>
  <c r="BT45" i="74"/>
  <c r="BU20" i="74"/>
  <c r="BS25" i="74"/>
  <c r="BU18" i="74"/>
  <c r="BU28" i="74"/>
  <c r="BS28" i="74"/>
  <c r="BU34" i="74"/>
  <c r="BS34" i="74"/>
  <c r="BV20" i="74"/>
  <c r="BU25" i="74"/>
  <c r="BT18" i="74"/>
  <c r="BT48" i="74"/>
  <c r="BV43" i="74"/>
  <c r="BT43" i="74"/>
  <c r="BU11" i="74"/>
  <c r="BV14" i="74"/>
  <c r="BT14" i="74"/>
  <c r="BV40" i="74"/>
  <c r="BS36" i="74"/>
  <c r="BV39" i="74"/>
  <c r="BU39" i="74"/>
  <c r="BT39" i="74"/>
  <c r="BS39" i="74"/>
  <c r="BV13" i="74"/>
  <c r="BU13" i="74"/>
  <c r="BT11" i="74"/>
  <c r="BV32" i="74"/>
  <c r="BS48" i="74"/>
  <c r="BV45" i="74"/>
  <c r="BU45" i="74"/>
  <c r="BV46" i="74"/>
  <c r="BS46" i="74"/>
  <c r="BV15" i="74"/>
  <c r="BT15" i="74"/>
  <c r="BU23" i="74"/>
  <c r="BS45" i="74"/>
  <c r="BT23" i="74"/>
  <c r="BW47" i="74"/>
  <c r="BW30" i="74"/>
  <c r="BW17" i="74"/>
  <c r="BW16" i="74"/>
  <c r="BW36" i="74"/>
  <c r="BW29" i="74"/>
  <c r="BW38" i="74"/>
  <c r="BW21" i="74"/>
  <c r="BW22" i="74"/>
  <c r="BW24" i="74"/>
  <c r="BW31" i="74"/>
  <c r="BW44" i="74"/>
  <c r="BW27" i="74"/>
  <c r="BV48" i="74"/>
  <c r="BU27" i="74"/>
  <c r="BW19" i="74"/>
  <c r="BU30" i="74"/>
  <c r="BS22" i="74"/>
  <c r="BV44" i="74"/>
  <c r="BS19" i="74"/>
  <c r="BV31" i="74"/>
  <c r="BT16" i="74"/>
  <c r="BV24" i="74"/>
  <c r="BU17" i="74"/>
  <c r="BT30" i="74"/>
  <c r="BS41" i="74"/>
  <c r="BT47" i="74"/>
  <c r="BS26" i="74"/>
  <c r="BU26" i="74"/>
  <c r="BS35" i="74"/>
  <c r="BV22" i="74"/>
  <c r="BS13" i="74"/>
  <c r="BT40" i="74"/>
  <c r="BT21" i="74"/>
  <c r="BV21" i="74"/>
  <c r="BU36" i="74"/>
  <c r="BS27" i="74"/>
  <c r="BT35" i="74"/>
  <c r="BU35" i="74"/>
  <c r="BU31" i="74"/>
  <c r="BS16" i="74"/>
  <c r="BU24" i="74"/>
  <c r="BT29" i="74"/>
  <c r="BV29" i="74"/>
  <c r="BS30" i="74"/>
  <c r="BU22" i="74"/>
  <c r="BT44" i="74"/>
  <c r="BV36" i="74"/>
  <c r="BU19" i="74"/>
  <c r="BT31" i="74"/>
  <c r="BV16" i="74"/>
  <c r="BT24" i="74"/>
  <c r="BT17" i="74"/>
  <c r="BV17" i="74"/>
  <c r="BV30" i="74"/>
  <c r="BU41" i="74"/>
  <c r="BV47" i="74"/>
  <c r="BT26" i="74"/>
  <c r="BU40" i="74"/>
  <c r="BV41" i="74"/>
  <c r="BS47" i="74"/>
  <c r="BS44" i="74"/>
  <c r="BT13" i="74"/>
  <c r="BT32" i="74"/>
  <c r="BT27" i="74"/>
  <c r="BS21" i="74"/>
  <c r="BU21" i="74"/>
  <c r="BT36" i="74"/>
  <c r="BU48" i="74"/>
  <c r="BT19" i="74"/>
  <c r="BV19" i="74"/>
  <c r="BV27" i="74"/>
  <c r="BS31" i="74"/>
  <c r="BU16" i="74"/>
  <c r="BS24" i="74"/>
  <c r="BS29" i="74"/>
  <c r="BU29" i="74"/>
  <c r="BU47" i="74"/>
  <c r="BV35" i="74"/>
  <c r="BT41" i="74"/>
  <c r="BV26" i="74"/>
  <c r="BU32" i="74"/>
  <c r="BU44" i="74"/>
  <c r="BS40" i="74"/>
  <c r="BT22" i="74"/>
  <c r="BW37" i="74"/>
  <c r="BW65" i="74"/>
  <c r="BW64" i="74"/>
  <c r="BW63" i="74"/>
  <c r="BW19" i="108"/>
  <c r="BV37" i="74"/>
  <c r="BU37" i="74"/>
  <c r="BS17" i="74"/>
  <c r="BS38" i="74"/>
  <c r="BT37" i="74"/>
  <c r="BS37" i="74"/>
  <c r="BU38" i="74"/>
  <c r="BV38" i="74"/>
  <c r="BT38" i="74"/>
  <c r="BW12" i="108"/>
  <c r="BW28" i="108"/>
  <c r="BW25" i="108"/>
  <c r="BW33" i="108"/>
  <c r="BW23" i="108"/>
  <c r="BW43" i="108"/>
  <c r="BW13" i="108"/>
  <c r="BW46" i="108"/>
  <c r="BW26" i="108"/>
  <c r="BW10" i="108"/>
  <c r="BW42" i="108"/>
  <c r="BW34" i="108"/>
  <c r="BW18" i="108"/>
  <c r="BW11" i="108"/>
  <c r="BW48" i="108"/>
  <c r="BW39" i="108"/>
  <c r="BW32" i="108"/>
  <c r="BW15" i="108"/>
  <c r="BW45" i="108"/>
  <c r="BW31" i="108"/>
  <c r="BW22" i="108"/>
  <c r="BW38" i="108"/>
  <c r="BW16" i="108"/>
  <c r="BW30" i="108"/>
  <c r="BW44" i="108"/>
  <c r="BW47" i="108"/>
  <c r="BW41" i="108"/>
  <c r="BW20" i="108"/>
  <c r="BW14" i="108"/>
  <c r="BW27" i="108"/>
  <c r="BW24" i="108"/>
  <c r="BW21" i="108"/>
  <c r="BW29" i="108"/>
  <c r="BW17" i="108"/>
  <c r="BW36" i="108"/>
  <c r="BW40" i="108"/>
  <c r="BW35" i="108"/>
  <c r="BW37" i="108"/>
  <c r="T61" i="74"/>
  <c r="R61" i="74"/>
  <c r="T60" i="74"/>
  <c r="R60" i="74"/>
  <c r="T59" i="74"/>
  <c r="R59" i="74"/>
  <c r="T58" i="74"/>
  <c r="R58" i="74"/>
  <c r="T57" i="74"/>
  <c r="R57" i="74"/>
  <c r="T56" i="74"/>
  <c r="R56" i="74"/>
  <c r="T55" i="74"/>
  <c r="R55" i="74"/>
  <c r="T54" i="74"/>
  <c r="R54" i="74"/>
  <c r="T53" i="74"/>
  <c r="R53" i="74"/>
  <c r="T52" i="74"/>
  <c r="R52" i="74"/>
  <c r="T51" i="74"/>
  <c r="R51" i="74"/>
  <c r="T50" i="74"/>
  <c r="R50" i="74"/>
  <c r="T49" i="74"/>
  <c r="R49" i="74"/>
  <c r="U61" i="74"/>
  <c r="V61" i="74"/>
  <c r="S61" i="74"/>
  <c r="Q61" i="74"/>
  <c r="U60" i="74"/>
  <c r="V60" i="74"/>
  <c r="S60" i="74"/>
  <c r="Q60" i="74"/>
  <c r="U59" i="74"/>
  <c r="V59" i="74"/>
  <c r="S59" i="74"/>
  <c r="Q59" i="74"/>
  <c r="U58" i="74"/>
  <c r="V58" i="74"/>
  <c r="S58" i="74"/>
  <c r="Q58" i="74"/>
  <c r="U57" i="74"/>
  <c r="V57" i="74"/>
  <c r="S57" i="74"/>
  <c r="Q57" i="74"/>
  <c r="U56" i="74"/>
  <c r="V56" i="74"/>
  <c r="S56" i="74"/>
  <c r="Q56" i="74"/>
  <c r="U55" i="74"/>
  <c r="V55" i="74"/>
  <c r="S55" i="74"/>
  <c r="Q55" i="74"/>
  <c r="U54" i="74"/>
  <c r="V54" i="74"/>
  <c r="S54" i="74"/>
  <c r="Q54" i="74"/>
  <c r="U53" i="74"/>
  <c r="V53" i="74"/>
  <c r="S53" i="74"/>
  <c r="Q53" i="74"/>
  <c r="U52" i="74"/>
  <c r="V52" i="74"/>
  <c r="S52" i="74"/>
  <c r="Q52" i="74"/>
  <c r="U51" i="74"/>
  <c r="V51" i="74"/>
  <c r="S51" i="74"/>
  <c r="Q51" i="74"/>
  <c r="U50" i="74"/>
  <c r="V50" i="74"/>
  <c r="S50" i="74"/>
  <c r="Q50" i="74"/>
  <c r="U49" i="74"/>
  <c r="V49" i="74"/>
  <c r="S49" i="74"/>
  <c r="Q49" i="74"/>
  <c r="BX50" i="76"/>
  <c r="BX51" i="76"/>
  <c r="T13" i="74"/>
  <c r="U13" i="74"/>
  <c r="T15" i="74"/>
  <c r="U36" i="74"/>
  <c r="U46" i="74"/>
  <c r="U39" i="74"/>
  <c r="U30" i="74"/>
  <c r="U21" i="74"/>
  <c r="U15" i="74"/>
  <c r="U45" i="74"/>
  <c r="T10" i="74"/>
  <c r="U25" i="74"/>
  <c r="S31" i="74"/>
  <c r="T14" i="74"/>
  <c r="S14" i="74"/>
  <c r="Q14" i="74"/>
  <c r="U33" i="74"/>
  <c r="U10" i="74"/>
  <c r="T18" i="74"/>
  <c r="T45" i="74"/>
  <c r="U18" i="74"/>
  <c r="U42" i="74"/>
  <c r="U41" i="74"/>
  <c r="U34" i="74"/>
  <c r="U14" i="74"/>
  <c r="U27" i="74"/>
  <c r="R42" i="74"/>
  <c r="U37" i="74"/>
  <c r="T40" i="74"/>
  <c r="U17" i="74"/>
  <c r="T16" i="74"/>
  <c r="T31" i="74"/>
  <c r="U24" i="74"/>
  <c r="U22" i="74"/>
  <c r="T11" i="74"/>
  <c r="R18" i="74"/>
  <c r="U47" i="74"/>
  <c r="S46" i="74"/>
  <c r="R20" i="74"/>
  <c r="T28" i="74"/>
  <c r="S40" i="74"/>
  <c r="S43" i="74"/>
  <c r="R45" i="74"/>
  <c r="R21" i="74"/>
  <c r="Q37" i="74"/>
  <c r="T23" i="74"/>
  <c r="S20" i="74"/>
  <c r="U11" i="74"/>
  <c r="R39" i="74"/>
  <c r="Q39" i="74"/>
  <c r="Q46" i="74"/>
  <c r="T46" i="74"/>
  <c r="S24" i="74"/>
  <c r="T20" i="74"/>
  <c r="T19" i="74"/>
  <c r="Q13" i="74"/>
  <c r="R15" i="74"/>
  <c r="R30" i="74"/>
  <c r="Q42" i="74"/>
  <c r="Q18" i="74"/>
  <c r="S32" i="74"/>
  <c r="Q11" i="74"/>
  <c r="S42" i="74"/>
  <c r="T42" i="74"/>
  <c r="U20" i="74"/>
  <c r="U44" i="74"/>
  <c r="U40" i="74"/>
  <c r="U23" i="74"/>
  <c r="U43" i="74"/>
  <c r="R46" i="74"/>
  <c r="T37" i="74"/>
  <c r="S45" i="74"/>
  <c r="U31" i="74"/>
  <c r="R10" i="74"/>
  <c r="Q38" i="74"/>
  <c r="Q15" i="74"/>
  <c r="Q30" i="74"/>
  <c r="R31" i="74"/>
  <c r="R12" i="74"/>
  <c r="S13" i="74"/>
  <c r="U32" i="74"/>
  <c r="T17" i="74"/>
  <c r="T12" i="74"/>
  <c r="T24" i="74"/>
  <c r="U26" i="74"/>
  <c r="T32" i="74"/>
  <c r="S10" i="74"/>
  <c r="Q41" i="74"/>
  <c r="S44" i="74"/>
  <c r="T27" i="74"/>
  <c r="T35" i="74"/>
  <c r="R14" i="74"/>
  <c r="U35" i="74"/>
  <c r="S18" i="74"/>
  <c r="Q20" i="74"/>
  <c r="Q28" i="74"/>
  <c r="Q25" i="74"/>
  <c r="R47" i="74"/>
  <c r="R41" i="74"/>
  <c r="Q36" i="74"/>
  <c r="Q45" i="74"/>
  <c r="Q21" i="74"/>
  <c r="T43" i="74"/>
  <c r="S15" i="74"/>
  <c r="S30" i="74"/>
  <c r="R33" i="74"/>
  <c r="T25" i="74"/>
  <c r="U19" i="74"/>
  <c r="Q47" i="74"/>
  <c r="Q10" i="74"/>
  <c r="U12" i="74"/>
  <c r="R24" i="74"/>
  <c r="R16" i="74"/>
  <c r="U28" i="74"/>
  <c r="R34" i="74"/>
  <c r="T44" i="74"/>
  <c r="Q31" i="74"/>
  <c r="U16" i="74"/>
  <c r="S19" i="74"/>
  <c r="T30" i="74"/>
  <c r="R43" i="74"/>
  <c r="T36" i="74"/>
  <c r="R26" i="74"/>
  <c r="S16" i="74"/>
  <c r="CN61" i="74"/>
  <c r="CL61" i="74"/>
  <c r="CM60" i="74"/>
  <c r="CK60" i="74"/>
  <c r="CN59" i="74"/>
  <c r="CL59" i="74"/>
  <c r="CM58" i="74"/>
  <c r="CK58" i="74"/>
  <c r="CN57" i="74"/>
  <c r="CL57" i="74"/>
  <c r="CM56" i="74"/>
  <c r="CK56" i="74"/>
  <c r="CN55" i="74"/>
  <c r="CL55" i="74"/>
  <c r="CM54" i="74"/>
  <c r="CK54" i="74"/>
  <c r="CN53" i="74"/>
  <c r="CL53" i="74"/>
  <c r="CM52" i="74"/>
  <c r="CK52" i="74"/>
  <c r="CN51" i="74"/>
  <c r="CL51" i="74"/>
  <c r="CM50" i="74"/>
  <c r="CK50" i="74"/>
  <c r="CN49" i="74"/>
  <c r="CL49" i="74"/>
  <c r="CM61" i="74"/>
  <c r="CK61" i="74"/>
  <c r="CN60" i="74"/>
  <c r="CL60" i="74"/>
  <c r="CM59" i="74"/>
  <c r="CK59" i="74"/>
  <c r="CN58" i="74"/>
  <c r="CL58" i="74"/>
  <c r="CM57" i="74"/>
  <c r="CK57" i="74"/>
  <c r="CN56" i="74"/>
  <c r="CL56" i="74"/>
  <c r="CM55" i="74"/>
  <c r="CK55" i="74"/>
  <c r="CN54" i="74"/>
  <c r="CL54" i="74"/>
  <c r="CM53" i="74"/>
  <c r="CK53" i="74"/>
  <c r="CN52" i="74"/>
  <c r="CL52" i="74"/>
  <c r="CM51" i="74"/>
  <c r="CK51" i="74"/>
  <c r="CN50" i="74"/>
  <c r="CL50" i="74"/>
  <c r="CM49" i="74"/>
  <c r="CK49" i="74"/>
  <c r="CL10" i="74"/>
  <c r="CL13" i="74"/>
  <c r="CL46" i="74"/>
  <c r="CL45" i="74"/>
  <c r="CK40" i="74"/>
  <c r="CL40" i="74"/>
  <c r="CL12" i="74"/>
  <c r="CM43" i="74"/>
  <c r="CM12" i="74"/>
  <c r="CK16" i="74"/>
  <c r="CL16" i="74"/>
  <c r="CM31" i="74"/>
  <c r="CL31" i="74"/>
  <c r="CK29" i="74"/>
  <c r="CK17" i="74"/>
  <c r="CL24" i="74"/>
  <c r="CN26" i="74"/>
  <c r="CM30" i="74"/>
  <c r="CN22" i="74"/>
  <c r="CM15" i="74"/>
  <c r="CM45" i="74"/>
  <c r="CM22" i="74"/>
  <c r="CM26" i="74"/>
  <c r="CN12" i="74"/>
  <c r="CM46" i="74"/>
  <c r="CM14" i="74"/>
  <c r="CK23" i="74"/>
  <c r="CN44" i="74"/>
  <c r="CK44" i="74"/>
  <c r="CN13" i="74"/>
  <c r="CM13" i="74"/>
  <c r="CM33" i="74"/>
  <c r="CM10" i="74"/>
  <c r="CM47" i="74"/>
  <c r="CN30" i="74"/>
  <c r="CL37" i="74"/>
  <c r="CM37" i="74"/>
  <c r="CM21" i="74"/>
  <c r="CK36" i="74"/>
  <c r="CK38" i="74"/>
  <c r="CL43" i="74"/>
  <c r="CL39" i="74"/>
  <c r="CK41" i="74"/>
  <c r="CN10" i="74"/>
  <c r="CN37" i="74"/>
  <c r="CL44" i="74"/>
  <c r="CL41" i="74"/>
  <c r="CL34" i="74"/>
  <c r="CK34" i="74"/>
  <c r="CM48" i="74"/>
  <c r="CN32" i="74"/>
  <c r="CL25" i="74"/>
  <c r="CK28" i="74"/>
  <c r="CN20" i="74"/>
  <c r="CM27" i="74"/>
  <c r="CL18" i="74"/>
  <c r="CK42" i="74"/>
  <c r="CK35" i="74"/>
  <c r="CN11" i="74"/>
  <c r="CN28" i="74"/>
  <c r="CN35" i="74"/>
  <c r="R23" i="74"/>
  <c r="S41" i="74"/>
  <c r="T41" i="74"/>
  <c r="S47" i="74"/>
  <c r="T47" i="74"/>
  <c r="R25" i="74"/>
  <c r="R28" i="74"/>
  <c r="Q26" i="74"/>
  <c r="CK12" i="74"/>
  <c r="CL30" i="74"/>
  <c r="CK32" i="74"/>
  <c r="CK20" i="74"/>
  <c r="CL42" i="74"/>
  <c r="CK11" i="74"/>
  <c r="R17" i="74"/>
  <c r="R36" i="74"/>
  <c r="T38" i="74"/>
  <c r="U38" i="74"/>
  <c r="S25" i="74"/>
  <c r="R32" i="74"/>
  <c r="S34" i="74"/>
  <c r="T34" i="74"/>
  <c r="S29" i="74"/>
  <c r="Q22" i="74"/>
  <c r="Q17" i="74"/>
  <c r="S26" i="74"/>
  <c r="T26" i="74"/>
  <c r="S12" i="74"/>
  <c r="CL21" i="74"/>
  <c r="CL26" i="74"/>
  <c r="CL36" i="74"/>
  <c r="CL38" i="74"/>
  <c r="CL14" i="74"/>
  <c r="CL48" i="74"/>
  <c r="CM19" i="74"/>
  <c r="CM25" i="74"/>
  <c r="CK18" i="74"/>
  <c r="R13" i="74"/>
  <c r="S48" i="74"/>
  <c r="R37" i="74"/>
  <c r="CM16" i="74"/>
  <c r="CK31" i="74"/>
  <c r="CM29" i="74"/>
  <c r="CL29" i="74"/>
  <c r="CM17" i="74"/>
  <c r="CK24" i="74"/>
  <c r="CM24" i="74"/>
  <c r="CK30" i="74"/>
  <c r="CN33" i="74"/>
  <c r="CK15" i="74"/>
  <c r="CK45" i="74"/>
  <c r="CK22" i="74"/>
  <c r="CK26" i="74"/>
  <c r="CN43" i="74"/>
  <c r="CK46" i="74"/>
  <c r="CK14" i="74"/>
  <c r="CM23" i="74"/>
  <c r="CM40" i="74"/>
  <c r="CM44" i="74"/>
  <c r="CN36" i="74"/>
  <c r="CK13" i="74"/>
  <c r="CK33" i="74"/>
  <c r="CK10" i="74"/>
  <c r="CK47" i="74"/>
  <c r="CN45" i="74"/>
  <c r="CN17" i="74"/>
  <c r="CK37" i="74"/>
  <c r="CN39" i="74"/>
  <c r="CK21" i="74"/>
  <c r="CM36" i="74"/>
  <c r="CM38" i="74"/>
  <c r="CK43" i="74"/>
  <c r="CK39" i="74"/>
  <c r="CM39" i="74"/>
  <c r="CN38" i="74"/>
  <c r="CM41" i="74"/>
  <c r="CL33" i="74"/>
  <c r="CN15" i="74"/>
  <c r="CN23" i="74"/>
  <c r="CL47" i="74"/>
  <c r="CM34" i="74"/>
  <c r="CK48" i="74"/>
  <c r="CL32" i="74"/>
  <c r="CN25" i="74"/>
  <c r="CM28" i="74"/>
  <c r="CL20" i="74"/>
  <c r="CK27" i="74"/>
  <c r="CN18" i="74"/>
  <c r="CM42" i="74"/>
  <c r="CM35" i="74"/>
  <c r="CL11" i="74"/>
  <c r="CN46" i="74"/>
  <c r="CN27" i="74"/>
  <c r="CN19" i="74"/>
  <c r="T29" i="74"/>
  <c r="U29" i="74"/>
  <c r="Q43" i="74"/>
  <c r="Q23" i="74"/>
  <c r="Q40" i="74"/>
  <c r="Q44" i="74"/>
  <c r="S39" i="74"/>
  <c r="T39" i="74"/>
  <c r="Q33" i="74"/>
  <c r="R29" i="74"/>
  <c r="R44" i="74"/>
  <c r="R11" i="74"/>
  <c r="Q34" i="74"/>
  <c r="S27" i="74"/>
  <c r="Q12" i="74"/>
  <c r="T48" i="74"/>
  <c r="U48" i="74"/>
  <c r="R22" i="74"/>
  <c r="CM32" i="74"/>
  <c r="CL28" i="74"/>
  <c r="CM20" i="74"/>
  <c r="CN42" i="74"/>
  <c r="CL35" i="74"/>
  <c r="CM11" i="74"/>
  <c r="S17" i="74"/>
  <c r="Q16" i="74"/>
  <c r="S37" i="74"/>
  <c r="S28" i="74"/>
  <c r="S11" i="74"/>
  <c r="R48" i="74"/>
  <c r="S36" i="74"/>
  <c r="R38" i="74"/>
  <c r="S23" i="74"/>
  <c r="S38" i="74"/>
  <c r="Q48" i="74"/>
  <c r="R27" i="74"/>
  <c r="R19" i="74"/>
  <c r="Q24" i="74"/>
  <c r="Q32" i="74"/>
  <c r="CK19" i="74"/>
  <c r="CK25" i="74"/>
  <c r="CL27" i="74"/>
  <c r="CM18" i="74"/>
  <c r="R40" i="74"/>
  <c r="CL15" i="74"/>
  <c r="CL22" i="74"/>
  <c r="CL23" i="74"/>
  <c r="CL17" i="74"/>
  <c r="CL19" i="74"/>
  <c r="CJ60" i="74"/>
  <c r="CI60" i="74"/>
  <c r="CI61" i="74"/>
  <c r="CI59" i="74"/>
  <c r="CG61" i="74"/>
  <c r="CE61" i="74"/>
  <c r="CG60" i="74"/>
  <c r="CE60" i="74"/>
  <c r="CH59" i="74"/>
  <c r="CH61" i="74"/>
  <c r="CF61" i="74"/>
  <c r="CH60" i="74"/>
  <c r="CF60" i="74"/>
  <c r="CG59" i="74"/>
  <c r="CE59" i="74"/>
  <c r="CF59" i="74"/>
  <c r="CJ61" i="74"/>
  <c r="CJ59" i="74"/>
  <c r="CN48" i="74"/>
  <c r="CN21" i="74"/>
  <c r="CN14" i="74"/>
  <c r="Q35" i="74"/>
  <c r="S22" i="74"/>
  <c r="T22" i="74"/>
  <c r="Q27" i="74"/>
  <c r="R35" i="74"/>
  <c r="S35" i="74"/>
  <c r="Q29" i="74"/>
  <c r="CN29" i="74"/>
  <c r="CN40" i="74"/>
  <c r="CN24" i="74"/>
  <c r="CN31" i="74"/>
  <c r="CN16" i="74"/>
  <c r="CN41" i="74"/>
  <c r="CN34" i="74"/>
  <c r="S21" i="74"/>
  <c r="T21" i="74"/>
  <c r="Q19" i="74"/>
  <c r="U65" i="74"/>
  <c r="V51" i="76"/>
  <c r="V50" i="76"/>
  <c r="U64" i="74"/>
  <c r="U63" i="74"/>
  <c r="S33" i="74"/>
  <c r="T33" i="74"/>
  <c r="CG58" i="74"/>
  <c r="CE58" i="74"/>
  <c r="CI57" i="74"/>
  <c r="CH57" i="74"/>
  <c r="CF57" i="74"/>
  <c r="CJ57" i="74"/>
  <c r="CG56" i="74"/>
  <c r="CE56" i="74"/>
  <c r="CI55" i="74"/>
  <c r="CH55" i="74"/>
  <c r="CF55" i="74"/>
  <c r="CJ55" i="74"/>
  <c r="CI54" i="74"/>
  <c r="CH54" i="74"/>
  <c r="CF54" i="74"/>
  <c r="CJ54" i="74"/>
  <c r="CG53" i="74"/>
  <c r="CE53" i="74"/>
  <c r="CG52" i="74"/>
  <c r="CE52" i="74"/>
  <c r="CI51" i="74"/>
  <c r="CH51" i="74"/>
  <c r="CF51" i="74"/>
  <c r="CJ51" i="74"/>
  <c r="CG50" i="74"/>
  <c r="CE50" i="74"/>
  <c r="CG49" i="74"/>
  <c r="CE49" i="74"/>
  <c r="CN47" i="74"/>
  <c r="U27" i="108"/>
  <c r="U42" i="108"/>
  <c r="U45" i="108"/>
  <c r="U21" i="108"/>
  <c r="U39" i="108"/>
  <c r="U36" i="108"/>
  <c r="U14" i="108"/>
  <c r="U41" i="108"/>
  <c r="U18" i="108"/>
  <c r="U10" i="108"/>
  <c r="U46" i="108"/>
  <c r="U25" i="108"/>
  <c r="U13" i="108"/>
  <c r="U34" i="108"/>
  <c r="U33" i="108"/>
  <c r="U15" i="108"/>
  <c r="U30" i="108"/>
  <c r="U28" i="108"/>
  <c r="U11" i="108"/>
  <c r="U17" i="108"/>
  <c r="U37" i="108"/>
  <c r="U19" i="108"/>
  <c r="U32" i="108"/>
  <c r="U43" i="108"/>
  <c r="U40" i="108"/>
  <c r="U24" i="108"/>
  <c r="U16" i="108"/>
  <c r="U12" i="108"/>
  <c r="U26" i="108"/>
  <c r="U23" i="108"/>
  <c r="U44" i="108"/>
  <c r="U47" i="108"/>
  <c r="U22" i="108"/>
  <c r="U35" i="108"/>
  <c r="U31" i="108"/>
  <c r="U20" i="108"/>
  <c r="CN64" i="74"/>
  <c r="U38" i="108"/>
  <c r="U29" i="108"/>
  <c r="U48" i="108"/>
  <c r="CH58" i="74"/>
  <c r="CI58" i="74"/>
  <c r="CF58" i="74"/>
  <c r="CJ58" i="74"/>
  <c r="CG57" i="74"/>
  <c r="CE57" i="74"/>
  <c r="CI56" i="74"/>
  <c r="CH56" i="74"/>
  <c r="CF56" i="74"/>
  <c r="CJ56" i="74"/>
  <c r="CG55" i="74"/>
  <c r="CE55" i="74"/>
  <c r="CG54" i="74"/>
  <c r="CE54" i="74"/>
  <c r="CH53" i="74"/>
  <c r="CI53" i="74"/>
  <c r="CF53" i="74"/>
  <c r="CJ53" i="74"/>
  <c r="CI52" i="74"/>
  <c r="CH52" i="74"/>
  <c r="CF52" i="74"/>
  <c r="CJ52" i="74"/>
  <c r="CG51" i="74"/>
  <c r="CE51" i="74"/>
  <c r="CH50" i="74"/>
  <c r="CI50" i="74"/>
  <c r="CF50" i="74"/>
  <c r="CJ50" i="74"/>
  <c r="CI49" i="74"/>
  <c r="CH49" i="74"/>
  <c r="CF49" i="74"/>
  <c r="CJ49" i="74"/>
  <c r="CO47" i="76"/>
  <c r="CN65" i="74"/>
  <c r="CE14" i="74"/>
  <c r="CI42" i="74"/>
  <c r="CI27" i="74"/>
  <c r="CI18" i="74"/>
  <c r="CH18" i="74"/>
  <c r="CW49" i="74"/>
  <c r="CX49" i="74"/>
  <c r="CY49" i="74"/>
  <c r="CZ49" i="74"/>
  <c r="CX50" i="74"/>
  <c r="CY50" i="74"/>
  <c r="CZ50" i="74"/>
  <c r="CW51" i="74"/>
  <c r="CX51" i="74"/>
  <c r="CY51" i="74"/>
  <c r="CZ51" i="74"/>
  <c r="CX52" i="74"/>
  <c r="CZ52" i="74"/>
  <c r="CX53" i="74"/>
  <c r="CZ53" i="74"/>
  <c r="CX54" i="74"/>
  <c r="CZ54" i="74"/>
  <c r="CX55" i="74"/>
  <c r="CZ55" i="74"/>
  <c r="CX56" i="74"/>
  <c r="CZ56" i="74"/>
  <c r="CX57" i="74"/>
  <c r="CZ57" i="74"/>
  <c r="CX58" i="74"/>
  <c r="CZ58" i="74"/>
  <c r="CX59" i="74"/>
  <c r="CZ59" i="74"/>
  <c r="CX60" i="74"/>
  <c r="CZ60" i="74"/>
  <c r="CX61" i="74"/>
  <c r="CZ61" i="74"/>
  <c r="BG20" i="74"/>
  <c r="BH20" i="74"/>
  <c r="BI20" i="74"/>
  <c r="BJ20" i="74"/>
  <c r="AV10" i="74"/>
  <c r="AX10" i="74"/>
  <c r="AY48" i="74"/>
  <c r="AW48" i="74"/>
  <c r="AU48" i="74"/>
  <c r="AY47" i="74"/>
  <c r="AW47" i="74"/>
  <c r="AU47" i="74"/>
  <c r="AY46" i="74"/>
  <c r="AW46" i="74"/>
  <c r="AU46" i="74"/>
  <c r="AY45" i="74"/>
  <c r="AW45" i="74"/>
  <c r="AU45" i="74"/>
  <c r="AY44" i="74"/>
  <c r="AW44" i="74"/>
  <c r="AU44" i="74"/>
  <c r="AY43" i="74"/>
  <c r="AW43" i="74"/>
  <c r="AU43" i="74"/>
  <c r="AY42" i="74"/>
  <c r="AW42" i="74"/>
  <c r="AU42" i="74"/>
  <c r="AY41" i="74"/>
  <c r="AW41" i="74"/>
  <c r="AU41" i="74"/>
  <c r="AY40" i="74"/>
  <c r="AW40" i="74"/>
  <c r="AU40" i="74"/>
  <c r="AY39" i="74"/>
  <c r="AW39" i="74"/>
  <c r="AU39" i="74"/>
  <c r="AY38" i="74"/>
  <c r="AW38" i="74"/>
  <c r="AU38" i="74"/>
  <c r="AY37" i="74"/>
  <c r="AW37" i="74"/>
  <c r="AU37" i="74"/>
  <c r="AY36" i="74"/>
  <c r="AW36" i="74"/>
  <c r="AU36" i="74"/>
  <c r="AY35" i="74"/>
  <c r="AW35" i="74"/>
  <c r="AU35" i="74"/>
  <c r="AY34" i="74"/>
  <c r="AW34" i="74"/>
  <c r="AU34" i="74"/>
  <c r="AY33" i="74"/>
  <c r="AW33" i="74"/>
  <c r="AU33" i="74"/>
  <c r="AY32" i="74"/>
  <c r="AW32" i="74"/>
  <c r="AU32" i="74"/>
  <c r="AY31" i="74"/>
  <c r="AW31" i="74"/>
  <c r="AU31" i="74"/>
  <c r="AY30" i="74"/>
  <c r="AW30" i="74"/>
  <c r="AU30" i="74"/>
  <c r="AY29" i="74"/>
  <c r="AW29" i="74"/>
  <c r="AU29" i="74"/>
  <c r="AY28" i="74"/>
  <c r="AW28" i="74"/>
  <c r="AU28" i="74"/>
  <c r="AY27" i="74"/>
  <c r="AW27" i="74"/>
  <c r="AU27" i="74"/>
  <c r="AY26" i="74"/>
  <c r="AW26" i="74"/>
  <c r="AU26" i="74"/>
  <c r="AY25" i="74"/>
  <c r="AW25" i="74"/>
  <c r="AU25" i="74"/>
  <c r="AY24" i="74"/>
  <c r="AW24" i="74"/>
  <c r="AU24" i="74"/>
  <c r="AY23" i="74"/>
  <c r="AW23" i="74"/>
  <c r="AU23" i="74"/>
  <c r="AY22" i="74"/>
  <c r="AW22" i="74"/>
  <c r="AU22" i="74"/>
  <c r="AY21" i="74"/>
  <c r="AW21" i="74"/>
  <c r="AU21" i="74"/>
  <c r="AY20" i="74"/>
  <c r="AW20" i="74"/>
  <c r="AU20" i="74"/>
  <c r="AY19" i="74"/>
  <c r="AW19" i="74"/>
  <c r="AU19" i="74"/>
  <c r="AY18" i="74"/>
  <c r="AW18" i="74"/>
  <c r="AU18" i="74"/>
  <c r="AY17" i="74"/>
  <c r="AW17" i="74"/>
  <c r="AU17" i="74"/>
  <c r="AY16" i="74"/>
  <c r="AW16" i="74"/>
  <c r="AU16" i="74"/>
  <c r="AY15" i="74"/>
  <c r="AW15" i="74"/>
  <c r="AU15" i="74"/>
  <c r="AY14" i="74"/>
  <c r="AW14" i="74"/>
  <c r="AU14" i="74"/>
  <c r="AY13" i="74"/>
  <c r="AW13" i="74"/>
  <c r="AU13" i="74"/>
  <c r="AY12" i="74"/>
  <c r="AW12" i="74"/>
  <c r="AU12" i="74"/>
  <c r="AY11" i="74"/>
  <c r="AW11" i="74"/>
  <c r="AU11" i="74"/>
  <c r="BJ39" i="74"/>
  <c r="BH39" i="74"/>
  <c r="BJ38" i="74"/>
  <c r="BH38" i="74"/>
  <c r="CW10" i="74"/>
  <c r="CY10" i="74"/>
  <c r="DA10" i="74"/>
  <c r="CZ48" i="74"/>
  <c r="CX48" i="74"/>
  <c r="CZ47" i="74"/>
  <c r="CX47" i="74"/>
  <c r="CZ46" i="74"/>
  <c r="CX46" i="74"/>
  <c r="CZ45" i="74"/>
  <c r="CX45" i="74"/>
  <c r="CZ44" i="74"/>
  <c r="CX44" i="74"/>
  <c r="CZ43" i="74"/>
  <c r="CX43" i="74"/>
  <c r="CZ42" i="74"/>
  <c r="CX42" i="74"/>
  <c r="CZ41" i="74"/>
  <c r="CX41" i="74"/>
  <c r="CZ40" i="74"/>
  <c r="CX40" i="74"/>
  <c r="CZ39" i="74"/>
  <c r="CX39" i="74"/>
  <c r="CZ38" i="74"/>
  <c r="CX38" i="74"/>
  <c r="CZ37" i="74"/>
  <c r="CX37" i="74"/>
  <c r="CZ36" i="74"/>
  <c r="CX36" i="74"/>
  <c r="CZ35" i="74"/>
  <c r="CX35" i="74"/>
  <c r="CZ34" i="74"/>
  <c r="CX34" i="74"/>
  <c r="CZ33" i="74"/>
  <c r="CX33" i="74"/>
  <c r="CZ32" i="74"/>
  <c r="CX32" i="74"/>
  <c r="CZ31" i="74"/>
  <c r="CX31" i="74"/>
  <c r="CZ30" i="74"/>
  <c r="CX30" i="74"/>
  <c r="CZ29" i="74"/>
  <c r="CX29" i="74"/>
  <c r="CZ28" i="74"/>
  <c r="CX28" i="74"/>
  <c r="CZ27" i="74"/>
  <c r="CX27" i="74"/>
  <c r="CZ26" i="74"/>
  <c r="CX26" i="74"/>
  <c r="CZ25" i="74"/>
  <c r="CX25" i="74"/>
  <c r="CZ24" i="74"/>
  <c r="CX24" i="74"/>
  <c r="CZ23" i="74"/>
  <c r="CX23" i="74"/>
  <c r="CZ22" i="74"/>
  <c r="CX22" i="74"/>
  <c r="CZ21" i="74"/>
  <c r="CX21" i="74"/>
  <c r="CZ20" i="74"/>
  <c r="CX20" i="74"/>
  <c r="CZ19" i="74"/>
  <c r="CX19" i="74"/>
  <c r="CZ18" i="74"/>
  <c r="CX18" i="74"/>
  <c r="CZ17" i="74"/>
  <c r="CX17" i="74"/>
  <c r="CZ16" i="74"/>
  <c r="CX16" i="74"/>
  <c r="CZ15" i="74"/>
  <c r="CX15" i="74"/>
  <c r="CZ14" i="74"/>
  <c r="CX14" i="74"/>
  <c r="CZ13" i="74"/>
  <c r="CX13" i="74"/>
  <c r="CZ12" i="74"/>
  <c r="CX12" i="74"/>
  <c r="CZ11" i="74"/>
  <c r="CX11" i="74"/>
  <c r="AU10" i="74"/>
  <c r="AW10" i="74"/>
  <c r="AY10" i="74"/>
  <c r="AX48" i="74"/>
  <c r="AV48" i="74"/>
  <c r="AX47" i="74"/>
  <c r="AV47" i="74"/>
  <c r="AX46" i="74"/>
  <c r="AV46" i="74"/>
  <c r="AX45" i="74"/>
  <c r="AV45" i="74"/>
  <c r="AX44" i="74"/>
  <c r="AV44" i="74"/>
  <c r="AX43" i="74"/>
  <c r="AV43" i="74"/>
  <c r="AX42" i="74"/>
  <c r="AV42" i="74"/>
  <c r="AX41" i="74"/>
  <c r="AV41" i="74"/>
  <c r="AX40" i="74"/>
  <c r="AV40" i="74"/>
  <c r="AX39" i="74"/>
  <c r="AV39" i="74"/>
  <c r="AX38" i="74"/>
  <c r="AV38" i="74"/>
  <c r="AX37" i="74"/>
  <c r="AV37" i="74"/>
  <c r="AX36" i="74"/>
  <c r="AV36" i="74"/>
  <c r="AX35" i="74"/>
  <c r="AV35" i="74"/>
  <c r="AX34" i="74"/>
  <c r="AV34" i="74"/>
  <c r="AX33" i="74"/>
  <c r="AV33" i="74"/>
  <c r="AX32" i="74"/>
  <c r="AV32" i="74"/>
  <c r="AX31" i="74"/>
  <c r="AV31" i="74"/>
  <c r="AX30" i="74"/>
  <c r="AV30" i="74"/>
  <c r="AX29" i="74"/>
  <c r="AV29" i="74"/>
  <c r="AX28" i="74"/>
  <c r="AV28" i="74"/>
  <c r="AX27" i="74"/>
  <c r="AV27" i="74"/>
  <c r="AX26" i="74"/>
  <c r="AV26" i="74"/>
  <c r="AX25" i="74"/>
  <c r="AV25" i="74"/>
  <c r="AX24" i="74"/>
  <c r="AV24" i="74"/>
  <c r="AX23" i="74"/>
  <c r="AV23" i="74"/>
  <c r="AX22" i="74"/>
  <c r="AV22" i="74"/>
  <c r="AX21" i="74"/>
  <c r="AV21" i="74"/>
  <c r="AX20" i="74"/>
  <c r="AV20" i="74"/>
  <c r="AX19" i="74"/>
  <c r="AV19" i="74"/>
  <c r="AX18" i="74"/>
  <c r="AV18" i="74"/>
  <c r="AX17" i="74"/>
  <c r="AV17" i="74"/>
  <c r="AX16" i="74"/>
  <c r="AV16" i="74"/>
  <c r="AX15" i="74"/>
  <c r="AV15" i="74"/>
  <c r="AX14" i="74"/>
  <c r="AV14" i="74"/>
  <c r="AX13" i="74"/>
  <c r="AV13" i="74"/>
  <c r="AX12" i="74"/>
  <c r="AV12" i="74"/>
  <c r="AX11" i="74"/>
  <c r="AV11" i="74"/>
  <c r="BK39" i="74"/>
  <c r="BI39" i="74"/>
  <c r="BG39" i="74"/>
  <c r="BK38" i="74"/>
  <c r="BI38" i="74"/>
  <c r="BG38" i="74"/>
  <c r="BK20" i="74"/>
  <c r="CX10" i="74"/>
  <c r="CZ10" i="74"/>
  <c r="DA61" i="74"/>
  <c r="DB61" i="74"/>
  <c r="CY61" i="74"/>
  <c r="CW61" i="74"/>
  <c r="DA60" i="74"/>
  <c r="DB60" i="74"/>
  <c r="CY60" i="74"/>
  <c r="CW60" i="74"/>
  <c r="DA59" i="74"/>
  <c r="DB59" i="74"/>
  <c r="CY59" i="74"/>
  <c r="CW59" i="74"/>
  <c r="DA58" i="74"/>
  <c r="DB58" i="74"/>
  <c r="CY58" i="74"/>
  <c r="CW58" i="74"/>
  <c r="DA57" i="74"/>
  <c r="DB57" i="74"/>
  <c r="CY57" i="74"/>
  <c r="CW57" i="74"/>
  <c r="DA56" i="74"/>
  <c r="DB56" i="74"/>
  <c r="CY56" i="74"/>
  <c r="CW56" i="74"/>
  <c r="DA55" i="74"/>
  <c r="DB55" i="74"/>
  <c r="CY55" i="74"/>
  <c r="CW55" i="74"/>
  <c r="DA54" i="74"/>
  <c r="DB54" i="74"/>
  <c r="CY54" i="74"/>
  <c r="CW54" i="74"/>
  <c r="DA53" i="74"/>
  <c r="DB53" i="74"/>
  <c r="CY53" i="74"/>
  <c r="CW53" i="74"/>
  <c r="DA52" i="74"/>
  <c r="DB52" i="74"/>
  <c r="CY52" i="74"/>
  <c r="CW52" i="74"/>
  <c r="DA51" i="74"/>
  <c r="DB51" i="74"/>
  <c r="DA50" i="74"/>
  <c r="DB50" i="74"/>
  <c r="CW50" i="74"/>
  <c r="DA49" i="74"/>
  <c r="DB49" i="74"/>
  <c r="DA48" i="74"/>
  <c r="CY48" i="74"/>
  <c r="CW48" i="74"/>
  <c r="DA47" i="74"/>
  <c r="CY47" i="74"/>
  <c r="CW47" i="74"/>
  <c r="DA46" i="74"/>
  <c r="CY46" i="74"/>
  <c r="CW46" i="74"/>
  <c r="DA45" i="74"/>
  <c r="CY45" i="74"/>
  <c r="CW45" i="74"/>
  <c r="DA44" i="74"/>
  <c r="CY44" i="74"/>
  <c r="CW44" i="74"/>
  <c r="DA43" i="74"/>
  <c r="CY43" i="74"/>
  <c r="CW43" i="74"/>
  <c r="DA42" i="74"/>
  <c r="CY42" i="74"/>
  <c r="CW42" i="74"/>
  <c r="DA41" i="74"/>
  <c r="CY41" i="74"/>
  <c r="CW41" i="74"/>
  <c r="DA40" i="74"/>
  <c r="CY40" i="74"/>
  <c r="CW40" i="74"/>
  <c r="DA39" i="74"/>
  <c r="CY39" i="74"/>
  <c r="CW39" i="74"/>
  <c r="DA38" i="74"/>
  <c r="CY38" i="74"/>
  <c r="CW38" i="74"/>
  <c r="DA37" i="74"/>
  <c r="CY37" i="74"/>
  <c r="CW37" i="74"/>
  <c r="DA36" i="74"/>
  <c r="CY36" i="74"/>
  <c r="CW36" i="74"/>
  <c r="DA35" i="74"/>
  <c r="CY35" i="74"/>
  <c r="CW35" i="74"/>
  <c r="DA34" i="74"/>
  <c r="CY34" i="74"/>
  <c r="CW34" i="74"/>
  <c r="DA33" i="74"/>
  <c r="CY33" i="74"/>
  <c r="CW33" i="74"/>
  <c r="DA32" i="74"/>
  <c r="CY32" i="74"/>
  <c r="CW32" i="74"/>
  <c r="DA31" i="74"/>
  <c r="CY31" i="74"/>
  <c r="CW31" i="74"/>
  <c r="DA30" i="74"/>
  <c r="CY30" i="74"/>
  <c r="CW30" i="74"/>
  <c r="DA29" i="74"/>
  <c r="CY29" i="74"/>
  <c r="CW29" i="74"/>
  <c r="DA28" i="74"/>
  <c r="CY28" i="74"/>
  <c r="CW28" i="74"/>
  <c r="DA27" i="74"/>
  <c r="CY27" i="74"/>
  <c r="CW27" i="74"/>
  <c r="DA26" i="74"/>
  <c r="CY26" i="74"/>
  <c r="CW26" i="74"/>
  <c r="DA25" i="74"/>
  <c r="CY25" i="74"/>
  <c r="CW25" i="74"/>
  <c r="DA24" i="74"/>
  <c r="CY24" i="74"/>
  <c r="CW24" i="74"/>
  <c r="DA23" i="74"/>
  <c r="CY23" i="74"/>
  <c r="CW23" i="74"/>
  <c r="DA22" i="74"/>
  <c r="CY22" i="74"/>
  <c r="CW22" i="74"/>
  <c r="DA21" i="74"/>
  <c r="CY21" i="74"/>
  <c r="CW21" i="74"/>
  <c r="DA20" i="74"/>
  <c r="CY20" i="74"/>
  <c r="CW20" i="74"/>
  <c r="DA19" i="74"/>
  <c r="CY19" i="74"/>
  <c r="CW19" i="74"/>
  <c r="DA18" i="74"/>
  <c r="CY18" i="74"/>
  <c r="CW18" i="74"/>
  <c r="DA17" i="74"/>
  <c r="CY17" i="74"/>
  <c r="CW17" i="74"/>
  <c r="DA16" i="74"/>
  <c r="CY16" i="74"/>
  <c r="CW16" i="74"/>
  <c r="DA15" i="74"/>
  <c r="CY15" i="74"/>
  <c r="CW15" i="74"/>
  <c r="DA14" i="74"/>
  <c r="CY14" i="74"/>
  <c r="CW14" i="74"/>
  <c r="DA13" i="74"/>
  <c r="CY13" i="74"/>
  <c r="CW13" i="74"/>
  <c r="DA12" i="74"/>
  <c r="CY12" i="74"/>
  <c r="CW12" i="74"/>
  <c r="DA11" i="74"/>
  <c r="CY11" i="74"/>
  <c r="CW11" i="74"/>
  <c r="CO26" i="76"/>
  <c r="CO22" i="76"/>
  <c r="CO30" i="76"/>
  <c r="CO37" i="76"/>
  <c r="CO32" i="76"/>
  <c r="CO11" i="76"/>
  <c r="CO35" i="76"/>
  <c r="CO33" i="76"/>
  <c r="CO45" i="76"/>
  <c r="CO38" i="76"/>
  <c r="CO23" i="76"/>
  <c r="CO27" i="76"/>
  <c r="CO42" i="76"/>
  <c r="CO12" i="76"/>
  <c r="CO44" i="76"/>
  <c r="CO13" i="76"/>
  <c r="CO10" i="76"/>
  <c r="CO20" i="76"/>
  <c r="CO28" i="76"/>
  <c r="CO43" i="76"/>
  <c r="CO36" i="76"/>
  <c r="CO17" i="76"/>
  <c r="CO39" i="76"/>
  <c r="CO15" i="76"/>
  <c r="CO25" i="76"/>
  <c r="CO18" i="76"/>
  <c r="CO46" i="76"/>
  <c r="CO19" i="76"/>
  <c r="CO48" i="76"/>
  <c r="CO14" i="76"/>
  <c r="CO40" i="76"/>
  <c r="CO31" i="76"/>
  <c r="CO41" i="76"/>
  <c r="CO21" i="76"/>
  <c r="CO29" i="76"/>
  <c r="CO24" i="76"/>
  <c r="CO16" i="76"/>
  <c r="CO34" i="76"/>
  <c r="CN63" i="74"/>
  <c r="CI16" i="74"/>
  <c r="CI12" i="74"/>
  <c r="CI30" i="74"/>
  <c r="CI21" i="74"/>
  <c r="CI22" i="74"/>
  <c r="CI36" i="74"/>
  <c r="CI44" i="74"/>
  <c r="CI10" i="74"/>
  <c r="CI34" i="74"/>
  <c r="CI11" i="74"/>
  <c r="CI17" i="74"/>
  <c r="CI14" i="74"/>
  <c r="CI33" i="74"/>
  <c r="CI13" i="74"/>
  <c r="CI47" i="74"/>
  <c r="BH10" i="74"/>
  <c r="BJ10" i="74"/>
  <c r="BK48" i="74"/>
  <c r="BI48" i="74"/>
  <c r="BG48" i="74"/>
  <c r="BK47" i="74"/>
  <c r="BI47" i="74"/>
  <c r="BG47" i="74"/>
  <c r="BK46" i="74"/>
  <c r="BI46" i="74"/>
  <c r="BG46" i="74"/>
  <c r="BK45" i="74"/>
  <c r="BI45" i="74"/>
  <c r="BG45" i="74"/>
  <c r="BK44" i="74"/>
  <c r="BI44" i="74"/>
  <c r="BG44" i="74"/>
  <c r="BK43" i="74"/>
  <c r="BI43" i="74"/>
  <c r="BG43" i="74"/>
  <c r="BK42" i="74"/>
  <c r="BI42" i="74"/>
  <c r="BG42" i="74"/>
  <c r="BK41" i="74"/>
  <c r="BI41" i="74"/>
  <c r="BG41" i="74"/>
  <c r="BK40" i="74"/>
  <c r="BI40" i="74"/>
  <c r="BG40" i="74"/>
  <c r="BK37" i="74"/>
  <c r="BI37" i="74"/>
  <c r="BG37" i="74"/>
  <c r="BK36" i="74"/>
  <c r="BI36" i="74"/>
  <c r="BG36" i="74"/>
  <c r="BK35" i="74"/>
  <c r="BI35" i="74"/>
  <c r="BG35" i="74"/>
  <c r="BK34" i="74"/>
  <c r="BI34" i="74"/>
  <c r="BG34" i="74"/>
  <c r="BK33" i="74"/>
  <c r="BI33" i="74"/>
  <c r="BG33" i="74"/>
  <c r="BK32" i="74"/>
  <c r="BI32" i="74"/>
  <c r="BG32" i="74"/>
  <c r="BK31" i="74"/>
  <c r="BI31" i="74"/>
  <c r="BG31" i="74"/>
  <c r="BK30" i="74"/>
  <c r="BI30" i="74"/>
  <c r="BG30" i="74"/>
  <c r="BK29" i="74"/>
  <c r="BI29" i="74"/>
  <c r="BG29" i="74"/>
  <c r="BK28" i="74"/>
  <c r="BI28" i="74"/>
  <c r="BG28" i="74"/>
  <c r="BK27" i="74"/>
  <c r="BI27" i="74"/>
  <c r="BG27" i="74"/>
  <c r="BK26" i="74"/>
  <c r="BI26" i="74"/>
  <c r="BG26" i="74"/>
  <c r="BK25" i="74"/>
  <c r="BI25" i="74"/>
  <c r="BG25" i="74"/>
  <c r="BK24" i="74"/>
  <c r="BI24" i="74"/>
  <c r="BG24" i="74"/>
  <c r="BK23" i="74"/>
  <c r="BI23" i="74"/>
  <c r="BG23" i="74"/>
  <c r="BK22" i="74"/>
  <c r="BI22" i="74"/>
  <c r="BG22" i="74"/>
  <c r="BK21" i="74"/>
  <c r="BI21" i="74"/>
  <c r="BG21" i="74"/>
  <c r="BJ18" i="74"/>
  <c r="BH18" i="74"/>
  <c r="BJ17" i="74"/>
  <c r="BH17" i="74"/>
  <c r="BJ16" i="74"/>
  <c r="BH16" i="74"/>
  <c r="BJ15" i="74"/>
  <c r="BH15" i="74"/>
  <c r="BJ14" i="74"/>
  <c r="BH14" i="74"/>
  <c r="BJ13" i="74"/>
  <c r="BH13" i="74"/>
  <c r="BJ12" i="74"/>
  <c r="BH12" i="74"/>
  <c r="BJ11" i="74"/>
  <c r="BH11" i="74"/>
  <c r="BG10" i="74"/>
  <c r="BI10" i="74"/>
  <c r="BK10" i="74"/>
  <c r="BJ48" i="74"/>
  <c r="BH48" i="74"/>
  <c r="BJ47" i="74"/>
  <c r="BH47" i="74"/>
  <c r="BJ46" i="74"/>
  <c r="BH46" i="74"/>
  <c r="BJ45" i="74"/>
  <c r="BH45" i="74"/>
  <c r="BJ44" i="74"/>
  <c r="BH44" i="74"/>
  <c r="BJ43" i="74"/>
  <c r="BH43" i="74"/>
  <c r="BJ42" i="74"/>
  <c r="BH42" i="74"/>
  <c r="BJ41" i="74"/>
  <c r="BH41" i="74"/>
  <c r="BJ40" i="74"/>
  <c r="BH40" i="74"/>
  <c r="BJ37" i="74"/>
  <c r="BH37" i="74"/>
  <c r="BJ36" i="74"/>
  <c r="BH36" i="74"/>
  <c r="BJ35" i="74"/>
  <c r="BH35" i="74"/>
  <c r="BJ34" i="74"/>
  <c r="BH34" i="74"/>
  <c r="BJ33" i="74"/>
  <c r="BH33" i="74"/>
  <c r="BJ32" i="74"/>
  <c r="BH32" i="74"/>
  <c r="BJ31" i="74"/>
  <c r="BH31" i="74"/>
  <c r="BJ30" i="74"/>
  <c r="BH30" i="74"/>
  <c r="BJ29" i="74"/>
  <c r="BH29" i="74"/>
  <c r="BJ28" i="74"/>
  <c r="BH28" i="74"/>
  <c r="BJ27" i="74"/>
  <c r="BH27" i="74"/>
  <c r="BJ26" i="74"/>
  <c r="BH26" i="74"/>
  <c r="BJ25" i="74"/>
  <c r="BH25" i="74"/>
  <c r="BJ24" i="74"/>
  <c r="BH24" i="74"/>
  <c r="BJ23" i="74"/>
  <c r="BH23" i="74"/>
  <c r="BJ22" i="74"/>
  <c r="BH22" i="74"/>
  <c r="BJ21" i="74"/>
  <c r="BH21" i="74"/>
  <c r="BK18" i="74"/>
  <c r="BI18" i="74"/>
  <c r="BG18" i="74"/>
  <c r="BK17" i="74"/>
  <c r="BI17" i="74"/>
  <c r="BG17" i="74"/>
  <c r="BK16" i="74"/>
  <c r="BI16" i="74"/>
  <c r="BG16" i="74"/>
  <c r="BK15" i="74"/>
  <c r="BI15" i="74"/>
  <c r="BG15" i="74"/>
  <c r="BK14" i="74"/>
  <c r="BI14" i="74"/>
  <c r="BG14" i="74"/>
  <c r="BK13" i="74"/>
  <c r="BI13" i="74"/>
  <c r="BG13" i="74"/>
  <c r="BK12" i="74"/>
  <c r="BI12" i="74"/>
  <c r="BG12" i="74"/>
  <c r="BK11" i="74"/>
  <c r="BI11" i="74"/>
  <c r="BG11" i="74"/>
  <c r="AY61" i="74"/>
  <c r="AZ61" i="74"/>
  <c r="AW61" i="74"/>
  <c r="AU61" i="74"/>
  <c r="AY60" i="74"/>
  <c r="AZ60" i="74"/>
  <c r="AW60" i="74"/>
  <c r="AU60" i="74"/>
  <c r="AY59" i="74"/>
  <c r="AZ59" i="74"/>
  <c r="AW59" i="74"/>
  <c r="AU59" i="74"/>
  <c r="AY58" i="74"/>
  <c r="AZ58" i="74"/>
  <c r="AW58" i="74"/>
  <c r="AU58" i="74"/>
  <c r="AY57" i="74"/>
  <c r="AZ57" i="74"/>
  <c r="AW57" i="74"/>
  <c r="AU57" i="74"/>
  <c r="AY56" i="74"/>
  <c r="AZ56" i="74"/>
  <c r="AW56" i="74"/>
  <c r="AU56" i="74"/>
  <c r="AY55" i="74"/>
  <c r="AZ55" i="74"/>
  <c r="AW55" i="74"/>
  <c r="AU55" i="74"/>
  <c r="AY54" i="74"/>
  <c r="AZ54" i="74"/>
  <c r="AW54" i="74"/>
  <c r="AU54" i="74"/>
  <c r="AY53" i="74"/>
  <c r="AZ53" i="74"/>
  <c r="AW53" i="74"/>
  <c r="AU53" i="74"/>
  <c r="AY52" i="74"/>
  <c r="AZ52" i="74"/>
  <c r="AW52" i="74"/>
  <c r="AU52" i="74"/>
  <c r="AY51" i="74"/>
  <c r="AZ51" i="74"/>
  <c r="AW51" i="74"/>
  <c r="AU51" i="74"/>
  <c r="AY50" i="74"/>
  <c r="AZ50" i="74"/>
  <c r="AW50" i="74"/>
  <c r="AU50" i="74"/>
  <c r="AY49" i="74"/>
  <c r="AZ49" i="74"/>
  <c r="AW49" i="74"/>
  <c r="AU49" i="74"/>
  <c r="BJ61" i="74"/>
  <c r="BH61" i="74"/>
  <c r="BJ60" i="74"/>
  <c r="BH60" i="74"/>
  <c r="BJ59" i="74"/>
  <c r="BH59" i="74"/>
  <c r="BJ58" i="74"/>
  <c r="BH58" i="74"/>
  <c r="BJ57" i="74"/>
  <c r="BH57" i="74"/>
  <c r="BJ56" i="74"/>
  <c r="BH56" i="74"/>
  <c r="BJ55" i="74"/>
  <c r="BH55" i="74"/>
  <c r="BJ54" i="74"/>
  <c r="BH54" i="74"/>
  <c r="BJ53" i="74"/>
  <c r="BH53" i="74"/>
  <c r="BJ52" i="74"/>
  <c r="BH52" i="74"/>
  <c r="BJ51" i="74"/>
  <c r="BH51" i="74"/>
  <c r="BJ50" i="74"/>
  <c r="BH50" i="74"/>
  <c r="BJ49" i="74"/>
  <c r="BH49" i="74"/>
  <c r="AX61" i="74"/>
  <c r="AV61" i="74"/>
  <c r="AX60" i="74"/>
  <c r="AV60" i="74"/>
  <c r="AX59" i="74"/>
  <c r="AV59" i="74"/>
  <c r="AX58" i="74"/>
  <c r="AV58" i="74"/>
  <c r="AX57" i="74"/>
  <c r="AV57" i="74"/>
  <c r="AX56" i="74"/>
  <c r="AV56" i="74"/>
  <c r="AX55" i="74"/>
  <c r="AV55" i="74"/>
  <c r="AX54" i="74"/>
  <c r="AV54" i="74"/>
  <c r="AX53" i="74"/>
  <c r="AV53" i="74"/>
  <c r="AX52" i="74"/>
  <c r="AV52" i="74"/>
  <c r="AX51" i="74"/>
  <c r="AV51" i="74"/>
  <c r="AX50" i="74"/>
  <c r="AV50" i="74"/>
  <c r="AX49" i="74"/>
  <c r="AV49" i="74"/>
  <c r="BK61" i="74"/>
  <c r="BL61" i="74"/>
  <c r="BI61" i="74"/>
  <c r="BG61" i="74"/>
  <c r="BK60" i="74"/>
  <c r="BL60" i="74"/>
  <c r="BI60" i="74"/>
  <c r="BG60" i="74"/>
  <c r="BK59" i="74"/>
  <c r="BL59" i="74"/>
  <c r="BI59" i="74"/>
  <c r="BG59" i="74"/>
  <c r="BK58" i="74"/>
  <c r="BL58" i="74"/>
  <c r="BI58" i="74"/>
  <c r="BG58" i="74"/>
  <c r="BK57" i="74"/>
  <c r="BL57" i="74"/>
  <c r="BI57" i="74"/>
  <c r="BG57" i="74"/>
  <c r="BK56" i="74"/>
  <c r="BL56" i="74"/>
  <c r="BI56" i="74"/>
  <c r="BG56" i="74"/>
  <c r="BK55" i="74"/>
  <c r="BL55" i="74"/>
  <c r="BI55" i="74"/>
  <c r="BG55" i="74"/>
  <c r="BK54" i="74"/>
  <c r="BL54" i="74"/>
  <c r="BI54" i="74"/>
  <c r="BG54" i="74"/>
  <c r="BK53" i="74"/>
  <c r="BL53" i="74"/>
  <c r="BI53" i="74"/>
  <c r="BG53" i="74"/>
  <c r="BK52" i="74"/>
  <c r="BL52" i="74"/>
  <c r="BI52" i="74"/>
  <c r="BG52" i="74"/>
  <c r="BK51" i="74"/>
  <c r="BL51" i="74"/>
  <c r="BI51" i="74"/>
  <c r="BG51" i="74"/>
  <c r="BK50" i="74"/>
  <c r="BL50" i="74"/>
  <c r="BI50" i="74"/>
  <c r="BG50" i="74"/>
  <c r="BK49" i="74"/>
  <c r="BL49" i="74"/>
  <c r="BI49" i="74"/>
  <c r="BG49" i="74"/>
  <c r="W10" i="74"/>
  <c r="Y10" i="74"/>
  <c r="Z61" i="74"/>
  <c r="X61" i="74"/>
  <c r="Z60" i="74"/>
  <c r="X60" i="74"/>
  <c r="Z59" i="74"/>
  <c r="X59" i="74"/>
  <c r="Z58" i="74"/>
  <c r="X58" i="74"/>
  <c r="Z57" i="74"/>
  <c r="X57" i="74"/>
  <c r="Z56" i="74"/>
  <c r="X56" i="74"/>
  <c r="Z55" i="74"/>
  <c r="X55" i="74"/>
  <c r="Z54" i="74"/>
  <c r="X54" i="74"/>
  <c r="Z53" i="74"/>
  <c r="X53" i="74"/>
  <c r="Z52" i="74"/>
  <c r="X52" i="74"/>
  <c r="Z51" i="74"/>
  <c r="X51" i="74"/>
  <c r="Z50" i="74"/>
  <c r="X50" i="74"/>
  <c r="Z49" i="74"/>
  <c r="X49" i="74"/>
  <c r="Z48" i="74"/>
  <c r="X48" i="74"/>
  <c r="Z47" i="74"/>
  <c r="X47" i="74"/>
  <c r="Z46" i="74"/>
  <c r="X46" i="74"/>
  <c r="Z45" i="74"/>
  <c r="X45" i="74"/>
  <c r="Z44" i="74"/>
  <c r="X44" i="74"/>
  <c r="Z43" i="74"/>
  <c r="X43" i="74"/>
  <c r="Z42" i="74"/>
  <c r="X42" i="74"/>
  <c r="Z41" i="74"/>
  <c r="X41" i="74"/>
  <c r="Z40" i="74"/>
  <c r="X40" i="74"/>
  <c r="Z39" i="74"/>
  <c r="X39" i="74"/>
  <c r="AA37" i="74"/>
  <c r="Y37" i="74"/>
  <c r="W37" i="74"/>
  <c r="AA36" i="74"/>
  <c r="Y36" i="74"/>
  <c r="W36" i="74"/>
  <c r="AA35" i="74"/>
  <c r="Y35" i="74"/>
  <c r="W35" i="74"/>
  <c r="AA34" i="74"/>
  <c r="Y34" i="74"/>
  <c r="W34" i="74"/>
  <c r="AA33" i="74"/>
  <c r="Y33" i="74"/>
  <c r="W33" i="74"/>
  <c r="AA32" i="74"/>
  <c r="Y32" i="74"/>
  <c r="W32" i="74"/>
  <c r="AA31" i="74"/>
  <c r="Y31" i="74"/>
  <c r="W31" i="74"/>
  <c r="AA30" i="74"/>
  <c r="Y30" i="74"/>
  <c r="W30" i="74"/>
  <c r="AA29" i="74"/>
  <c r="Y29" i="74"/>
  <c r="W29" i="74"/>
  <c r="AA28" i="74"/>
  <c r="Y28" i="74"/>
  <c r="W28" i="74"/>
  <c r="AA27" i="74"/>
  <c r="Y27" i="74"/>
  <c r="W27" i="74"/>
  <c r="AA26" i="74"/>
  <c r="Y26" i="74"/>
  <c r="W26" i="74"/>
  <c r="AA25" i="74"/>
  <c r="Y25" i="74"/>
  <c r="W25" i="74"/>
  <c r="AA24" i="74"/>
  <c r="Y24" i="74"/>
  <c r="W24" i="74"/>
  <c r="AA23" i="74"/>
  <c r="W23" i="74"/>
  <c r="AA22" i="74"/>
  <c r="Y22" i="74"/>
  <c r="W22" i="74"/>
  <c r="AA21" i="74"/>
  <c r="Y21" i="74"/>
  <c r="W21" i="74"/>
  <c r="AA20" i="74"/>
  <c r="Y20" i="74"/>
  <c r="W20" i="74"/>
  <c r="Z18" i="74"/>
  <c r="X18" i="74"/>
  <c r="Z17" i="74"/>
  <c r="X17" i="74"/>
  <c r="Z16" i="74"/>
  <c r="X16" i="74"/>
  <c r="Z15" i="74"/>
  <c r="X15" i="74"/>
  <c r="Z14" i="74"/>
  <c r="X14" i="74"/>
  <c r="Z13" i="74"/>
  <c r="X13" i="74"/>
  <c r="Z12" i="74"/>
  <c r="X12" i="74"/>
  <c r="Z11" i="74"/>
  <c r="X11" i="74"/>
  <c r="X10" i="74"/>
  <c r="Z10" i="74"/>
  <c r="AA10" i="74"/>
  <c r="AA61" i="74"/>
  <c r="AB61" i="74"/>
  <c r="Y61" i="74"/>
  <c r="W61" i="74"/>
  <c r="AA60" i="74"/>
  <c r="AB60" i="74"/>
  <c r="Y60" i="74"/>
  <c r="W60" i="74"/>
  <c r="AA59" i="74"/>
  <c r="AB59" i="74"/>
  <c r="Y59" i="74"/>
  <c r="W59" i="74"/>
  <c r="AA58" i="74"/>
  <c r="AB58" i="74"/>
  <c r="Y58" i="74"/>
  <c r="W58" i="74"/>
  <c r="AA57" i="74"/>
  <c r="AB57" i="74"/>
  <c r="Y57" i="74"/>
  <c r="W57" i="74"/>
  <c r="AA56" i="74"/>
  <c r="AB56" i="74"/>
  <c r="Y56" i="74"/>
  <c r="W56" i="74"/>
  <c r="AA55" i="74"/>
  <c r="AB55" i="74"/>
  <c r="Y55" i="74"/>
  <c r="W55" i="74"/>
  <c r="AA54" i="74"/>
  <c r="AB54" i="74"/>
  <c r="Y54" i="74"/>
  <c r="W54" i="74"/>
  <c r="AA53" i="74"/>
  <c r="AB53" i="74"/>
  <c r="Y53" i="74"/>
  <c r="W53" i="74"/>
  <c r="AA52" i="74"/>
  <c r="AB52" i="74"/>
  <c r="Y52" i="74"/>
  <c r="W52" i="74"/>
  <c r="AA51" i="74"/>
  <c r="AB51" i="74"/>
  <c r="Y51" i="74"/>
  <c r="W51" i="74"/>
  <c r="AA50" i="74"/>
  <c r="AB50" i="74"/>
  <c r="Y50" i="74"/>
  <c r="W50" i="74"/>
  <c r="AA49" i="74"/>
  <c r="AB49" i="74"/>
  <c r="Y49" i="74"/>
  <c r="W49" i="74"/>
  <c r="AA48" i="74"/>
  <c r="Y48" i="74"/>
  <c r="W48" i="74"/>
  <c r="AA47" i="74"/>
  <c r="Y47" i="74"/>
  <c r="W47" i="74"/>
  <c r="AA46" i="74"/>
  <c r="Y46" i="74"/>
  <c r="W46" i="74"/>
  <c r="AA45" i="74"/>
  <c r="Y45" i="74"/>
  <c r="W45" i="74"/>
  <c r="AA44" i="74"/>
  <c r="Y44" i="74"/>
  <c r="W44" i="74"/>
  <c r="AA43" i="74"/>
  <c r="Y43" i="74"/>
  <c r="W43" i="74"/>
  <c r="AA42" i="74"/>
  <c r="Y42" i="74"/>
  <c r="W42" i="74"/>
  <c r="AA41" i="74"/>
  <c r="Y41" i="74"/>
  <c r="W41" i="74"/>
  <c r="AA40" i="74"/>
  <c r="Y40" i="74"/>
  <c r="W40" i="74"/>
  <c r="AA39" i="74"/>
  <c r="Y39" i="74"/>
  <c r="W39" i="74"/>
  <c r="Z37" i="74"/>
  <c r="X37" i="74"/>
  <c r="Z36" i="74"/>
  <c r="X36" i="74"/>
  <c r="Z35" i="74"/>
  <c r="X35" i="74"/>
  <c r="Z34" i="74"/>
  <c r="X34" i="74"/>
  <c r="Z33" i="74"/>
  <c r="X33" i="74"/>
  <c r="Z32" i="74"/>
  <c r="X32" i="74"/>
  <c r="Z31" i="74"/>
  <c r="X31" i="74"/>
  <c r="Z30" i="74"/>
  <c r="X30" i="74"/>
  <c r="Z29" i="74"/>
  <c r="X29" i="74"/>
  <c r="Z28" i="74"/>
  <c r="X28" i="74"/>
  <c r="Z27" i="74"/>
  <c r="X27" i="74"/>
  <c r="Z26" i="74"/>
  <c r="X26" i="74"/>
  <c r="Z25" i="74"/>
  <c r="X25" i="74"/>
  <c r="Z24" i="74"/>
  <c r="X24" i="74"/>
  <c r="Z23" i="74"/>
  <c r="X23" i="74"/>
  <c r="Z22" i="74"/>
  <c r="X22" i="74"/>
  <c r="Z21" i="74"/>
  <c r="X21" i="74"/>
  <c r="Z20" i="74"/>
  <c r="X20" i="74"/>
  <c r="AA18" i="74"/>
  <c r="Y18" i="74"/>
  <c r="W18" i="74"/>
  <c r="AA17" i="74"/>
  <c r="Y17" i="74"/>
  <c r="W17" i="74"/>
  <c r="AA16" i="74"/>
  <c r="Y16" i="74"/>
  <c r="W16" i="74"/>
  <c r="AA15" i="74"/>
  <c r="Y15" i="74"/>
  <c r="W15" i="74"/>
  <c r="AA14" i="74"/>
  <c r="Y14" i="74"/>
  <c r="W14" i="74"/>
  <c r="AA13" i="74"/>
  <c r="Y13" i="74"/>
  <c r="W13" i="74"/>
  <c r="AA12" i="74"/>
  <c r="Y12" i="74"/>
  <c r="W12" i="74"/>
  <c r="AA11" i="74"/>
  <c r="Y11" i="74"/>
  <c r="W11" i="74"/>
  <c r="CE16" i="74"/>
  <c r="CH12" i="74"/>
  <c r="CI29" i="74"/>
  <c r="CG12" i="74"/>
  <c r="CH30" i="74"/>
  <c r="CG15" i="74"/>
  <c r="CG45" i="74"/>
  <c r="CI26" i="74"/>
  <c r="CH21" i="74"/>
  <c r="CF45" i="74"/>
  <c r="CH22" i="74"/>
  <c r="CH36" i="74"/>
  <c r="CE38" i="74"/>
  <c r="CG46" i="74"/>
  <c r="CE43" i="74"/>
  <c r="CI43" i="74"/>
  <c r="CG23" i="74"/>
  <c r="CE40" i="74"/>
  <c r="CI40" i="74"/>
  <c r="CE44" i="74"/>
  <c r="CE39" i="74"/>
  <c r="CI39" i="74"/>
  <c r="CG41" i="74"/>
  <c r="CI38" i="74"/>
  <c r="CH38" i="74"/>
  <c r="CF46" i="74"/>
  <c r="CF14" i="74"/>
  <c r="CH43" i="74"/>
  <c r="CF23" i="74"/>
  <c r="CH40" i="74"/>
  <c r="CF44" i="74"/>
  <c r="CH39" i="74"/>
  <c r="CF41" i="74"/>
  <c r="CG13" i="74"/>
  <c r="CH33" i="74"/>
  <c r="CF10" i="74"/>
  <c r="CH47" i="74"/>
  <c r="CF34" i="74"/>
  <c r="CH13" i="74"/>
  <c r="CE33" i="74"/>
  <c r="CG10" i="74"/>
  <c r="CE47" i="74"/>
  <c r="CG34" i="74"/>
  <c r="CE48" i="74"/>
  <c r="CI48" i="74"/>
  <c r="CG19" i="74"/>
  <c r="CE32" i="74"/>
  <c r="CI32" i="74"/>
  <c r="CG25" i="74"/>
  <c r="CE28" i="74"/>
  <c r="CI28" i="74"/>
  <c r="CG20" i="74"/>
  <c r="CF48" i="74"/>
  <c r="CF19" i="74"/>
  <c r="CH32" i="74"/>
  <c r="CF25" i="74"/>
  <c r="CH28" i="74"/>
  <c r="CF20" i="74"/>
  <c r="CF24" i="74"/>
  <c r="CE31" i="74"/>
  <c r="CE18" i="74"/>
  <c r="CG27" i="74"/>
  <c r="CE42" i="74"/>
  <c r="CF35" i="74"/>
  <c r="CH11" i="74"/>
  <c r="CG35" i="74"/>
  <c r="CE11" i="74"/>
  <c r="CH27" i="74"/>
  <c r="CF42" i="74"/>
  <c r="CG16" i="74"/>
  <c r="CE24" i="74"/>
  <c r="CI24" i="74"/>
  <c r="CG29" i="74"/>
  <c r="CF31" i="74"/>
  <c r="CH29" i="74"/>
  <c r="CE17" i="74"/>
  <c r="CE37" i="74"/>
  <c r="CH17" i="74"/>
  <c r="CG30" i="74"/>
  <c r="CE22" i="74"/>
  <c r="CE26" i="74"/>
  <c r="CG36" i="74"/>
  <c r="CI15" i="74"/>
  <c r="CF26" i="74"/>
  <c r="CF16" i="74"/>
  <c r="CH16" i="74"/>
  <c r="CG24" i="74"/>
  <c r="CF12" i="74"/>
  <c r="CE29" i="74"/>
  <c r="CI31" i="74"/>
  <c r="CH31" i="74"/>
  <c r="CF29" i="74"/>
  <c r="CF37" i="74"/>
  <c r="CG17" i="74"/>
  <c r="CF30" i="74"/>
  <c r="CH37" i="74"/>
  <c r="CG37" i="74"/>
  <c r="CF17" i="74"/>
  <c r="CE30" i="74"/>
  <c r="CG21" i="74"/>
  <c r="CE15" i="74"/>
  <c r="CE45" i="74"/>
  <c r="CG22" i="74"/>
  <c r="CG26" i="74"/>
  <c r="CE36" i="74"/>
  <c r="CF21" i="74"/>
  <c r="CE21" i="74"/>
  <c r="CF15" i="74"/>
  <c r="CI45" i="74"/>
  <c r="CF22" i="74"/>
  <c r="CH26" i="74"/>
  <c r="CF36" i="74"/>
  <c r="CG38" i="74"/>
  <c r="CE46" i="74"/>
  <c r="CG14" i="74"/>
  <c r="CG43" i="74"/>
  <c r="CE23" i="74"/>
  <c r="CI23" i="74"/>
  <c r="CG40" i="74"/>
  <c r="CG44" i="74"/>
  <c r="CG39" i="74"/>
  <c r="CE41" i="74"/>
  <c r="CI41" i="74"/>
  <c r="CF38" i="74"/>
  <c r="CI46" i="74"/>
  <c r="CH14" i="74"/>
  <c r="CF43" i="74"/>
  <c r="CH23" i="74"/>
  <c r="CF40" i="74"/>
  <c r="CH44" i="74"/>
  <c r="CF39" i="74"/>
  <c r="CH41" i="74"/>
  <c r="CF33" i="74"/>
  <c r="CH10" i="74"/>
  <c r="CF47" i="74"/>
  <c r="CH34" i="74"/>
  <c r="CF13" i="74"/>
  <c r="CE13" i="74"/>
  <c r="CG33" i="74"/>
  <c r="CE10" i="74"/>
  <c r="CG47" i="74"/>
  <c r="CE34" i="74"/>
  <c r="CG48" i="74"/>
  <c r="CE19" i="74"/>
  <c r="CI19" i="74"/>
  <c r="CG32" i="74"/>
  <c r="CE25" i="74"/>
  <c r="CI25" i="74"/>
  <c r="CG28" i="74"/>
  <c r="CE20" i="74"/>
  <c r="CI20" i="74"/>
  <c r="CH48" i="74"/>
  <c r="CH19" i="74"/>
  <c r="CF32" i="74"/>
  <c r="CH25" i="74"/>
  <c r="CF28" i="74"/>
  <c r="CH20" i="74"/>
  <c r="CH24" i="74"/>
  <c r="CG31" i="74"/>
  <c r="CE12" i="74"/>
  <c r="CG18" i="74"/>
  <c r="CE27" i="74"/>
  <c r="CG42" i="74"/>
  <c r="CH35" i="74"/>
  <c r="CF11" i="74"/>
  <c r="CE35" i="74"/>
  <c r="CI35" i="74"/>
  <c r="CG11" i="74"/>
  <c r="CF18" i="74"/>
  <c r="CH42" i="74"/>
  <c r="CF27" i="74"/>
  <c r="CN35" i="108"/>
  <c r="CN11" i="108"/>
  <c r="CN32" i="108"/>
  <c r="CN37" i="108"/>
  <c r="CN10" i="108"/>
  <c r="CN42" i="108"/>
  <c r="CN27" i="108"/>
  <c r="CN23" i="108"/>
  <c r="CN38" i="108"/>
  <c r="CN45" i="108"/>
  <c r="CN33" i="108"/>
  <c r="CN30" i="108"/>
  <c r="CN22" i="108"/>
  <c r="CN26" i="108"/>
  <c r="CN19" i="108"/>
  <c r="CN46" i="108"/>
  <c r="CN18" i="108"/>
  <c r="CN25" i="108"/>
  <c r="CN15" i="108"/>
  <c r="CN39" i="108"/>
  <c r="CN17" i="108"/>
  <c r="CN36" i="108"/>
  <c r="CN43" i="108"/>
  <c r="CN28" i="108"/>
  <c r="CN20" i="108"/>
  <c r="CN13" i="108"/>
  <c r="CN44" i="108"/>
  <c r="CN12" i="108"/>
  <c r="CN41" i="108"/>
  <c r="CN31" i="108"/>
  <c r="CN40" i="108"/>
  <c r="CN14" i="108"/>
  <c r="CN48" i="108"/>
  <c r="CN34" i="108"/>
  <c r="CN16" i="108"/>
  <c r="CN24" i="108"/>
  <c r="CN29" i="108"/>
  <c r="CN21" i="108"/>
  <c r="CN47" i="108"/>
  <c r="DA63" i="74"/>
  <c r="AY64" i="74"/>
  <c r="AY65" i="74"/>
  <c r="DA64" i="74"/>
  <c r="CZ12" i="108"/>
  <c r="DA65" i="74"/>
  <c r="AY63" i="74"/>
  <c r="AY10" i="108"/>
  <c r="AY12" i="108"/>
  <c r="AY14" i="108"/>
  <c r="AY16" i="108"/>
  <c r="AY18" i="108"/>
  <c r="AY20" i="108"/>
  <c r="AY22" i="108"/>
  <c r="AY24" i="108"/>
  <c r="AY26" i="108"/>
  <c r="AY28" i="108"/>
  <c r="AY30" i="108"/>
  <c r="AY32" i="108"/>
  <c r="AY34" i="108"/>
  <c r="AY36" i="108"/>
  <c r="AY38" i="108"/>
  <c r="AY40" i="108"/>
  <c r="AY42" i="108"/>
  <c r="AY44" i="108"/>
  <c r="AY46" i="108"/>
  <c r="AY48" i="108"/>
  <c r="BG63" i="74"/>
  <c r="BG64" i="74"/>
  <c r="BK63" i="74"/>
  <c r="BK64" i="74"/>
  <c r="BK65" i="74"/>
  <c r="W63" i="74"/>
  <c r="AA63" i="74"/>
  <c r="AA64" i="74"/>
  <c r="AA29" i="108"/>
  <c r="AA65" i="74"/>
  <c r="CI37" i="74"/>
  <c r="CI65" i="74"/>
  <c r="CH45" i="74"/>
  <c r="CH15" i="74"/>
  <c r="CH46" i="74"/>
  <c r="AS10" i="74"/>
  <c r="AR10" i="74"/>
  <c r="AP10" i="74"/>
  <c r="CZ10" i="108"/>
  <c r="CZ47" i="108"/>
  <c r="CZ45" i="108"/>
  <c r="CZ43" i="108"/>
  <c r="CZ41" i="108"/>
  <c r="CZ39" i="108"/>
  <c r="CZ37" i="108"/>
  <c r="CZ35" i="108"/>
  <c r="CZ33" i="108"/>
  <c r="CZ31" i="108"/>
  <c r="CZ29" i="108"/>
  <c r="CZ27" i="108"/>
  <c r="CZ25" i="108"/>
  <c r="CZ23" i="108"/>
  <c r="CZ21" i="108"/>
  <c r="CZ19" i="108"/>
  <c r="CZ17" i="108"/>
  <c r="CZ15" i="108"/>
  <c r="CZ13" i="108"/>
  <c r="CZ11" i="108"/>
  <c r="AY47" i="108"/>
  <c r="AY45" i="108"/>
  <c r="AY43" i="108"/>
  <c r="AY41" i="108"/>
  <c r="AY39" i="108"/>
  <c r="AY37" i="108"/>
  <c r="AY35" i="108"/>
  <c r="AY33" i="108"/>
  <c r="AY31" i="108"/>
  <c r="AY29" i="108"/>
  <c r="AY27" i="108"/>
  <c r="AY25" i="108"/>
  <c r="AY23" i="108"/>
  <c r="AY21" i="108"/>
  <c r="AY19" i="108"/>
  <c r="AY17" i="108"/>
  <c r="AY15" i="108"/>
  <c r="AY13" i="108"/>
  <c r="AY11" i="108"/>
  <c r="AO10" i="74"/>
  <c r="AQ10" i="74"/>
  <c r="AZ50" i="76"/>
  <c r="AZ51" i="76"/>
  <c r="CZ48" i="108"/>
  <c r="CZ46" i="108"/>
  <c r="CZ44" i="108"/>
  <c r="CZ42" i="108"/>
  <c r="CZ40" i="108"/>
  <c r="CZ38" i="108"/>
  <c r="CZ36" i="108"/>
  <c r="CZ34" i="108"/>
  <c r="CZ32" i="108"/>
  <c r="CZ30" i="108"/>
  <c r="CZ28" i="108"/>
  <c r="CZ26" i="108"/>
  <c r="CZ24" i="108"/>
  <c r="CZ22" i="108"/>
  <c r="CZ20" i="108"/>
  <c r="CZ18" i="108"/>
  <c r="CZ16" i="108"/>
  <c r="CZ14" i="108"/>
  <c r="DB51" i="76"/>
  <c r="DB50" i="76"/>
  <c r="CI63" i="74"/>
  <c r="CI64" i="74"/>
  <c r="AA21" i="108"/>
  <c r="BK30" i="108"/>
  <c r="BK39" i="108"/>
  <c r="BK47" i="108"/>
  <c r="BK26" i="108"/>
  <c r="BK22" i="108"/>
  <c r="BK43" i="108"/>
  <c r="BK34" i="108"/>
  <c r="BK20" i="108"/>
  <c r="BK45" i="108"/>
  <c r="BK41" i="108"/>
  <c r="BK36" i="108"/>
  <c r="BK32" i="108"/>
  <c r="BK28" i="108"/>
  <c r="BK24" i="108"/>
  <c r="BK13" i="108"/>
  <c r="BK18" i="108"/>
  <c r="BK16" i="108"/>
  <c r="BK14" i="108"/>
  <c r="BK12" i="108"/>
  <c r="BK11" i="108"/>
  <c r="BK48" i="108"/>
  <c r="BK46" i="108"/>
  <c r="BK44" i="108"/>
  <c r="BK42" i="108"/>
  <c r="BK40" i="108"/>
  <c r="BK37" i="108"/>
  <c r="BK35" i="108"/>
  <c r="BK33" i="108"/>
  <c r="BK31" i="108"/>
  <c r="BK29" i="108"/>
  <c r="BK27" i="108"/>
  <c r="BK25" i="108"/>
  <c r="BK23" i="108"/>
  <c r="BK21" i="108"/>
  <c r="BK10" i="108"/>
  <c r="BK17" i="108"/>
  <c r="BK15" i="108"/>
  <c r="BK19" i="108"/>
  <c r="BK38" i="108"/>
  <c r="BL50" i="76"/>
  <c r="BL51" i="76"/>
  <c r="AA37" i="108"/>
  <c r="AA10" i="108"/>
  <c r="AA33" i="108"/>
  <c r="AA25" i="108"/>
  <c r="AA35" i="108"/>
  <c r="AA31" i="108"/>
  <c r="AA27" i="108"/>
  <c r="AA23" i="108"/>
  <c r="AB51" i="76"/>
  <c r="AB50" i="76"/>
  <c r="AA48" i="108"/>
  <c r="AA46" i="108"/>
  <c r="AA44" i="108"/>
  <c r="AA42" i="108"/>
  <c r="AA40" i="108"/>
  <c r="AA18" i="108"/>
  <c r="AA16" i="108"/>
  <c r="AA14" i="108"/>
  <c r="AA12" i="108"/>
  <c r="AA36" i="108"/>
  <c r="AA34" i="108"/>
  <c r="AA32" i="108"/>
  <c r="AA30" i="108"/>
  <c r="AA28" i="108"/>
  <c r="AA26" i="108"/>
  <c r="AA24" i="108"/>
  <c r="AA22" i="108"/>
  <c r="AA20" i="108"/>
  <c r="AA38" i="108"/>
  <c r="AA19" i="108"/>
  <c r="AA47" i="108"/>
  <c r="AA45" i="108"/>
  <c r="AA43" i="108"/>
  <c r="AA41" i="108"/>
  <c r="AA39" i="108"/>
  <c r="AA17" i="108"/>
  <c r="AA15" i="108"/>
  <c r="AA13" i="108"/>
  <c r="AA11" i="108"/>
  <c r="CI37" i="108"/>
  <c r="N34" i="74"/>
  <c r="L34" i="74"/>
  <c r="N11" i="74"/>
  <c r="L11" i="74"/>
  <c r="N42" i="74"/>
  <c r="L42" i="74"/>
  <c r="N18" i="74"/>
  <c r="L18" i="74"/>
  <c r="N28" i="74"/>
  <c r="L28" i="74"/>
  <c r="N32" i="74"/>
  <c r="L32" i="74"/>
  <c r="N47" i="74"/>
  <c r="L47" i="74"/>
  <c r="N10" i="74"/>
  <c r="L10" i="74"/>
  <c r="N33" i="74"/>
  <c r="L33" i="74"/>
  <c r="N41" i="74"/>
  <c r="L41" i="74"/>
  <c r="N44" i="74"/>
  <c r="L44" i="74"/>
  <c r="N23" i="74"/>
  <c r="L23" i="74"/>
  <c r="N14" i="74"/>
  <c r="L14" i="74"/>
  <c r="N38" i="74"/>
  <c r="L38" i="74"/>
  <c r="N26" i="74"/>
  <c r="L26" i="74"/>
  <c r="N15" i="74"/>
  <c r="L15" i="74"/>
  <c r="N30" i="74"/>
  <c r="L30" i="74"/>
  <c r="N37" i="74"/>
  <c r="L37" i="74"/>
  <c r="N12" i="74"/>
  <c r="L12" i="74"/>
  <c r="N24" i="74"/>
  <c r="L24" i="74"/>
  <c r="N16" i="74"/>
  <c r="L16" i="74"/>
  <c r="CU48" i="74"/>
  <c r="CS48" i="74"/>
  <c r="CQ48" i="74"/>
  <c r="CU47" i="74"/>
  <c r="CS47" i="74"/>
  <c r="CQ47" i="74"/>
  <c r="CU46" i="74"/>
  <c r="CS46" i="74"/>
  <c r="CQ46" i="74"/>
  <c r="CU45" i="74"/>
  <c r="CS45" i="74"/>
  <c r="CQ45" i="74"/>
  <c r="CU44" i="74"/>
  <c r="CS44" i="74"/>
  <c r="CQ44" i="74"/>
  <c r="CU43" i="74"/>
  <c r="CS43" i="74"/>
  <c r="CQ43" i="74"/>
  <c r="CU42" i="74"/>
  <c r="CS42" i="74"/>
  <c r="CQ42" i="74"/>
  <c r="CU41" i="74"/>
  <c r="CS41" i="74"/>
  <c r="CQ41" i="74"/>
  <c r="CU40" i="74"/>
  <c r="CS40" i="74"/>
  <c r="CQ40" i="74"/>
  <c r="CU39" i="74"/>
  <c r="CS39" i="74"/>
  <c r="CQ39" i="74"/>
  <c r="CU38" i="74"/>
  <c r="CS38" i="74"/>
  <c r="CQ38" i="74"/>
  <c r="CU37" i="74"/>
  <c r="CS37" i="74"/>
  <c r="CQ37" i="74"/>
  <c r="CU36" i="74"/>
  <c r="CS36" i="74"/>
  <c r="CQ36" i="74"/>
  <c r="CU35" i="74"/>
  <c r="CS35" i="74"/>
  <c r="CQ35" i="74"/>
  <c r="CU34" i="74"/>
  <c r="CS34" i="74"/>
  <c r="CQ34" i="74"/>
  <c r="CU33" i="74"/>
  <c r="CS33" i="74"/>
  <c r="CQ33" i="74"/>
  <c r="CU32" i="74"/>
  <c r="CS32" i="74"/>
  <c r="CQ32" i="74"/>
  <c r="CU31" i="74"/>
  <c r="CS31" i="74"/>
  <c r="CQ31" i="74"/>
  <c r="CU30" i="74"/>
  <c r="CS30" i="74"/>
  <c r="CQ30" i="74"/>
  <c r="CU29" i="74"/>
  <c r="CS29" i="74"/>
  <c r="CQ29" i="74"/>
  <c r="CU28" i="74"/>
  <c r="CS28" i="74"/>
  <c r="CQ28" i="74"/>
  <c r="CU27" i="74"/>
  <c r="CS27" i="74"/>
  <c r="CQ27" i="74"/>
  <c r="CU26" i="74"/>
  <c r="CS26" i="74"/>
  <c r="CQ26" i="74"/>
  <c r="CU25" i="74"/>
  <c r="CS25" i="74"/>
  <c r="CQ25" i="74"/>
  <c r="CU24" i="74"/>
  <c r="CS24" i="74"/>
  <c r="CQ24" i="74"/>
  <c r="CU23" i="74"/>
  <c r="CS23" i="74"/>
  <c r="CQ23" i="74"/>
  <c r="CU22" i="74"/>
  <c r="CS22" i="74"/>
  <c r="CQ22" i="74"/>
  <c r="CU21" i="74"/>
  <c r="CS21" i="74"/>
  <c r="CQ21" i="74"/>
  <c r="CU20" i="74"/>
  <c r="CS20" i="74"/>
  <c r="CQ20" i="74"/>
  <c r="CU19" i="74"/>
  <c r="CS19" i="74"/>
  <c r="CQ19" i="74"/>
  <c r="CU18" i="74"/>
  <c r="CS18" i="74"/>
  <c r="CQ18" i="74"/>
  <c r="CU17" i="74"/>
  <c r="CS17" i="74"/>
  <c r="CQ17" i="74"/>
  <c r="CU16" i="74"/>
  <c r="CS16" i="74"/>
  <c r="CQ16" i="74"/>
  <c r="CU15" i="74"/>
  <c r="CS15" i="74"/>
  <c r="CQ15" i="74"/>
  <c r="CU14" i="74"/>
  <c r="CS14" i="74"/>
  <c r="CQ14" i="74"/>
  <c r="CU13" i="74"/>
  <c r="CS13" i="74"/>
  <c r="CQ13" i="74"/>
  <c r="CU12" i="74"/>
  <c r="CS12" i="74"/>
  <c r="CQ12" i="74"/>
  <c r="CU11" i="74"/>
  <c r="CS11" i="74"/>
  <c r="CQ11" i="74"/>
  <c r="CU10" i="74"/>
  <c r="CS10" i="74"/>
  <c r="CQ10" i="74"/>
  <c r="CS54" i="74"/>
  <c r="CQ56" i="74"/>
  <c r="CS50" i="74"/>
  <c r="CQ52" i="74"/>
  <c r="CQ60" i="74"/>
  <c r="CS58" i="74"/>
  <c r="O34" i="74"/>
  <c r="M34" i="74"/>
  <c r="K34" i="74"/>
  <c r="O45" i="74"/>
  <c r="O11" i="74"/>
  <c r="M11" i="74"/>
  <c r="K11" i="74"/>
  <c r="M35" i="74"/>
  <c r="O42" i="74"/>
  <c r="M42" i="74"/>
  <c r="K42" i="74"/>
  <c r="O27" i="74"/>
  <c r="O18" i="74"/>
  <c r="M18" i="74"/>
  <c r="K18" i="74"/>
  <c r="O20" i="74"/>
  <c r="O28" i="74"/>
  <c r="M28" i="74"/>
  <c r="K28" i="74"/>
  <c r="M25" i="74"/>
  <c r="O32" i="74"/>
  <c r="M32" i="74"/>
  <c r="K32" i="74"/>
  <c r="M19" i="74"/>
  <c r="K19" i="74"/>
  <c r="K48" i="74"/>
  <c r="O47" i="74"/>
  <c r="M47" i="74"/>
  <c r="K47" i="74"/>
  <c r="O10" i="74"/>
  <c r="M10" i="74"/>
  <c r="K10" i="74"/>
  <c r="O33" i="74"/>
  <c r="M33" i="74"/>
  <c r="K33" i="74"/>
  <c r="K13" i="74"/>
  <c r="O41" i="74"/>
  <c r="M41" i="74"/>
  <c r="K41" i="74"/>
  <c r="O44" i="74"/>
  <c r="M44" i="74"/>
  <c r="K44" i="74"/>
  <c r="K40" i="74"/>
  <c r="O23" i="74"/>
  <c r="M23" i="74"/>
  <c r="K23" i="74"/>
  <c r="O14" i="74"/>
  <c r="M14" i="74"/>
  <c r="K14" i="74"/>
  <c r="O38" i="74"/>
  <c r="M38" i="74"/>
  <c r="K38" i="74"/>
  <c r="K36" i="74"/>
  <c r="O26" i="74"/>
  <c r="M26" i="74"/>
  <c r="K26" i="74"/>
  <c r="K22" i="74"/>
  <c r="O15" i="74"/>
  <c r="M15" i="74"/>
  <c r="K15" i="74"/>
  <c r="O30" i="74"/>
  <c r="M30" i="74"/>
  <c r="K30" i="74"/>
  <c r="O37" i="74"/>
  <c r="M37" i="74"/>
  <c r="K37" i="74"/>
  <c r="O12" i="74"/>
  <c r="M12" i="74"/>
  <c r="K12" i="74"/>
  <c r="K31" i="74"/>
  <c r="O24" i="74"/>
  <c r="M24" i="74"/>
  <c r="K24" i="74"/>
  <c r="O16" i="74"/>
  <c r="M16" i="74"/>
  <c r="K16" i="74"/>
  <c r="CT48" i="74"/>
  <c r="CR48" i="74"/>
  <c r="CT47" i="74"/>
  <c r="CR47" i="74"/>
  <c r="CT46" i="74"/>
  <c r="CR46" i="74"/>
  <c r="CT45" i="74"/>
  <c r="CR45" i="74"/>
  <c r="CT44" i="74"/>
  <c r="CR44" i="74"/>
  <c r="CT43" i="74"/>
  <c r="CR43" i="74"/>
  <c r="CT42" i="74"/>
  <c r="CR42" i="74"/>
  <c r="CT41" i="74"/>
  <c r="CR41" i="74"/>
  <c r="CT40" i="74"/>
  <c r="CR40" i="74"/>
  <c r="CT39" i="74"/>
  <c r="CR39" i="74"/>
  <c r="CT38" i="74"/>
  <c r="CR38" i="74"/>
  <c r="CT37" i="74"/>
  <c r="CR37" i="74"/>
  <c r="CT36" i="74"/>
  <c r="CR36" i="74"/>
  <c r="CT35" i="74"/>
  <c r="CR35" i="74"/>
  <c r="CT34" i="74"/>
  <c r="CR34" i="74"/>
  <c r="CT33" i="74"/>
  <c r="CR33" i="74"/>
  <c r="CT32" i="74"/>
  <c r="CR32" i="74"/>
  <c r="CT31" i="74"/>
  <c r="CR31" i="74"/>
  <c r="CT30" i="74"/>
  <c r="CR30" i="74"/>
  <c r="CT29" i="74"/>
  <c r="CR29" i="74"/>
  <c r="CT28" i="74"/>
  <c r="CR28" i="74"/>
  <c r="CT27" i="74"/>
  <c r="CR27" i="74"/>
  <c r="CT26" i="74"/>
  <c r="CR26" i="74"/>
  <c r="CT25" i="74"/>
  <c r="CR25" i="74"/>
  <c r="CT24" i="74"/>
  <c r="CR24" i="74"/>
  <c r="CT23" i="74"/>
  <c r="CR23" i="74"/>
  <c r="CT22" i="74"/>
  <c r="CR22" i="74"/>
  <c r="CT21" i="74"/>
  <c r="CR21" i="74"/>
  <c r="CT20" i="74"/>
  <c r="CR20" i="74"/>
  <c r="CT19" i="74"/>
  <c r="CR19" i="74"/>
  <c r="CT18" i="74"/>
  <c r="CR18" i="74"/>
  <c r="CT17" i="74"/>
  <c r="CR17" i="74"/>
  <c r="CT16" i="74"/>
  <c r="CR16" i="74"/>
  <c r="CT15" i="74"/>
  <c r="CR15" i="74"/>
  <c r="CT14" i="74"/>
  <c r="CR14" i="74"/>
  <c r="CT13" i="74"/>
  <c r="CR13" i="74"/>
  <c r="CT12" i="74"/>
  <c r="CR12" i="74"/>
  <c r="CT11" i="74"/>
  <c r="CR11" i="74"/>
  <c r="CT10" i="74"/>
  <c r="CR10" i="74"/>
  <c r="AD10" i="74"/>
  <c r="AF10" i="74"/>
  <c r="AE48" i="74"/>
  <c r="AC48" i="74"/>
  <c r="AF47" i="74"/>
  <c r="AD47" i="74"/>
  <c r="AE46" i="74"/>
  <c r="AC46" i="74"/>
  <c r="AF45" i="74"/>
  <c r="AD45" i="74"/>
  <c r="AE44" i="74"/>
  <c r="AC44" i="74"/>
  <c r="AF43" i="74"/>
  <c r="AD43" i="74"/>
  <c r="AE42" i="74"/>
  <c r="AC42" i="74"/>
  <c r="AF41" i="74"/>
  <c r="AD41" i="74"/>
  <c r="AE40" i="74"/>
  <c r="AC40" i="74"/>
  <c r="AF39" i="74"/>
  <c r="AD39" i="74"/>
  <c r="AE38" i="74"/>
  <c r="AC38" i="74"/>
  <c r="AF37" i="74"/>
  <c r="AD37" i="74"/>
  <c r="AE36" i="74"/>
  <c r="AC36" i="74"/>
  <c r="AF35" i="74"/>
  <c r="AD35" i="74"/>
  <c r="AE34" i="74"/>
  <c r="AC34" i="74"/>
  <c r="AF33" i="74"/>
  <c r="AD33" i="74"/>
  <c r="AE32" i="74"/>
  <c r="AC32" i="74"/>
  <c r="AF31" i="74"/>
  <c r="AD31" i="74"/>
  <c r="AE30" i="74"/>
  <c r="AC30" i="74"/>
  <c r="AF29" i="74"/>
  <c r="AD29" i="74"/>
  <c r="AE28" i="74"/>
  <c r="AC28" i="74"/>
  <c r="AF27" i="74"/>
  <c r="AD27" i="74"/>
  <c r="AE26" i="74"/>
  <c r="AC26" i="74"/>
  <c r="AF25" i="74"/>
  <c r="AD25" i="74"/>
  <c r="AE24" i="74"/>
  <c r="AC24" i="74"/>
  <c r="AF23" i="74"/>
  <c r="AD23" i="74"/>
  <c r="AE22" i="74"/>
  <c r="AC22" i="74"/>
  <c r="AF21" i="74"/>
  <c r="AD21" i="74"/>
  <c r="AE20" i="74"/>
  <c r="AC20" i="74"/>
  <c r="AF19" i="74"/>
  <c r="AD19" i="74"/>
  <c r="AE18" i="74"/>
  <c r="AC18" i="74"/>
  <c r="AF17" i="74"/>
  <c r="AD17" i="74"/>
  <c r="AE16" i="74"/>
  <c r="AC16" i="74"/>
  <c r="AF15" i="74"/>
  <c r="AD15" i="74"/>
  <c r="AE14" i="74"/>
  <c r="AC14" i="74"/>
  <c r="AF13" i="74"/>
  <c r="AD13" i="74"/>
  <c r="AE12" i="74"/>
  <c r="AC12" i="74"/>
  <c r="AF11" i="74"/>
  <c r="AD11" i="74"/>
  <c r="AG48" i="74"/>
  <c r="AG46" i="74"/>
  <c r="AG44" i="74"/>
  <c r="AG42" i="74"/>
  <c r="AG40" i="74"/>
  <c r="AG38" i="74"/>
  <c r="AG36" i="74"/>
  <c r="AG34" i="74"/>
  <c r="AG32" i="74"/>
  <c r="AG30" i="74"/>
  <c r="AG28" i="74"/>
  <c r="AG26" i="74"/>
  <c r="AG24" i="74"/>
  <c r="AG22" i="74"/>
  <c r="AG20" i="74"/>
  <c r="AG18" i="74"/>
  <c r="AG16" i="74"/>
  <c r="AG14" i="74"/>
  <c r="AG12" i="74"/>
  <c r="AC10" i="74"/>
  <c r="AE10" i="74"/>
  <c r="AF48" i="74"/>
  <c r="AD48" i="74"/>
  <c r="AE47" i="74"/>
  <c r="AC47" i="74"/>
  <c r="AF46" i="74"/>
  <c r="AD46" i="74"/>
  <c r="AE45" i="74"/>
  <c r="AC45" i="74"/>
  <c r="AF44" i="74"/>
  <c r="AD44" i="74"/>
  <c r="AE43" i="74"/>
  <c r="AC43" i="74"/>
  <c r="AF42" i="74"/>
  <c r="AD42" i="74"/>
  <c r="AE41" i="74"/>
  <c r="AC41" i="74"/>
  <c r="AF40" i="74"/>
  <c r="AD40" i="74"/>
  <c r="AE39" i="74"/>
  <c r="AC39" i="74"/>
  <c r="AF38" i="74"/>
  <c r="AD38" i="74"/>
  <c r="AE37" i="74"/>
  <c r="AC37" i="74"/>
  <c r="AF36" i="74"/>
  <c r="AD36" i="74"/>
  <c r="AE35" i="74"/>
  <c r="AC35" i="74"/>
  <c r="AF34" i="74"/>
  <c r="AD34" i="74"/>
  <c r="AE33" i="74"/>
  <c r="AC33" i="74"/>
  <c r="AF32" i="74"/>
  <c r="AD32" i="74"/>
  <c r="AE31" i="74"/>
  <c r="AC31" i="74"/>
  <c r="AF30" i="74"/>
  <c r="AD30" i="74"/>
  <c r="AE29" i="74"/>
  <c r="AC29" i="74"/>
  <c r="AF28" i="74"/>
  <c r="AD28" i="74"/>
  <c r="AE27" i="74"/>
  <c r="AC27" i="74"/>
  <c r="AF26" i="74"/>
  <c r="AD26" i="74"/>
  <c r="AE25" i="74"/>
  <c r="AC25" i="74"/>
  <c r="AF24" i="74"/>
  <c r="AD24" i="74"/>
  <c r="AE23" i="74"/>
  <c r="AC23" i="74"/>
  <c r="AF22" i="74"/>
  <c r="AD22" i="74"/>
  <c r="AE21" i="74"/>
  <c r="AC21" i="74"/>
  <c r="AF20" i="74"/>
  <c r="AD20" i="74"/>
  <c r="AE19" i="74"/>
  <c r="AC19" i="74"/>
  <c r="AF18" i="74"/>
  <c r="AD18" i="74"/>
  <c r="AE17" i="74"/>
  <c r="AC17" i="74"/>
  <c r="AF16" i="74"/>
  <c r="AD16" i="74"/>
  <c r="AE15" i="74"/>
  <c r="AC15" i="74"/>
  <c r="AF14" i="74"/>
  <c r="AD14" i="74"/>
  <c r="AE13" i="74"/>
  <c r="AC13" i="74"/>
  <c r="AF12" i="74"/>
  <c r="AD12" i="74"/>
  <c r="AE11" i="74"/>
  <c r="AC11" i="74"/>
  <c r="AG10" i="74"/>
  <c r="AG47" i="74"/>
  <c r="AG45" i="74"/>
  <c r="AG43" i="74"/>
  <c r="AG41" i="74"/>
  <c r="AG39" i="74"/>
  <c r="AG37" i="74"/>
  <c r="AG35" i="74"/>
  <c r="AG33" i="74"/>
  <c r="AG31" i="74"/>
  <c r="AG29" i="74"/>
  <c r="AG27" i="74"/>
  <c r="AG25" i="74"/>
  <c r="AG23" i="74"/>
  <c r="AG21" i="74"/>
  <c r="AG19" i="74"/>
  <c r="AG17" i="74"/>
  <c r="AG15" i="74"/>
  <c r="AG13" i="74"/>
  <c r="AG11" i="74"/>
  <c r="CI18" i="108"/>
  <c r="CI27" i="108"/>
  <c r="CI42" i="108"/>
  <c r="CI15" i="108"/>
  <c r="CI25" i="108"/>
  <c r="CI46" i="108"/>
  <c r="CI45" i="108"/>
  <c r="CI24" i="108"/>
  <c r="CI39" i="108"/>
  <c r="CI43" i="108"/>
  <c r="CI47" i="108"/>
  <c r="CI17" i="108"/>
  <c r="CI36" i="108"/>
  <c r="CI20" i="108"/>
  <c r="CI28" i="108"/>
  <c r="CI48" i="108"/>
  <c r="CI13" i="108"/>
  <c r="CI11" i="108"/>
  <c r="CI44" i="108"/>
  <c r="CI30" i="108"/>
  <c r="CI35" i="108"/>
  <c r="CI19" i="108"/>
  <c r="CI23" i="108"/>
  <c r="CI31" i="108"/>
  <c r="CI38" i="108"/>
  <c r="CI40" i="108"/>
  <c r="CI29" i="108"/>
  <c r="CI33" i="108"/>
  <c r="CI10" i="108"/>
  <c r="CI21" i="108"/>
  <c r="CI12" i="108"/>
  <c r="CI41" i="108"/>
  <c r="CI32" i="108"/>
  <c r="CI26" i="108"/>
  <c r="CI14" i="108"/>
  <c r="CI34" i="108"/>
  <c r="CI22" i="108"/>
  <c r="CI16" i="108"/>
  <c r="AT116" i="73"/>
  <c r="AT111" i="73"/>
  <c r="AT115" i="73"/>
  <c r="AT118" i="73"/>
  <c r="AT113" i="73"/>
  <c r="AT114" i="73"/>
  <c r="AT117" i="73"/>
  <c r="AT112" i="73"/>
  <c r="N61" i="74"/>
  <c r="L61" i="74"/>
  <c r="N60" i="74"/>
  <c r="L60" i="74"/>
  <c r="N59" i="74"/>
  <c r="L59" i="74"/>
  <c r="N58" i="74"/>
  <c r="L58" i="74"/>
  <c r="N57" i="74"/>
  <c r="L57" i="74"/>
  <c r="N56" i="74"/>
  <c r="L56" i="74"/>
  <c r="N55" i="74"/>
  <c r="L55" i="74"/>
  <c r="N54" i="74"/>
  <c r="L54" i="74"/>
  <c r="N53" i="74"/>
  <c r="L53" i="74"/>
  <c r="N52" i="74"/>
  <c r="L52" i="74"/>
  <c r="N51" i="74"/>
  <c r="L51" i="74"/>
  <c r="N50" i="74"/>
  <c r="L50" i="74"/>
  <c r="N49" i="74"/>
  <c r="L49" i="74"/>
  <c r="CU61" i="74"/>
  <c r="CV61" i="74"/>
  <c r="CS61" i="74"/>
  <c r="CQ61" i="74"/>
  <c r="CU60" i="74"/>
  <c r="CV60" i="74"/>
  <c r="CS60" i="74"/>
  <c r="CU59" i="74"/>
  <c r="CV59" i="74"/>
  <c r="CS59" i="74"/>
  <c r="CQ59" i="74"/>
  <c r="CU58" i="74"/>
  <c r="CV58" i="74"/>
  <c r="CQ58" i="74"/>
  <c r="CU57" i="74"/>
  <c r="CV57" i="74"/>
  <c r="CS57" i="74"/>
  <c r="CQ57" i="74"/>
  <c r="CU56" i="74"/>
  <c r="CV56" i="74"/>
  <c r="CS56" i="74"/>
  <c r="CU55" i="74"/>
  <c r="CV55" i="74"/>
  <c r="CS55" i="74"/>
  <c r="CQ55" i="74"/>
  <c r="CU54" i="74"/>
  <c r="CV54" i="74"/>
  <c r="CQ54" i="74"/>
  <c r="CU53" i="74"/>
  <c r="CV53" i="74"/>
  <c r="CS53" i="74"/>
  <c r="CQ53" i="74"/>
  <c r="CU52" i="74"/>
  <c r="CV52" i="74"/>
  <c r="CS52" i="74"/>
  <c r="CU51" i="74"/>
  <c r="CV51" i="74"/>
  <c r="CS51" i="74"/>
  <c r="CQ51" i="74"/>
  <c r="CU50" i="74"/>
  <c r="CV50" i="74"/>
  <c r="CQ50" i="74"/>
  <c r="CU49" i="74"/>
  <c r="CV49" i="74"/>
  <c r="CS49" i="74"/>
  <c r="CQ49" i="74"/>
  <c r="AF61" i="74"/>
  <c r="AD61" i="74"/>
  <c r="AE60" i="74"/>
  <c r="AC60" i="74"/>
  <c r="AF59" i="74"/>
  <c r="AD59" i="74"/>
  <c r="AE58" i="74"/>
  <c r="AC58" i="74"/>
  <c r="AF57" i="74"/>
  <c r="AD57" i="74"/>
  <c r="AE56" i="74"/>
  <c r="AC56" i="74"/>
  <c r="AF55" i="74"/>
  <c r="AD55" i="74"/>
  <c r="AE54" i="74"/>
  <c r="AC54" i="74"/>
  <c r="AF53" i="74"/>
  <c r="AD53" i="74"/>
  <c r="AE52" i="74"/>
  <c r="AC52" i="74"/>
  <c r="AF51" i="74"/>
  <c r="AD51" i="74"/>
  <c r="AE50" i="74"/>
  <c r="AC50" i="74"/>
  <c r="AF49" i="74"/>
  <c r="AD49" i="74"/>
  <c r="AG60" i="74"/>
  <c r="AH60" i="74"/>
  <c r="AG58" i="74"/>
  <c r="AH58" i="74"/>
  <c r="AG56" i="74"/>
  <c r="AH56" i="74"/>
  <c r="AG54" i="74"/>
  <c r="AH54" i="74"/>
  <c r="AG52" i="74"/>
  <c r="AH52" i="74"/>
  <c r="AG50" i="74"/>
  <c r="AH50" i="74"/>
  <c r="O61" i="74"/>
  <c r="P61" i="74"/>
  <c r="M61" i="74"/>
  <c r="K61" i="74"/>
  <c r="O60" i="74"/>
  <c r="P60" i="74"/>
  <c r="M60" i="74"/>
  <c r="K60" i="74"/>
  <c r="O59" i="74"/>
  <c r="P59" i="74"/>
  <c r="M59" i="74"/>
  <c r="K59" i="74"/>
  <c r="O58" i="74"/>
  <c r="P58" i="74"/>
  <c r="M58" i="74"/>
  <c r="K58" i="74"/>
  <c r="O57" i="74"/>
  <c r="P57" i="74"/>
  <c r="M57" i="74"/>
  <c r="K57" i="74"/>
  <c r="O56" i="74"/>
  <c r="P56" i="74"/>
  <c r="M56" i="74"/>
  <c r="K56" i="74"/>
  <c r="O55" i="74"/>
  <c r="P55" i="74"/>
  <c r="M55" i="74"/>
  <c r="K55" i="74"/>
  <c r="O54" i="74"/>
  <c r="P54" i="74"/>
  <c r="M54" i="74"/>
  <c r="K54" i="74"/>
  <c r="O53" i="74"/>
  <c r="P53" i="74"/>
  <c r="M53" i="74"/>
  <c r="K53" i="74"/>
  <c r="O52" i="74"/>
  <c r="P52" i="74"/>
  <c r="M52" i="74"/>
  <c r="K52" i="74"/>
  <c r="O51" i="74"/>
  <c r="P51" i="74"/>
  <c r="M51" i="74"/>
  <c r="K51" i="74"/>
  <c r="O50" i="74"/>
  <c r="P50" i="74"/>
  <c r="M50" i="74"/>
  <c r="K50" i="74"/>
  <c r="O49" i="74"/>
  <c r="P49" i="74"/>
  <c r="M49" i="74"/>
  <c r="K49" i="74"/>
  <c r="CT61" i="74"/>
  <c r="CR61" i="74"/>
  <c r="CT60" i="74"/>
  <c r="CR60" i="74"/>
  <c r="CT59" i="74"/>
  <c r="CR59" i="74"/>
  <c r="CT58" i="74"/>
  <c r="CR58" i="74"/>
  <c r="CT57" i="74"/>
  <c r="CR57" i="74"/>
  <c r="CT56" i="74"/>
  <c r="CR56" i="74"/>
  <c r="CT55" i="74"/>
  <c r="CR55" i="74"/>
  <c r="CT54" i="74"/>
  <c r="CR54" i="74"/>
  <c r="CT53" i="74"/>
  <c r="CR53" i="74"/>
  <c r="CT52" i="74"/>
  <c r="CR52" i="74"/>
  <c r="CT51" i="74"/>
  <c r="CR51" i="74"/>
  <c r="CT50" i="74"/>
  <c r="CR50" i="74"/>
  <c r="CT49" i="74"/>
  <c r="CR49" i="74"/>
  <c r="AE61" i="74"/>
  <c r="AC61" i="74"/>
  <c r="AF60" i="74"/>
  <c r="AD60" i="74"/>
  <c r="AE59" i="74"/>
  <c r="AC59" i="74"/>
  <c r="AF58" i="74"/>
  <c r="AD58" i="74"/>
  <c r="AE57" i="74"/>
  <c r="AC57" i="74"/>
  <c r="AF56" i="74"/>
  <c r="AD56" i="74"/>
  <c r="AE55" i="74"/>
  <c r="AC55" i="74"/>
  <c r="AF54" i="74"/>
  <c r="AD54" i="74"/>
  <c r="AE53" i="74"/>
  <c r="AC53" i="74"/>
  <c r="AF52" i="74"/>
  <c r="AD52" i="74"/>
  <c r="AE51" i="74"/>
  <c r="AC51" i="74"/>
  <c r="AF50" i="74"/>
  <c r="AD50" i="74"/>
  <c r="AE49" i="74"/>
  <c r="AC49" i="74"/>
  <c r="AG61" i="74"/>
  <c r="AH61" i="74"/>
  <c r="AG59" i="74"/>
  <c r="AH59" i="74"/>
  <c r="AG57" i="74"/>
  <c r="AH57" i="74"/>
  <c r="AG55" i="74"/>
  <c r="AH55" i="74"/>
  <c r="AG53" i="74"/>
  <c r="AH53" i="74"/>
  <c r="AG51" i="74"/>
  <c r="AH51" i="74"/>
  <c r="AG49" i="74"/>
  <c r="AH49" i="74"/>
  <c r="CJ51" i="76"/>
  <c r="CO51" i="76"/>
  <c r="CO50" i="76"/>
  <c r="BX65" i="74"/>
  <c r="CM65" i="74"/>
  <c r="CX65" i="74"/>
  <c r="BM65" i="74"/>
  <c r="S65" i="74"/>
  <c r="CP65" i="74"/>
  <c r="CY65" i="74"/>
  <c r="BN65" i="74"/>
  <c r="AC65" i="74"/>
  <c r="CJ50" i="76"/>
  <c r="BY10" i="74"/>
  <c r="CA10" i="74"/>
  <c r="BY11" i="74"/>
  <c r="CA11" i="74"/>
  <c r="BZ12" i="74"/>
  <c r="BY13" i="74"/>
  <c r="CA13" i="74"/>
  <c r="BZ14" i="74"/>
  <c r="BY15" i="74"/>
  <c r="CA15" i="74"/>
  <c r="BZ16" i="74"/>
  <c r="BY17" i="74"/>
  <c r="CA17" i="74"/>
  <c r="BZ18" i="74"/>
  <c r="BY19" i="74"/>
  <c r="CA19" i="74"/>
  <c r="BZ20" i="74"/>
  <c r="BY21" i="74"/>
  <c r="CA21" i="74"/>
  <c r="BZ22" i="74"/>
  <c r="BY23" i="74"/>
  <c r="CA23" i="74"/>
  <c r="BZ24" i="74"/>
  <c r="BY25" i="74"/>
  <c r="CA25" i="74"/>
  <c r="BZ26" i="74"/>
  <c r="BY27" i="74"/>
  <c r="CA27" i="74"/>
  <c r="BZ28" i="74"/>
  <c r="BY29" i="74"/>
  <c r="CA29" i="74"/>
  <c r="BZ30" i="74"/>
  <c r="BY31" i="74"/>
  <c r="CA31" i="74"/>
  <c r="BZ32" i="74"/>
  <c r="BY33" i="74"/>
  <c r="CA33" i="74"/>
  <c r="BZ34" i="74"/>
  <c r="BY35" i="74"/>
  <c r="CA35" i="74"/>
  <c r="BZ36" i="74"/>
  <c r="BY37" i="74"/>
  <c r="CA37" i="74"/>
  <c r="BZ38" i="74"/>
  <c r="BY39" i="74"/>
  <c r="CA39" i="74"/>
  <c r="BZ40" i="74"/>
  <c r="BY41" i="74"/>
  <c r="CA41" i="74"/>
  <c r="BZ42" i="74"/>
  <c r="BY43" i="74"/>
  <c r="CA43" i="74"/>
  <c r="BZ44" i="74"/>
  <c r="BY45" i="74"/>
  <c r="CA45" i="74"/>
  <c r="BZ46" i="74"/>
  <c r="BY47" i="74"/>
  <c r="CA47" i="74"/>
  <c r="BZ48" i="74"/>
  <c r="BY49" i="74"/>
  <c r="CA49" i="74"/>
  <c r="BZ50" i="74"/>
  <c r="BY51" i="74"/>
  <c r="CA51" i="74"/>
  <c r="BZ52" i="74"/>
  <c r="BY53" i="74"/>
  <c r="CA53" i="74"/>
  <c r="BZ54" i="74"/>
  <c r="BY55" i="74"/>
  <c r="CA55" i="74"/>
  <c r="BZ56" i="74"/>
  <c r="BY57" i="74"/>
  <c r="CA57" i="74"/>
  <c r="BZ58" i="74"/>
  <c r="BY59" i="74"/>
  <c r="CA59" i="74"/>
  <c r="CB59" i="74"/>
  <c r="BZ60" i="74"/>
  <c r="BY61" i="74"/>
  <c r="CA61" i="74"/>
  <c r="AG64" i="74"/>
  <c r="AG65" i="74"/>
  <c r="AT51" i="76"/>
  <c r="AT50" i="76"/>
  <c r="AG63" i="74"/>
  <c r="AG13" i="108"/>
  <c r="AG12" i="108"/>
  <c r="AG14" i="108"/>
  <c r="AG16" i="108"/>
  <c r="AG18" i="108"/>
  <c r="AG20" i="108"/>
  <c r="AG22" i="108"/>
  <c r="AG24" i="108"/>
  <c r="AG26" i="108"/>
  <c r="AG28" i="108"/>
  <c r="AG30" i="108"/>
  <c r="AG32" i="108"/>
  <c r="AG34" i="108"/>
  <c r="AG36" i="108"/>
  <c r="AG38" i="108"/>
  <c r="AG40" i="108"/>
  <c r="AG42" i="108"/>
  <c r="AG44" i="108"/>
  <c r="AG46" i="108"/>
  <c r="AG48" i="108"/>
  <c r="L13" i="74"/>
  <c r="M13" i="76"/>
  <c r="N17" i="74"/>
  <c r="N19" i="74"/>
  <c r="L20" i="74"/>
  <c r="M20" i="76"/>
  <c r="N21" i="74"/>
  <c r="L22" i="74"/>
  <c r="M22" i="76"/>
  <c r="N25" i="74"/>
  <c r="L27" i="74"/>
  <c r="M27" i="76"/>
  <c r="N29" i="74"/>
  <c r="L31" i="74"/>
  <c r="M31" i="76"/>
  <c r="N35" i="74"/>
  <c r="L36" i="74"/>
  <c r="M36" i="76"/>
  <c r="N39" i="74"/>
  <c r="L40" i="74"/>
  <c r="M40" i="76"/>
  <c r="N43" i="74"/>
  <c r="L45" i="74"/>
  <c r="M45" i="76"/>
  <c r="N46" i="74"/>
  <c r="L48" i="74"/>
  <c r="M48" i="76"/>
  <c r="K29" i="74"/>
  <c r="K17" i="74"/>
  <c r="K21" i="74"/>
  <c r="K46" i="74"/>
  <c r="K43" i="74"/>
  <c r="K39" i="74"/>
  <c r="O19" i="74"/>
  <c r="O25" i="74"/>
  <c r="M20" i="74"/>
  <c r="M27" i="74"/>
  <c r="O35" i="74"/>
  <c r="M45" i="74"/>
  <c r="M16" i="76"/>
  <c r="M24" i="76"/>
  <c r="M12" i="76"/>
  <c r="M37" i="76"/>
  <c r="M30" i="76"/>
  <c r="M15" i="76"/>
  <c r="M26" i="76"/>
  <c r="M38" i="76"/>
  <c r="M14" i="76"/>
  <c r="M23" i="76"/>
  <c r="M44" i="76"/>
  <c r="M41" i="76"/>
  <c r="M33" i="76"/>
  <c r="M10" i="76"/>
  <c r="M47" i="76"/>
  <c r="M32" i="76"/>
  <c r="M28" i="76"/>
  <c r="M18" i="76"/>
  <c r="M42" i="76"/>
  <c r="M11" i="76"/>
  <c r="M34" i="76"/>
  <c r="BZ10" i="74"/>
  <c r="BZ11" i="74"/>
  <c r="BY12" i="74"/>
  <c r="CA12" i="74"/>
  <c r="BZ13" i="74"/>
  <c r="BY14" i="74"/>
  <c r="CA14" i="74"/>
  <c r="BZ15" i="74"/>
  <c r="BY16" i="74"/>
  <c r="CA16" i="74"/>
  <c r="BZ17" i="74"/>
  <c r="BY18" i="74"/>
  <c r="CA18" i="74"/>
  <c r="BZ19" i="74"/>
  <c r="BY20" i="74"/>
  <c r="CA20" i="74"/>
  <c r="BZ21" i="74"/>
  <c r="BY22" i="74"/>
  <c r="CA22" i="74"/>
  <c r="BZ23" i="74"/>
  <c r="BY24" i="74"/>
  <c r="CA24" i="74"/>
  <c r="BZ25" i="74"/>
  <c r="BY26" i="74"/>
  <c r="CA26" i="74"/>
  <c r="BZ27" i="74"/>
  <c r="BY28" i="74"/>
  <c r="CA28" i="74"/>
  <c r="BZ29" i="74"/>
  <c r="BY30" i="74"/>
  <c r="CA30" i="74"/>
  <c r="BZ31" i="74"/>
  <c r="BY32" i="74"/>
  <c r="CA32" i="74"/>
  <c r="BZ33" i="74"/>
  <c r="BY34" i="74"/>
  <c r="CA34" i="74"/>
  <c r="BZ35" i="74"/>
  <c r="BY36" i="74"/>
  <c r="CA36" i="74"/>
  <c r="BZ37" i="74"/>
  <c r="BY38" i="74"/>
  <c r="CA38" i="74"/>
  <c r="BZ39" i="74"/>
  <c r="BY40" i="74"/>
  <c r="CA40" i="74"/>
  <c r="BZ41" i="74"/>
  <c r="BY42" i="74"/>
  <c r="CA42" i="74"/>
  <c r="BZ43" i="74"/>
  <c r="BY44" i="74"/>
  <c r="CA44" i="74"/>
  <c r="BZ45" i="74"/>
  <c r="BY46" i="74"/>
  <c r="CA46" i="74"/>
  <c r="BZ47" i="74"/>
  <c r="BY48" i="74"/>
  <c r="CA48" i="74"/>
  <c r="BZ49" i="74"/>
  <c r="BY50" i="74"/>
  <c r="CA50" i="74"/>
  <c r="BZ51" i="74"/>
  <c r="BY52" i="74"/>
  <c r="CA52" i="74"/>
  <c r="BZ53" i="74"/>
  <c r="BY54" i="74"/>
  <c r="CA54" i="74"/>
  <c r="BZ55" i="74"/>
  <c r="BY56" i="74"/>
  <c r="CA56" i="74"/>
  <c r="BZ57" i="74"/>
  <c r="BY58" i="74"/>
  <c r="CA58" i="74"/>
  <c r="BZ59" i="74"/>
  <c r="BY60" i="74"/>
  <c r="CA60" i="74"/>
  <c r="BZ61" i="74"/>
  <c r="N13" i="74"/>
  <c r="L17" i="74"/>
  <c r="M17" i="76"/>
  <c r="L19" i="74"/>
  <c r="M19" i="76"/>
  <c r="N20" i="74"/>
  <c r="L21" i="74"/>
  <c r="M21" i="76"/>
  <c r="N22" i="74"/>
  <c r="L25" i="74"/>
  <c r="M25" i="76"/>
  <c r="N27" i="74"/>
  <c r="L29" i="74"/>
  <c r="M29" i="76"/>
  <c r="N31" i="74"/>
  <c r="L35" i="74"/>
  <c r="M35" i="76"/>
  <c r="N36" i="74"/>
  <c r="L39" i="74"/>
  <c r="M39" i="76"/>
  <c r="N40" i="74"/>
  <c r="L43" i="74"/>
  <c r="M43" i="76"/>
  <c r="N45" i="74"/>
  <c r="L46" i="74"/>
  <c r="M46" i="76"/>
  <c r="N48" i="74"/>
  <c r="M31" i="74"/>
  <c r="O31" i="74"/>
  <c r="M29" i="74"/>
  <c r="O29" i="74"/>
  <c r="M17" i="74"/>
  <c r="O17" i="74"/>
  <c r="M21" i="74"/>
  <c r="O21" i="74"/>
  <c r="M22" i="74"/>
  <c r="O22" i="74"/>
  <c r="M36" i="74"/>
  <c r="O36" i="74"/>
  <c r="M46" i="74"/>
  <c r="O46" i="74"/>
  <c r="M43" i="74"/>
  <c r="O43" i="74"/>
  <c r="M40" i="74"/>
  <c r="O40" i="74"/>
  <c r="M39" i="74"/>
  <c r="O39" i="74"/>
  <c r="M13" i="74"/>
  <c r="O13" i="74"/>
  <c r="O48" i="74"/>
  <c r="O64" i="74"/>
  <c r="M48" i="74"/>
  <c r="K25" i="74"/>
  <c r="K20" i="74"/>
  <c r="K27" i="74"/>
  <c r="K35" i="74"/>
  <c r="K45" i="74"/>
  <c r="CU64" i="74"/>
  <c r="CU65" i="74"/>
  <c r="CU63" i="74"/>
  <c r="CT10" i="108"/>
  <c r="CT13" i="108"/>
  <c r="CT15" i="108"/>
  <c r="CT17" i="108"/>
  <c r="CT19" i="108"/>
  <c r="CT21" i="108"/>
  <c r="CT23" i="108"/>
  <c r="CT25" i="108"/>
  <c r="CT27" i="108"/>
  <c r="CT29" i="108"/>
  <c r="CT31" i="108"/>
  <c r="CT33" i="108"/>
  <c r="CT35" i="108"/>
  <c r="CT37" i="108"/>
  <c r="CT39" i="108"/>
  <c r="CT41" i="108"/>
  <c r="CT43" i="108"/>
  <c r="CT45" i="108"/>
  <c r="CT47" i="108"/>
  <c r="M50" i="76"/>
  <c r="K65" i="74"/>
  <c r="K64" i="74"/>
  <c r="K63" i="74"/>
  <c r="M65" i="74"/>
  <c r="M64" i="74"/>
  <c r="P65" i="74"/>
  <c r="AE65" i="74"/>
  <c r="AE64" i="74"/>
  <c r="AE63" i="74"/>
  <c r="AH65" i="74"/>
  <c r="E65" i="74"/>
  <c r="E64" i="74"/>
  <c r="E63" i="74"/>
  <c r="G65" i="74"/>
  <c r="G64" i="74"/>
  <c r="BP65" i="74"/>
  <c r="BP64" i="74"/>
  <c r="BP63" i="74"/>
  <c r="BH65" i="74"/>
  <c r="BH64" i="74"/>
  <c r="BH63" i="74"/>
  <c r="BJ65" i="74"/>
  <c r="BJ64" i="74"/>
  <c r="CW65" i="74"/>
  <c r="CW64" i="74"/>
  <c r="CW63" i="74"/>
  <c r="DB65" i="74"/>
  <c r="X65" i="74"/>
  <c r="X64" i="74"/>
  <c r="Z65" i="74"/>
  <c r="Z64" i="74"/>
  <c r="Z63" i="74"/>
  <c r="CL65" i="74"/>
  <c r="CL64" i="74"/>
  <c r="CL63" i="74"/>
  <c r="BZ65" i="74"/>
  <c r="BZ64" i="74"/>
  <c r="BZ63" i="74"/>
  <c r="Q65" i="74"/>
  <c r="Q64" i="74"/>
  <c r="Q63" i="74"/>
  <c r="V65" i="74"/>
  <c r="BT65" i="74"/>
  <c r="BT64" i="74"/>
  <c r="BV65" i="74"/>
  <c r="BV64" i="74"/>
  <c r="BV63" i="74"/>
  <c r="AI65" i="74"/>
  <c r="AK65" i="74"/>
  <c r="AN65" i="74"/>
  <c r="G63" i="74"/>
  <c r="G21" i="108"/>
  <c r="BJ63" i="74"/>
  <c r="X63" i="74"/>
  <c r="BT63" i="74"/>
  <c r="S64" i="74"/>
  <c r="L63" i="74"/>
  <c r="N65" i="74"/>
  <c r="N63" i="74"/>
  <c r="N64" i="74"/>
  <c r="AD64" i="74"/>
  <c r="AD65" i="74"/>
  <c r="AD63" i="74"/>
  <c r="AF64" i="74"/>
  <c r="AF63" i="74"/>
  <c r="AF65" i="74"/>
  <c r="F64" i="74"/>
  <c r="F63" i="74"/>
  <c r="F65" i="74"/>
  <c r="H64" i="74"/>
  <c r="H65" i="74"/>
  <c r="H63" i="74"/>
  <c r="BM64" i="74"/>
  <c r="BM63" i="74"/>
  <c r="BO64" i="74"/>
  <c r="BO65" i="74"/>
  <c r="BO63" i="74"/>
  <c r="BR65" i="74"/>
  <c r="BI64" i="74"/>
  <c r="BI63" i="74"/>
  <c r="BI65" i="74"/>
  <c r="CX64" i="74"/>
  <c r="CX63" i="74"/>
  <c r="CZ64" i="74"/>
  <c r="CZ65" i="74"/>
  <c r="CZ63" i="74"/>
  <c r="W64" i="74"/>
  <c r="W65" i="74"/>
  <c r="Y64" i="74"/>
  <c r="Y65" i="74"/>
  <c r="Y63" i="74"/>
  <c r="CK64" i="74"/>
  <c r="CK65" i="74"/>
  <c r="CK63" i="74"/>
  <c r="CM64" i="74"/>
  <c r="CM63" i="74"/>
  <c r="BY64" i="74"/>
  <c r="BY65" i="74"/>
  <c r="BY63" i="74"/>
  <c r="CA64" i="74"/>
  <c r="CA63" i="74"/>
  <c r="CA65" i="74"/>
  <c r="R64" i="74"/>
  <c r="R63" i="74"/>
  <c r="T64" i="74"/>
  <c r="T65" i="74"/>
  <c r="T63" i="74"/>
  <c r="BS64" i="74"/>
  <c r="BS63" i="74"/>
  <c r="BS65" i="74"/>
  <c r="BU64" i="74"/>
  <c r="BU65" i="74"/>
  <c r="BU63" i="74"/>
  <c r="AJ65" i="74"/>
  <c r="AL65" i="74"/>
  <c r="J65" i="74"/>
  <c r="M63" i="74"/>
  <c r="AC63" i="74"/>
  <c r="BN63" i="74"/>
  <c r="CY63" i="74"/>
  <c r="S63" i="74"/>
  <c r="L64" i="74"/>
  <c r="AC64" i="74"/>
  <c r="BN64" i="74"/>
  <c r="CY64" i="74"/>
  <c r="L65" i="74"/>
  <c r="AB65" i="74"/>
  <c r="R65" i="74"/>
  <c r="CC21" i="74"/>
  <c r="CC22" i="74"/>
  <c r="CC23" i="74"/>
  <c r="CC24" i="74"/>
  <c r="CC25" i="74"/>
  <c r="CC26" i="74"/>
  <c r="CC27" i="74"/>
  <c r="CC28" i="74"/>
  <c r="CC29" i="74"/>
  <c r="CC30" i="74"/>
  <c r="CC31" i="74"/>
  <c r="CC33" i="74"/>
  <c r="CC34" i="74"/>
  <c r="CC35" i="74"/>
  <c r="CC36" i="74"/>
  <c r="CC37" i="74"/>
  <c r="CC38" i="74"/>
  <c r="AP61" i="74"/>
  <c r="AT61" i="74"/>
  <c r="AR60" i="74"/>
  <c r="AS60" i="74"/>
  <c r="AP60" i="74"/>
  <c r="AT60" i="74"/>
  <c r="AQ59" i="74"/>
  <c r="AO59" i="74"/>
  <c r="AT59" i="74"/>
  <c r="AQ56" i="74"/>
  <c r="AO56" i="74"/>
  <c r="AR55" i="74"/>
  <c r="AS55" i="74"/>
  <c r="AO55" i="74"/>
  <c r="AR54" i="74"/>
  <c r="AS54" i="74"/>
  <c r="AO54" i="74"/>
  <c r="AR52" i="74"/>
  <c r="AS52" i="74"/>
  <c r="AP52" i="74"/>
  <c r="AT52" i="74"/>
  <c r="AP51" i="74"/>
  <c r="AT51" i="74"/>
  <c r="AQ50" i="74"/>
  <c r="AP50" i="74"/>
  <c r="AT50" i="74"/>
  <c r="AQ49" i="74"/>
  <c r="AO49" i="74"/>
  <c r="AT49" i="74"/>
  <c r="AR57" i="74"/>
  <c r="AS57" i="74"/>
  <c r="AQ57" i="74"/>
  <c r="AP57" i="74"/>
  <c r="AO57" i="74"/>
  <c r="AT57" i="74"/>
  <c r="AQ48" i="74"/>
  <c r="AQ47" i="74"/>
  <c r="AQ46" i="74"/>
  <c r="AQ45" i="74"/>
  <c r="AQ44" i="74"/>
  <c r="AQ43" i="74"/>
  <c r="AQ42" i="74"/>
  <c r="AQ41" i="74"/>
  <c r="AQ40" i="74"/>
  <c r="AQ39" i="74"/>
  <c r="AQ38" i="74"/>
  <c r="AQ37" i="74"/>
  <c r="AQ36" i="74"/>
  <c r="AQ35" i="74"/>
  <c r="AQ34" i="74"/>
  <c r="AQ33" i="74"/>
  <c r="AQ32" i="74"/>
  <c r="AQ30" i="74"/>
  <c r="AQ29" i="74"/>
  <c r="AQ28" i="74"/>
  <c r="AQ27" i="74"/>
  <c r="AQ26" i="74"/>
  <c r="AQ25" i="74"/>
  <c r="AQ24" i="74"/>
  <c r="AQ23" i="74"/>
  <c r="AQ22" i="74"/>
  <c r="AQ21" i="74"/>
  <c r="AQ20" i="74"/>
  <c r="AQ19" i="74"/>
  <c r="AQ18" i="74"/>
  <c r="AQ17" i="74"/>
  <c r="AQ16" i="74"/>
  <c r="AQ15" i="74"/>
  <c r="AQ14" i="74"/>
  <c r="AQ13" i="74"/>
  <c r="AQ12" i="74"/>
  <c r="AQ11" i="74"/>
  <c r="AR47" i="76"/>
  <c r="AQ31" i="74"/>
  <c r="AR31" i="76"/>
  <c r="AP48" i="74"/>
  <c r="AP47" i="74"/>
  <c r="AP46" i="74"/>
  <c r="AP45" i="74"/>
  <c r="AP44" i="74"/>
  <c r="AP43" i="74"/>
  <c r="AP42" i="74"/>
  <c r="AP41" i="74"/>
  <c r="AP40" i="74"/>
  <c r="AP39" i="74"/>
  <c r="AP38" i="74"/>
  <c r="AP37" i="74"/>
  <c r="AP36" i="74"/>
  <c r="AP35" i="74"/>
  <c r="AP34" i="74"/>
  <c r="AP33" i="74"/>
  <c r="AP32" i="74"/>
  <c r="AP30" i="74"/>
  <c r="AP29" i="74"/>
  <c r="AP28" i="74"/>
  <c r="AP27" i="74"/>
  <c r="AP26" i="74"/>
  <c r="AP25" i="74"/>
  <c r="AP24" i="74"/>
  <c r="AP23" i="74"/>
  <c r="AP22" i="74"/>
  <c r="AP21" i="74"/>
  <c r="AP20" i="74"/>
  <c r="AP19" i="74"/>
  <c r="AP18" i="74"/>
  <c r="AP17" i="74"/>
  <c r="AP16" i="74"/>
  <c r="AP15" i="74"/>
  <c r="AP14" i="74"/>
  <c r="AP13" i="74"/>
  <c r="AP12" i="74"/>
  <c r="AP11" i="74"/>
  <c r="AP31" i="74"/>
  <c r="AO48" i="74"/>
  <c r="AO47" i="74"/>
  <c r="AO46" i="74"/>
  <c r="AO45" i="74"/>
  <c r="AO44" i="74"/>
  <c r="AO43" i="74"/>
  <c r="AO42" i="74"/>
  <c r="AO41" i="74"/>
  <c r="AO40" i="74"/>
  <c r="AO39" i="74"/>
  <c r="AO38" i="74"/>
  <c r="AO37" i="74"/>
  <c r="AO36" i="74"/>
  <c r="AO35" i="74"/>
  <c r="AO34" i="74"/>
  <c r="AO33" i="74"/>
  <c r="AO32" i="74"/>
  <c r="AO30" i="74"/>
  <c r="AO29" i="74"/>
  <c r="AO28" i="74"/>
  <c r="AO27" i="74"/>
  <c r="AO26" i="74"/>
  <c r="AO25" i="74"/>
  <c r="AO24" i="74"/>
  <c r="AO23" i="74"/>
  <c r="AO22" i="74"/>
  <c r="AO21" i="74"/>
  <c r="AO20" i="74"/>
  <c r="AO19" i="74"/>
  <c r="AO18" i="74"/>
  <c r="AO17" i="74"/>
  <c r="AO16" i="74"/>
  <c r="AO15" i="74"/>
  <c r="AO14" i="74"/>
  <c r="AO13" i="74"/>
  <c r="AO12" i="74"/>
  <c r="AO11" i="74"/>
  <c r="AP47" i="76"/>
  <c r="AO31" i="74"/>
  <c r="AP31" i="76"/>
  <c r="AR61" i="74"/>
  <c r="AS61" i="74"/>
  <c r="AQ61" i="74"/>
  <c r="AO61" i="74"/>
  <c r="AQ60" i="74"/>
  <c r="AO60" i="74"/>
  <c r="AR59" i="74"/>
  <c r="AS59" i="74"/>
  <c r="AP59" i="74"/>
  <c r="AR56" i="74"/>
  <c r="AS56" i="74"/>
  <c r="AP56" i="74"/>
  <c r="AT56" i="74"/>
  <c r="AQ55" i="74"/>
  <c r="AP55" i="74"/>
  <c r="AT55" i="74"/>
  <c r="AQ54" i="74"/>
  <c r="AP54" i="74"/>
  <c r="AT54" i="74"/>
  <c r="AQ52" i="74"/>
  <c r="AO52" i="74"/>
  <c r="AR51" i="74"/>
  <c r="AS51" i="74"/>
  <c r="AQ51" i="74"/>
  <c r="AO51" i="74"/>
  <c r="AR50" i="74"/>
  <c r="AS50" i="74"/>
  <c r="AO50" i="74"/>
  <c r="AR49" i="74"/>
  <c r="AS49" i="74"/>
  <c r="AP49" i="74"/>
  <c r="AT53" i="74"/>
  <c r="AR53" i="74"/>
  <c r="AS53" i="74"/>
  <c r="AQ53" i="74"/>
  <c r="AP53" i="74"/>
  <c r="AO53" i="74"/>
  <c r="AT58" i="74"/>
  <c r="AR58" i="74"/>
  <c r="AS58" i="74"/>
  <c r="AQ58" i="74"/>
  <c r="AP58" i="74"/>
  <c r="AO58" i="74"/>
  <c r="CC10" i="74"/>
  <c r="CC46" i="74"/>
  <c r="CC45" i="74"/>
  <c r="CC44" i="74"/>
  <c r="CC43" i="74"/>
  <c r="CC42" i="74"/>
  <c r="CC41" i="74"/>
  <c r="CC40" i="74"/>
  <c r="CC39" i="74"/>
  <c r="CC20" i="74"/>
  <c r="CC19" i="74"/>
  <c r="CC18" i="74"/>
  <c r="CC17" i="74"/>
  <c r="CC16" i="74"/>
  <c r="CC15" i="74"/>
  <c r="CC14" i="74"/>
  <c r="CC13" i="74"/>
  <c r="CC12" i="74"/>
  <c r="CC11" i="74"/>
  <c r="AR48" i="74"/>
  <c r="AS48" i="74"/>
  <c r="AR47" i="74"/>
  <c r="AS47" i="74"/>
  <c r="AR46" i="74"/>
  <c r="AS46" i="74"/>
  <c r="AR45" i="74"/>
  <c r="AS45" i="74"/>
  <c r="AR44" i="74"/>
  <c r="AS44" i="74"/>
  <c r="AR43" i="74"/>
  <c r="AS43" i="74"/>
  <c r="AR42" i="74"/>
  <c r="AS42" i="74"/>
  <c r="AR41" i="74"/>
  <c r="AS41" i="74"/>
  <c r="AR40" i="74"/>
  <c r="AS40" i="74"/>
  <c r="AR39" i="74"/>
  <c r="AS39" i="74"/>
  <c r="AR38" i="74"/>
  <c r="AS38" i="74"/>
  <c r="AR37" i="74"/>
  <c r="AS37" i="74"/>
  <c r="AR36" i="74"/>
  <c r="AS36" i="74"/>
  <c r="AR35" i="74"/>
  <c r="AS35" i="74"/>
  <c r="AR34" i="74"/>
  <c r="AS34" i="74"/>
  <c r="AR33" i="74"/>
  <c r="AS33" i="74"/>
  <c r="AR32" i="74"/>
  <c r="AS32" i="74"/>
  <c r="AR31" i="74"/>
  <c r="AS31" i="74"/>
  <c r="AR30" i="74"/>
  <c r="AS30" i="74"/>
  <c r="AR29" i="74"/>
  <c r="AS29" i="74"/>
  <c r="AR28" i="74"/>
  <c r="AS28" i="74"/>
  <c r="AR27" i="74"/>
  <c r="AS27" i="74"/>
  <c r="AR26" i="74"/>
  <c r="AS26" i="74"/>
  <c r="AR25" i="74"/>
  <c r="AS25" i="74"/>
  <c r="AR24" i="74"/>
  <c r="AS24" i="74"/>
  <c r="AR23" i="74"/>
  <c r="AS23" i="74"/>
  <c r="AR22" i="74"/>
  <c r="AS22" i="74"/>
  <c r="AR21" i="74"/>
  <c r="AS21" i="74"/>
  <c r="AR20" i="74"/>
  <c r="AS20" i="74"/>
  <c r="AR19" i="74"/>
  <c r="AS19" i="74"/>
  <c r="AR18" i="74"/>
  <c r="AS18" i="74"/>
  <c r="AR17" i="74"/>
  <c r="AS17" i="74"/>
  <c r="AR16" i="74"/>
  <c r="AS16" i="74"/>
  <c r="AR15" i="74"/>
  <c r="AS15" i="74"/>
  <c r="AR14" i="74"/>
  <c r="AS14" i="74"/>
  <c r="AR13" i="74"/>
  <c r="AS13" i="74"/>
  <c r="AR12" i="74"/>
  <c r="AS12" i="74"/>
  <c r="AR11" i="74"/>
  <c r="AS11" i="74"/>
  <c r="DD47" i="76"/>
  <c r="DD45" i="76"/>
  <c r="DD43" i="76"/>
  <c r="DD41" i="76"/>
  <c r="DD39" i="76"/>
  <c r="DD37" i="76"/>
  <c r="DD35" i="76"/>
  <c r="DD33" i="76"/>
  <c r="DD31" i="76"/>
  <c r="DD29" i="76"/>
  <c r="DD27" i="76"/>
  <c r="DD25" i="76"/>
  <c r="DD23" i="76"/>
  <c r="DD21" i="76"/>
  <c r="DD19" i="76"/>
  <c r="DD17" i="76"/>
  <c r="DD15" i="76"/>
  <c r="DD13" i="76"/>
  <c r="DD11" i="76"/>
  <c r="DD48" i="76"/>
  <c r="DD46" i="76"/>
  <c r="DD44" i="76"/>
  <c r="DD42" i="76"/>
  <c r="DD40" i="76"/>
  <c r="DD38" i="76"/>
  <c r="DD36" i="76"/>
  <c r="DD34" i="76"/>
  <c r="DD32" i="76"/>
  <c r="DD30" i="76"/>
  <c r="DD28" i="76"/>
  <c r="DD26" i="76"/>
  <c r="DD24" i="76"/>
  <c r="DD22" i="76"/>
  <c r="DD20" i="76"/>
  <c r="DD18" i="76"/>
  <c r="DD16" i="76"/>
  <c r="DD14" i="76"/>
  <c r="DD12" i="76"/>
  <c r="DD10" i="76"/>
  <c r="R12" i="76"/>
  <c r="R14" i="76"/>
  <c r="R46" i="76"/>
  <c r="R13" i="76"/>
  <c r="R35" i="76"/>
  <c r="R18" i="76"/>
  <c r="R30" i="76"/>
  <c r="R41" i="76"/>
  <c r="R28" i="76"/>
  <c r="R36" i="76"/>
  <c r="R45" i="76"/>
  <c r="R10" i="76"/>
  <c r="R29" i="76"/>
  <c r="R31" i="76"/>
  <c r="R37" i="76"/>
  <c r="R39" i="76"/>
  <c r="R42" i="76"/>
  <c r="R11" i="76"/>
  <c r="R38" i="76"/>
  <c r="R15" i="76"/>
  <c r="R20" i="76"/>
  <c r="R25" i="76"/>
  <c r="R21" i="76"/>
  <c r="R27" i="76"/>
  <c r="R47" i="76"/>
  <c r="R17" i="76"/>
  <c r="R43" i="76"/>
  <c r="R40" i="76"/>
  <c r="R16" i="76"/>
  <c r="R24" i="76"/>
  <c r="R32" i="76"/>
  <c r="R26" i="76"/>
  <c r="R22" i="76"/>
  <c r="R23" i="76"/>
  <c r="R44" i="76"/>
  <c r="R33" i="76"/>
  <c r="R34" i="76"/>
  <c r="R19" i="76"/>
  <c r="R48" i="76"/>
  <c r="Y38" i="76"/>
  <c r="Y19" i="76"/>
  <c r="CZ48" i="76"/>
  <c r="CZ46" i="76"/>
  <c r="CZ44" i="76"/>
  <c r="CZ42" i="76"/>
  <c r="CZ40" i="76"/>
  <c r="CZ38" i="76"/>
  <c r="CZ36" i="76"/>
  <c r="CZ34" i="76"/>
  <c r="CZ32" i="76"/>
  <c r="CZ30" i="76"/>
  <c r="CZ28" i="76"/>
  <c r="CZ26" i="76"/>
  <c r="CZ24" i="76"/>
  <c r="CZ22" i="76"/>
  <c r="CZ20" i="76"/>
  <c r="CZ18" i="76"/>
  <c r="CZ16" i="76"/>
  <c r="CZ14" i="76"/>
  <c r="CZ12" i="76"/>
  <c r="CZ10" i="76"/>
  <c r="CZ47" i="76"/>
  <c r="CZ45" i="76"/>
  <c r="CZ43" i="76"/>
  <c r="CZ41" i="76"/>
  <c r="CZ39" i="76"/>
  <c r="CZ37" i="76"/>
  <c r="CZ35" i="76"/>
  <c r="CZ33" i="76"/>
  <c r="CZ31" i="76"/>
  <c r="CZ29" i="76"/>
  <c r="CZ27" i="76"/>
  <c r="CZ25" i="76"/>
  <c r="CZ23" i="76"/>
  <c r="CZ21" i="76"/>
  <c r="CZ19" i="76"/>
  <c r="CZ17" i="76"/>
  <c r="CZ15" i="76"/>
  <c r="CZ13" i="76"/>
  <c r="CZ11" i="76"/>
  <c r="BK19" i="76"/>
  <c r="BK38" i="76"/>
  <c r="BK39" i="76"/>
  <c r="AV48" i="76"/>
  <c r="AV46" i="76"/>
  <c r="AV44" i="76"/>
  <c r="AV42" i="76"/>
  <c r="AV40" i="76"/>
  <c r="AV38" i="76"/>
  <c r="AV36" i="76"/>
  <c r="AV34" i="76"/>
  <c r="AV32" i="76"/>
  <c r="AV30" i="76"/>
  <c r="AV28" i="76"/>
  <c r="AV26" i="76"/>
  <c r="AV24" i="76"/>
  <c r="AV22" i="76"/>
  <c r="AV20" i="76"/>
  <c r="AV18" i="76"/>
  <c r="AV16" i="76"/>
  <c r="AV14" i="76"/>
  <c r="AV12" i="76"/>
  <c r="AV47" i="76"/>
  <c r="AV45" i="76"/>
  <c r="AV43" i="76"/>
  <c r="AV41" i="76"/>
  <c r="AV39" i="76"/>
  <c r="AV37" i="76"/>
  <c r="AV35" i="76"/>
  <c r="AV33" i="76"/>
  <c r="AV31" i="76"/>
  <c r="AV29" i="76"/>
  <c r="AV27" i="76"/>
  <c r="AV25" i="76"/>
  <c r="AV23" i="76"/>
  <c r="AV21" i="76"/>
  <c r="AV19" i="76"/>
  <c r="AV17" i="76"/>
  <c r="AV15" i="76"/>
  <c r="AV13" i="76"/>
  <c r="AV11" i="76"/>
  <c r="AV10" i="76"/>
  <c r="AD47" i="76"/>
  <c r="AD45" i="76"/>
  <c r="AD43" i="76"/>
  <c r="AD41" i="76"/>
  <c r="AD39" i="76"/>
  <c r="AD37" i="76"/>
  <c r="AD35" i="76"/>
  <c r="AD33" i="76"/>
  <c r="AD31" i="76"/>
  <c r="AD29" i="76"/>
  <c r="AD27" i="76"/>
  <c r="AD25" i="76"/>
  <c r="AD23" i="76"/>
  <c r="AD21" i="76"/>
  <c r="AD19" i="76"/>
  <c r="AD17" i="76"/>
  <c r="AD15" i="76"/>
  <c r="AD13" i="76"/>
  <c r="AD11" i="76"/>
  <c r="AD48" i="76"/>
  <c r="AD46" i="76"/>
  <c r="AD44" i="76"/>
  <c r="AD42" i="76"/>
  <c r="AD40" i="76"/>
  <c r="AD38" i="76"/>
  <c r="AD36" i="76"/>
  <c r="AD34" i="76"/>
  <c r="AD32" i="76"/>
  <c r="AD30" i="76"/>
  <c r="AD28" i="76"/>
  <c r="AD26" i="76"/>
  <c r="AD24" i="76"/>
  <c r="AD22" i="76"/>
  <c r="AD20" i="76"/>
  <c r="AD18" i="76"/>
  <c r="AD16" i="76"/>
  <c r="AD14" i="76"/>
  <c r="AD12" i="76"/>
  <c r="AD10" i="76"/>
  <c r="CS48" i="76"/>
  <c r="CS46" i="76"/>
  <c r="CS44" i="76"/>
  <c r="CS42" i="76"/>
  <c r="CS40" i="76"/>
  <c r="CS38" i="76"/>
  <c r="CS36" i="76"/>
  <c r="CS34" i="76"/>
  <c r="CS32" i="76"/>
  <c r="CS30" i="76"/>
  <c r="CS28" i="76"/>
  <c r="CS26" i="76"/>
  <c r="CS24" i="76"/>
  <c r="CS22" i="76"/>
  <c r="CS20" i="76"/>
  <c r="CS18" i="76"/>
  <c r="CS16" i="76"/>
  <c r="CS14" i="76"/>
  <c r="CS12" i="76"/>
  <c r="CS47" i="76"/>
  <c r="CS45" i="76"/>
  <c r="CS43" i="76"/>
  <c r="CS41" i="76"/>
  <c r="CS39" i="76"/>
  <c r="CS37" i="76"/>
  <c r="CS35" i="76"/>
  <c r="CS33" i="76"/>
  <c r="CS31" i="76"/>
  <c r="CS29" i="76"/>
  <c r="CS27" i="76"/>
  <c r="CS25" i="76"/>
  <c r="CS23" i="76"/>
  <c r="CS21" i="76"/>
  <c r="CS19" i="76"/>
  <c r="CS17" i="76"/>
  <c r="CS15" i="76"/>
  <c r="CS13" i="76"/>
  <c r="CS11" i="76"/>
  <c r="CS10" i="76"/>
  <c r="N45" i="76"/>
  <c r="N35" i="76"/>
  <c r="N27" i="76"/>
  <c r="N20" i="76"/>
  <c r="N25" i="76"/>
  <c r="N19" i="76"/>
  <c r="N47" i="76"/>
  <c r="N33" i="76"/>
  <c r="N41" i="76"/>
  <c r="N44" i="76"/>
  <c r="N23" i="76"/>
  <c r="N14" i="76"/>
  <c r="N38" i="76"/>
  <c r="N26" i="76"/>
  <c r="N15" i="76"/>
  <c r="N30" i="76"/>
  <c r="N37" i="76"/>
  <c r="N12" i="76"/>
  <c r="N24" i="76"/>
  <c r="N34" i="76"/>
  <c r="N11" i="76"/>
  <c r="N42" i="76"/>
  <c r="N18" i="76"/>
  <c r="N28" i="76"/>
  <c r="N32" i="76"/>
  <c r="N48" i="76"/>
  <c r="N10" i="76"/>
  <c r="N13" i="76"/>
  <c r="N39" i="76"/>
  <c r="N40" i="76"/>
  <c r="N43" i="76"/>
  <c r="N46" i="76"/>
  <c r="N36" i="76"/>
  <c r="N22" i="76"/>
  <c r="N21" i="76"/>
  <c r="N17" i="76"/>
  <c r="N29" i="76"/>
  <c r="N31" i="76"/>
  <c r="N16" i="76"/>
  <c r="CL40" i="76"/>
  <c r="CL17" i="76"/>
  <c r="CL23" i="76"/>
  <c r="CL44" i="76"/>
  <c r="CL36" i="76"/>
  <c r="CL41" i="76"/>
  <c r="CL34" i="76"/>
  <c r="CL28" i="76"/>
  <c r="CL42" i="76"/>
  <c r="CL12" i="76"/>
  <c r="CL32" i="76"/>
  <c r="CL45" i="76"/>
  <c r="CL26" i="76"/>
  <c r="CL46" i="76"/>
  <c r="CL13" i="76"/>
  <c r="CL10" i="76"/>
  <c r="CL37" i="76"/>
  <c r="CL21" i="76"/>
  <c r="CL39" i="76"/>
  <c r="CL27" i="76"/>
  <c r="CL25" i="76"/>
  <c r="CL16" i="76"/>
  <c r="CL29" i="76"/>
  <c r="CL38" i="76"/>
  <c r="CL35" i="76"/>
  <c r="CL20" i="76"/>
  <c r="CL11" i="76"/>
  <c r="CL18" i="76"/>
  <c r="CL31" i="76"/>
  <c r="CL24" i="76"/>
  <c r="CL30" i="76"/>
  <c r="CL15" i="76"/>
  <c r="CL22" i="76"/>
  <c r="CL14" i="76"/>
  <c r="CL33" i="76"/>
  <c r="CL47" i="76"/>
  <c r="CL43" i="76"/>
  <c r="CL48" i="76"/>
  <c r="CL19" i="76"/>
  <c r="DA48" i="76"/>
  <c r="DA47" i="76"/>
  <c r="DA46" i="76"/>
  <c r="DA45" i="76"/>
  <c r="DA44" i="76"/>
  <c r="DA43" i="76"/>
  <c r="DA42" i="76"/>
  <c r="DA41" i="76"/>
  <c r="DA40" i="76"/>
  <c r="DA39" i="76"/>
  <c r="DA38" i="76"/>
  <c r="DA37" i="76"/>
  <c r="DA36" i="76"/>
  <c r="DA35" i="76"/>
  <c r="DA34" i="76"/>
  <c r="DA33" i="76"/>
  <c r="DA32" i="76"/>
  <c r="DA31" i="76"/>
  <c r="DA30" i="76"/>
  <c r="DA29" i="76"/>
  <c r="DA28" i="76"/>
  <c r="DA27" i="76"/>
  <c r="DA26" i="76"/>
  <c r="DA25" i="76"/>
  <c r="DA24" i="76"/>
  <c r="DA23" i="76"/>
  <c r="DA22" i="76"/>
  <c r="DA21" i="76"/>
  <c r="DA20" i="76"/>
  <c r="DA19" i="76"/>
  <c r="DA18" i="76"/>
  <c r="DA17" i="76"/>
  <c r="DA16" i="76"/>
  <c r="DA15" i="76"/>
  <c r="DA14" i="76"/>
  <c r="DA13" i="76"/>
  <c r="DA12" i="76"/>
  <c r="DA11" i="76"/>
  <c r="DA10" i="76"/>
  <c r="BH19" i="76"/>
  <c r="BH39" i="76"/>
  <c r="BH38" i="76"/>
  <c r="AE10" i="76"/>
  <c r="AE48" i="76"/>
  <c r="AE46" i="76"/>
  <c r="AE44" i="76"/>
  <c r="AE42" i="76"/>
  <c r="AE40" i="76"/>
  <c r="AE38" i="76"/>
  <c r="AE36" i="76"/>
  <c r="AE34" i="76"/>
  <c r="AE32" i="76"/>
  <c r="AE30" i="76"/>
  <c r="AE28" i="76"/>
  <c r="AE26" i="76"/>
  <c r="AE24" i="76"/>
  <c r="AE22" i="76"/>
  <c r="AE20" i="76"/>
  <c r="AE18" i="76"/>
  <c r="AE16" i="76"/>
  <c r="AE14" i="76"/>
  <c r="AE12" i="76"/>
  <c r="AE47" i="76"/>
  <c r="AE45" i="76"/>
  <c r="AE43" i="76"/>
  <c r="AE41" i="76"/>
  <c r="AE39" i="76"/>
  <c r="AE37" i="76"/>
  <c r="AE35" i="76"/>
  <c r="AE33" i="76"/>
  <c r="AE31" i="76"/>
  <c r="AE29" i="76"/>
  <c r="AE27" i="76"/>
  <c r="AE25" i="76"/>
  <c r="AE23" i="76"/>
  <c r="AE21" i="76"/>
  <c r="AE19" i="76"/>
  <c r="AE17" i="76"/>
  <c r="AE15" i="76"/>
  <c r="AE13" i="76"/>
  <c r="AE11" i="76"/>
  <c r="X38" i="76"/>
  <c r="X19" i="76"/>
  <c r="CY48" i="76"/>
  <c r="CY47" i="76"/>
  <c r="CY46" i="76"/>
  <c r="CY45" i="76"/>
  <c r="CY44" i="76"/>
  <c r="CY43" i="76"/>
  <c r="CY42" i="76"/>
  <c r="CY41" i="76"/>
  <c r="CY40" i="76"/>
  <c r="CY39" i="76"/>
  <c r="CY38" i="76"/>
  <c r="CY37" i="76"/>
  <c r="CY36" i="76"/>
  <c r="CY35" i="76"/>
  <c r="CY34" i="76"/>
  <c r="CY33" i="76"/>
  <c r="CY32" i="76"/>
  <c r="CY31" i="76"/>
  <c r="CY30" i="76"/>
  <c r="CY29" i="76"/>
  <c r="CY28" i="76"/>
  <c r="CY27" i="76"/>
  <c r="CY26" i="76"/>
  <c r="CY25" i="76"/>
  <c r="CY24" i="76"/>
  <c r="CY23" i="76"/>
  <c r="CY22" i="76"/>
  <c r="CY21" i="76"/>
  <c r="CY20" i="76"/>
  <c r="CY19" i="76"/>
  <c r="CY18" i="76"/>
  <c r="CY17" i="76"/>
  <c r="CY16" i="76"/>
  <c r="CY15" i="76"/>
  <c r="CY14" i="76"/>
  <c r="CY13" i="76"/>
  <c r="CY12" i="76"/>
  <c r="CY11" i="76"/>
  <c r="CY10" i="76"/>
  <c r="AG47" i="76"/>
  <c r="AG45" i="76"/>
  <c r="AG43" i="76"/>
  <c r="AG41" i="76"/>
  <c r="AG39" i="76"/>
  <c r="AG37" i="76"/>
  <c r="AG35" i="76"/>
  <c r="AG33" i="76"/>
  <c r="AG31" i="76"/>
  <c r="AG29" i="76"/>
  <c r="AG27" i="76"/>
  <c r="AG25" i="76"/>
  <c r="AG23" i="76"/>
  <c r="AG21" i="76"/>
  <c r="AG19" i="76"/>
  <c r="AG17" i="76"/>
  <c r="AG15" i="76"/>
  <c r="AG13" i="76"/>
  <c r="AG11" i="76"/>
  <c r="AG10" i="76"/>
  <c r="AG48" i="76"/>
  <c r="AG46" i="76"/>
  <c r="AG44" i="76"/>
  <c r="AG42" i="76"/>
  <c r="AG40" i="76"/>
  <c r="AG38" i="76"/>
  <c r="AG36" i="76"/>
  <c r="AG34" i="76"/>
  <c r="AG32" i="76"/>
  <c r="AG30" i="76"/>
  <c r="AG28" i="76"/>
  <c r="AG26" i="76"/>
  <c r="AG24" i="76"/>
  <c r="AG22" i="76"/>
  <c r="AG20" i="76"/>
  <c r="AG18" i="76"/>
  <c r="AG16" i="76"/>
  <c r="AG14" i="76"/>
  <c r="AG12" i="76"/>
  <c r="BJ19" i="76"/>
  <c r="BJ39" i="76"/>
  <c r="BJ38" i="76"/>
  <c r="CT48" i="108"/>
  <c r="CT46" i="108"/>
  <c r="CT44" i="108"/>
  <c r="CT42" i="108"/>
  <c r="CT40" i="108"/>
  <c r="CT38" i="108"/>
  <c r="CT36" i="108"/>
  <c r="CT34" i="108"/>
  <c r="CT32" i="108"/>
  <c r="CT30" i="108"/>
  <c r="CT28" i="108"/>
  <c r="CT26" i="108"/>
  <c r="CT24" i="108"/>
  <c r="CT22" i="108"/>
  <c r="CT20" i="108"/>
  <c r="CT18" i="108"/>
  <c r="CT16" i="108"/>
  <c r="CT14" i="108"/>
  <c r="CT12" i="108"/>
  <c r="CT11" i="108"/>
  <c r="O63" i="74"/>
  <c r="P50" i="76"/>
  <c r="P51" i="76"/>
  <c r="O39" i="108"/>
  <c r="O43" i="108"/>
  <c r="O36" i="108"/>
  <c r="O21" i="108"/>
  <c r="O29" i="108"/>
  <c r="CB48" i="76"/>
  <c r="CA47" i="76"/>
  <c r="BZ46" i="76"/>
  <c r="CB44" i="76"/>
  <c r="CA43" i="76"/>
  <c r="BZ42" i="76"/>
  <c r="CB40" i="76"/>
  <c r="CA39" i="76"/>
  <c r="BZ38" i="76"/>
  <c r="CB36" i="76"/>
  <c r="CA35" i="76"/>
  <c r="BZ34" i="76"/>
  <c r="CB32" i="76"/>
  <c r="CA31" i="76"/>
  <c r="BZ30" i="76"/>
  <c r="CB28" i="76"/>
  <c r="CA27" i="76"/>
  <c r="BZ26" i="76"/>
  <c r="CB24" i="76"/>
  <c r="CA23" i="76"/>
  <c r="BZ22" i="76"/>
  <c r="CB20" i="76"/>
  <c r="CA19" i="76"/>
  <c r="BZ18" i="76"/>
  <c r="CB16" i="76"/>
  <c r="CA15" i="76"/>
  <c r="BZ14" i="76"/>
  <c r="CB12" i="76"/>
  <c r="CA11" i="76"/>
  <c r="AG47" i="108"/>
  <c r="AG43" i="108"/>
  <c r="AG39" i="108"/>
  <c r="AG35" i="108"/>
  <c r="AG31" i="108"/>
  <c r="AG27" i="108"/>
  <c r="AG23" i="108"/>
  <c r="AG19" i="108"/>
  <c r="AG15" i="108"/>
  <c r="AG11" i="108"/>
  <c r="CB47" i="76"/>
  <c r="CA46" i="76"/>
  <c r="BZ45" i="76"/>
  <c r="CB43" i="76"/>
  <c r="CA42" i="76"/>
  <c r="BZ41" i="76"/>
  <c r="CB39" i="76"/>
  <c r="CA38" i="76"/>
  <c r="BZ37" i="76"/>
  <c r="CB35" i="76"/>
  <c r="CA34" i="76"/>
  <c r="BZ33" i="76"/>
  <c r="CB31" i="76"/>
  <c r="CA30" i="76"/>
  <c r="BZ29" i="76"/>
  <c r="CB27" i="76"/>
  <c r="CA26" i="76"/>
  <c r="BZ25" i="76"/>
  <c r="CB23" i="76"/>
  <c r="CA22" i="76"/>
  <c r="BZ21" i="76"/>
  <c r="CB19" i="76"/>
  <c r="CA18" i="76"/>
  <c r="BZ17" i="76"/>
  <c r="CB15" i="76"/>
  <c r="CA14" i="76"/>
  <c r="BZ13" i="76"/>
  <c r="CB11" i="76"/>
  <c r="CB10" i="76"/>
  <c r="J115" i="73"/>
  <c r="DF48" i="76"/>
  <c r="DF46" i="76"/>
  <c r="DF44" i="76"/>
  <c r="DF42" i="76"/>
  <c r="DF40" i="76"/>
  <c r="DF38" i="76"/>
  <c r="DF36" i="76"/>
  <c r="DF34" i="76"/>
  <c r="DF32" i="76"/>
  <c r="DF30" i="76"/>
  <c r="DF28" i="76"/>
  <c r="DF26" i="76"/>
  <c r="DF24" i="76"/>
  <c r="DF22" i="76"/>
  <c r="DF20" i="76"/>
  <c r="DF18" i="76"/>
  <c r="DF16" i="76"/>
  <c r="DF14" i="76"/>
  <c r="DF12" i="76"/>
  <c r="DF10" i="76"/>
  <c r="DF47" i="76"/>
  <c r="DF45" i="76"/>
  <c r="DF43" i="76"/>
  <c r="DF41" i="76"/>
  <c r="DF39" i="76"/>
  <c r="DF37" i="76"/>
  <c r="DF35" i="76"/>
  <c r="DF33" i="76"/>
  <c r="DF31" i="76"/>
  <c r="DF29" i="76"/>
  <c r="DF27" i="76"/>
  <c r="DF25" i="76"/>
  <c r="DF23" i="76"/>
  <c r="DF21" i="76"/>
  <c r="DF19" i="76"/>
  <c r="DF17" i="76"/>
  <c r="DF15" i="76"/>
  <c r="DF13" i="76"/>
  <c r="DF11" i="76"/>
  <c r="T31" i="76"/>
  <c r="T14" i="76"/>
  <c r="T46" i="76"/>
  <c r="T40" i="76"/>
  <c r="T43" i="76"/>
  <c r="T25" i="76"/>
  <c r="T24" i="76"/>
  <c r="T32" i="76"/>
  <c r="T42" i="76"/>
  <c r="T13" i="76"/>
  <c r="T18" i="76"/>
  <c r="T30" i="76"/>
  <c r="T19" i="76"/>
  <c r="T38" i="76"/>
  <c r="T23" i="76"/>
  <c r="T20" i="76"/>
  <c r="T36" i="76"/>
  <c r="T11" i="76"/>
  <c r="T28" i="76"/>
  <c r="T45" i="76"/>
  <c r="T10" i="76"/>
  <c r="T44" i="76"/>
  <c r="T35" i="76"/>
  <c r="T15" i="76"/>
  <c r="T16" i="76"/>
  <c r="T34" i="76"/>
  <c r="T29" i="76"/>
  <c r="T39" i="76"/>
  <c r="T27" i="76"/>
  <c r="T37" i="76"/>
  <c r="T41" i="76"/>
  <c r="T47" i="76"/>
  <c r="T26" i="76"/>
  <c r="T12" i="76"/>
  <c r="T48" i="76"/>
  <c r="T17" i="76"/>
  <c r="T21" i="76"/>
  <c r="T33" i="76"/>
  <c r="T22" i="76"/>
  <c r="CM40" i="76"/>
  <c r="CM10" i="76"/>
  <c r="CM13" i="76"/>
  <c r="CM46" i="76"/>
  <c r="CM45" i="76"/>
  <c r="CM19" i="76"/>
  <c r="CM17" i="76"/>
  <c r="CM23" i="76"/>
  <c r="CM22" i="76"/>
  <c r="CM15" i="76"/>
  <c r="CM12" i="76"/>
  <c r="CM16" i="76"/>
  <c r="CM31" i="76"/>
  <c r="CM43" i="76"/>
  <c r="CM41" i="76"/>
  <c r="CM42" i="76"/>
  <c r="CM26" i="76"/>
  <c r="CM38" i="76"/>
  <c r="CM48" i="76"/>
  <c r="CM33" i="76"/>
  <c r="CM32" i="76"/>
  <c r="CM11" i="76"/>
  <c r="CM28" i="76"/>
  <c r="CM24" i="76"/>
  <c r="CM37" i="76"/>
  <c r="CM39" i="76"/>
  <c r="CM44" i="76"/>
  <c r="CM34" i="76"/>
  <c r="CM25" i="76"/>
  <c r="CM18" i="76"/>
  <c r="CM30" i="76"/>
  <c r="CM21" i="76"/>
  <c r="CM36" i="76"/>
  <c r="CM14" i="76"/>
  <c r="CM29" i="76"/>
  <c r="CM47" i="76"/>
  <c r="CM20" i="76"/>
  <c r="CM35" i="76"/>
  <c r="CM27" i="76"/>
  <c r="AA38" i="76"/>
  <c r="AA19" i="76"/>
  <c r="CX10" i="76"/>
  <c r="CX47" i="76"/>
  <c r="CX45" i="76"/>
  <c r="CX43" i="76"/>
  <c r="CX41" i="76"/>
  <c r="CX39" i="76"/>
  <c r="CX37" i="76"/>
  <c r="CX35" i="76"/>
  <c r="CX33" i="76"/>
  <c r="CX31" i="76"/>
  <c r="CX29" i="76"/>
  <c r="CX27" i="76"/>
  <c r="CX25" i="76"/>
  <c r="CX23" i="76"/>
  <c r="CX21" i="76"/>
  <c r="CX19" i="76"/>
  <c r="CX17" i="76"/>
  <c r="CX15" i="76"/>
  <c r="CX13" i="76"/>
  <c r="CX11" i="76"/>
  <c r="CX48" i="76"/>
  <c r="CX46" i="76"/>
  <c r="CX44" i="76"/>
  <c r="CX42" i="76"/>
  <c r="CX40" i="76"/>
  <c r="CX38" i="76"/>
  <c r="CX36" i="76"/>
  <c r="CX34" i="76"/>
  <c r="CX32" i="76"/>
  <c r="CX30" i="76"/>
  <c r="CX28" i="76"/>
  <c r="CX26" i="76"/>
  <c r="CX24" i="76"/>
  <c r="CX22" i="76"/>
  <c r="CX20" i="76"/>
  <c r="CX18" i="76"/>
  <c r="CX16" i="76"/>
  <c r="CX14" i="76"/>
  <c r="CX12" i="76"/>
  <c r="BI19" i="76"/>
  <c r="BI39" i="76"/>
  <c r="BI38" i="76"/>
  <c r="AX47" i="76"/>
  <c r="AX45" i="76"/>
  <c r="AX43" i="76"/>
  <c r="AX41" i="76"/>
  <c r="AX39" i="76"/>
  <c r="AX37" i="76"/>
  <c r="AX35" i="76"/>
  <c r="AX33" i="76"/>
  <c r="AX31" i="76"/>
  <c r="AX29" i="76"/>
  <c r="AX27" i="76"/>
  <c r="AX25" i="76"/>
  <c r="AX23" i="76"/>
  <c r="AX21" i="76"/>
  <c r="AX19" i="76"/>
  <c r="AX17" i="76"/>
  <c r="AX15" i="76"/>
  <c r="AX13" i="76"/>
  <c r="AX11" i="76"/>
  <c r="AX10" i="76"/>
  <c r="AX48" i="76"/>
  <c r="AX46" i="76"/>
  <c r="AX44" i="76"/>
  <c r="AX42" i="76"/>
  <c r="AX40" i="76"/>
  <c r="AX38" i="76"/>
  <c r="AX36" i="76"/>
  <c r="AX34" i="76"/>
  <c r="AX32" i="76"/>
  <c r="AX30" i="76"/>
  <c r="AX28" i="76"/>
  <c r="AX26" i="76"/>
  <c r="AX24" i="76"/>
  <c r="AX22" i="76"/>
  <c r="AX20" i="76"/>
  <c r="AX18" i="76"/>
  <c r="AX16" i="76"/>
  <c r="AX14" i="76"/>
  <c r="AX12" i="76"/>
  <c r="AF48" i="76"/>
  <c r="AF46" i="76"/>
  <c r="AF44" i="76"/>
  <c r="AF42" i="76"/>
  <c r="AF40" i="76"/>
  <c r="AF38" i="76"/>
  <c r="AF36" i="76"/>
  <c r="AF34" i="76"/>
  <c r="AF32" i="76"/>
  <c r="AF30" i="76"/>
  <c r="AF28" i="76"/>
  <c r="AF26" i="76"/>
  <c r="AF24" i="76"/>
  <c r="AF22" i="76"/>
  <c r="AF20" i="76"/>
  <c r="AF18" i="76"/>
  <c r="AF16" i="76"/>
  <c r="AF14" i="76"/>
  <c r="AF12" i="76"/>
  <c r="AF10" i="76"/>
  <c r="AF47" i="76"/>
  <c r="AF45" i="76"/>
  <c r="AF43" i="76"/>
  <c r="AF41" i="76"/>
  <c r="AF39" i="76"/>
  <c r="AF37" i="76"/>
  <c r="AF35" i="76"/>
  <c r="AF33" i="76"/>
  <c r="AF31" i="76"/>
  <c r="AF29" i="76"/>
  <c r="AF27" i="76"/>
  <c r="AF25" i="76"/>
  <c r="AF23" i="76"/>
  <c r="AF21" i="76"/>
  <c r="AF19" i="76"/>
  <c r="AF17" i="76"/>
  <c r="AF15" i="76"/>
  <c r="AF13" i="76"/>
  <c r="AF11" i="76"/>
  <c r="CU48" i="76"/>
  <c r="CU47" i="76"/>
  <c r="CU46" i="76"/>
  <c r="CU45" i="76"/>
  <c r="CU44" i="76"/>
  <c r="CU43" i="76"/>
  <c r="CU42" i="76"/>
  <c r="CU41" i="76"/>
  <c r="CU40" i="76"/>
  <c r="CU39" i="76"/>
  <c r="CU38" i="76"/>
  <c r="CU37" i="76"/>
  <c r="CU36" i="76"/>
  <c r="CU35" i="76"/>
  <c r="CU34" i="76"/>
  <c r="CU33" i="76"/>
  <c r="CU32" i="76"/>
  <c r="CU31" i="76"/>
  <c r="CU30" i="76"/>
  <c r="CU29" i="76"/>
  <c r="CU28" i="76"/>
  <c r="CU27" i="76"/>
  <c r="CU26" i="76"/>
  <c r="CU25" i="76"/>
  <c r="CU24" i="76"/>
  <c r="CU23" i="76"/>
  <c r="CU22" i="76"/>
  <c r="CU21" i="76"/>
  <c r="CU20" i="76"/>
  <c r="CU19" i="76"/>
  <c r="CU18" i="76"/>
  <c r="CU17" i="76"/>
  <c r="CU16" i="76"/>
  <c r="CU15" i="76"/>
  <c r="CU14" i="76"/>
  <c r="CU13" i="76"/>
  <c r="CU12" i="76"/>
  <c r="CU11" i="76"/>
  <c r="CU10" i="76"/>
  <c r="L34" i="76"/>
  <c r="L11" i="76"/>
  <c r="L42" i="76"/>
  <c r="L18" i="76"/>
  <c r="L28" i="76"/>
  <c r="L32" i="76"/>
  <c r="L48" i="76"/>
  <c r="L10" i="76"/>
  <c r="L13" i="76"/>
  <c r="L39" i="76"/>
  <c r="L40" i="76"/>
  <c r="L43" i="76"/>
  <c r="L46" i="76"/>
  <c r="L36" i="76"/>
  <c r="L22" i="76"/>
  <c r="L21" i="76"/>
  <c r="L17" i="76"/>
  <c r="L29" i="76"/>
  <c r="L31" i="76"/>
  <c r="L16" i="76"/>
  <c r="L45" i="76"/>
  <c r="L35" i="76"/>
  <c r="L27" i="76"/>
  <c r="L20" i="76"/>
  <c r="L25" i="76"/>
  <c r="L19" i="76"/>
  <c r="L47" i="76"/>
  <c r="L33" i="76"/>
  <c r="L41" i="76"/>
  <c r="L44" i="76"/>
  <c r="L23" i="76"/>
  <c r="L14" i="76"/>
  <c r="L38" i="76"/>
  <c r="L26" i="76"/>
  <c r="L15" i="76"/>
  <c r="L30" i="76"/>
  <c r="L37" i="76"/>
  <c r="L12" i="76"/>
  <c r="L24" i="76"/>
  <c r="DE48" i="76"/>
  <c r="DE47" i="76"/>
  <c r="DE46" i="76"/>
  <c r="DE45" i="76"/>
  <c r="DE44" i="76"/>
  <c r="DE43" i="76"/>
  <c r="DE42" i="76"/>
  <c r="DE41" i="76"/>
  <c r="DE40" i="76"/>
  <c r="DE39" i="76"/>
  <c r="DE38" i="76"/>
  <c r="DE37" i="76"/>
  <c r="DE36" i="76"/>
  <c r="DE35" i="76"/>
  <c r="DE34" i="76"/>
  <c r="DE33" i="76"/>
  <c r="DE32" i="76"/>
  <c r="DE31" i="76"/>
  <c r="DE30" i="76"/>
  <c r="DE29" i="76"/>
  <c r="DE28" i="76"/>
  <c r="DE27" i="76"/>
  <c r="DE26" i="76"/>
  <c r="DE25" i="76"/>
  <c r="DE24" i="76"/>
  <c r="DE23" i="76"/>
  <c r="DE22" i="76"/>
  <c r="DE21" i="76"/>
  <c r="DE20" i="76"/>
  <c r="DE19" i="76"/>
  <c r="DE18" i="76"/>
  <c r="DE17" i="76"/>
  <c r="DE16" i="76"/>
  <c r="DE15" i="76"/>
  <c r="DE14" i="76"/>
  <c r="DE13" i="76"/>
  <c r="DE12" i="76"/>
  <c r="DE11" i="76"/>
  <c r="DE10" i="76"/>
  <c r="U42" i="76"/>
  <c r="U13" i="76"/>
  <c r="U22" i="76"/>
  <c r="U15" i="76"/>
  <c r="U39" i="76"/>
  <c r="U34" i="76"/>
  <c r="U26" i="76"/>
  <c r="U10" i="76"/>
  <c r="U18" i="76"/>
  <c r="U46" i="76"/>
  <c r="U45" i="76"/>
  <c r="U47" i="76"/>
  <c r="U36" i="76"/>
  <c r="U30" i="76"/>
  <c r="U41" i="76"/>
  <c r="U44" i="76"/>
  <c r="U33" i="76"/>
  <c r="U14" i="76"/>
  <c r="U25" i="76"/>
  <c r="U43" i="76"/>
  <c r="U21" i="76"/>
  <c r="U37" i="76"/>
  <c r="U40" i="76"/>
  <c r="U16" i="76"/>
  <c r="U11" i="76"/>
  <c r="U23" i="76"/>
  <c r="U19" i="76"/>
  <c r="U12" i="76"/>
  <c r="U24" i="76"/>
  <c r="U32" i="76"/>
  <c r="U35" i="76"/>
  <c r="U31" i="76"/>
  <c r="U28" i="76"/>
  <c r="U20" i="76"/>
  <c r="U17" i="76"/>
  <c r="U27" i="76"/>
  <c r="U38" i="76"/>
  <c r="U29" i="76"/>
  <c r="U48" i="76"/>
  <c r="Z38" i="76"/>
  <c r="Z19" i="76"/>
  <c r="AW10" i="76"/>
  <c r="AW48" i="76"/>
  <c r="AW47" i="76"/>
  <c r="AW46" i="76"/>
  <c r="AW45" i="76"/>
  <c r="AW44" i="76"/>
  <c r="AW43" i="76"/>
  <c r="AW42" i="76"/>
  <c r="AW41" i="76"/>
  <c r="AW40" i="76"/>
  <c r="AW39" i="76"/>
  <c r="AW38" i="76"/>
  <c r="AW37" i="76"/>
  <c r="AW36" i="76"/>
  <c r="AW35" i="76"/>
  <c r="AW34" i="76"/>
  <c r="AW33" i="76"/>
  <c r="AW32" i="76"/>
  <c r="AW31" i="76"/>
  <c r="AW30" i="76"/>
  <c r="AW29" i="76"/>
  <c r="AW28" i="76"/>
  <c r="AW27" i="76"/>
  <c r="AW26" i="76"/>
  <c r="AW25" i="76"/>
  <c r="AW24" i="76"/>
  <c r="AW23" i="76"/>
  <c r="AW22" i="76"/>
  <c r="AW21" i="76"/>
  <c r="AW20" i="76"/>
  <c r="AW19" i="76"/>
  <c r="AW18" i="76"/>
  <c r="AW17" i="76"/>
  <c r="AW16" i="76"/>
  <c r="AW15" i="76"/>
  <c r="AW14" i="76"/>
  <c r="AW13" i="76"/>
  <c r="AW12" i="76"/>
  <c r="AW11" i="76"/>
  <c r="CT48" i="76"/>
  <c r="CT47" i="76"/>
  <c r="CT45" i="76"/>
  <c r="CT44" i="76"/>
  <c r="CT43" i="76"/>
  <c r="CT41" i="76"/>
  <c r="CT40" i="76"/>
  <c r="CT39" i="76"/>
  <c r="CT37" i="76"/>
  <c r="CT36" i="76"/>
  <c r="CT35" i="76"/>
  <c r="CT33" i="76"/>
  <c r="CT32" i="76"/>
  <c r="CT31" i="76"/>
  <c r="CT29" i="76"/>
  <c r="CT28" i="76"/>
  <c r="CT27" i="76"/>
  <c r="CT25" i="76"/>
  <c r="CT24" i="76"/>
  <c r="CT23" i="76"/>
  <c r="CT21" i="76"/>
  <c r="CT20" i="76"/>
  <c r="CT19" i="76"/>
  <c r="CT17" i="76"/>
  <c r="CT16" i="76"/>
  <c r="CT15" i="76"/>
  <c r="CT13" i="76"/>
  <c r="CT12" i="76"/>
  <c r="CT11" i="76"/>
  <c r="CT10" i="76"/>
  <c r="CT46" i="76"/>
  <c r="CT42" i="76"/>
  <c r="CT38" i="76"/>
  <c r="CT34" i="76"/>
  <c r="CT30" i="76"/>
  <c r="CT26" i="76"/>
  <c r="CT22" i="76"/>
  <c r="CT18" i="76"/>
  <c r="CT14" i="76"/>
  <c r="AY48" i="76"/>
  <c r="AY47" i="76"/>
  <c r="AY46" i="76"/>
  <c r="AY45" i="76"/>
  <c r="AY44" i="76"/>
  <c r="AY43" i="76"/>
  <c r="AY42" i="76"/>
  <c r="AY41" i="76"/>
  <c r="AY40" i="76"/>
  <c r="AY39" i="76"/>
  <c r="AY38" i="76"/>
  <c r="AY37" i="76"/>
  <c r="AY36" i="76"/>
  <c r="AY35" i="76"/>
  <c r="AY34" i="76"/>
  <c r="AY33" i="76"/>
  <c r="AY32" i="76"/>
  <c r="AY31" i="76"/>
  <c r="AY30" i="76"/>
  <c r="AY29" i="76"/>
  <c r="AY28" i="76"/>
  <c r="AY27" i="76"/>
  <c r="AY26" i="76"/>
  <c r="AY25" i="76"/>
  <c r="AY24" i="76"/>
  <c r="AY23" i="76"/>
  <c r="AY22" i="76"/>
  <c r="AY21" i="76"/>
  <c r="AY20" i="76"/>
  <c r="AY19" i="76"/>
  <c r="AY18" i="76"/>
  <c r="AY17" i="76"/>
  <c r="AY16" i="76"/>
  <c r="AY15" i="76"/>
  <c r="AY14" i="76"/>
  <c r="AY13" i="76"/>
  <c r="AY12" i="76"/>
  <c r="AY11" i="76"/>
  <c r="AY10" i="76"/>
  <c r="DG10" i="76"/>
  <c r="DG48" i="76"/>
  <c r="DG47" i="76"/>
  <c r="DG46" i="76"/>
  <c r="DG45" i="76"/>
  <c r="DG44" i="76"/>
  <c r="DG43" i="76"/>
  <c r="DG42" i="76"/>
  <c r="DG41" i="76"/>
  <c r="DG40" i="76"/>
  <c r="DG39" i="76"/>
  <c r="DG38" i="76"/>
  <c r="DG37" i="76"/>
  <c r="DG36" i="76"/>
  <c r="DG35" i="76"/>
  <c r="DG34" i="76"/>
  <c r="DG33" i="76"/>
  <c r="DG32" i="76"/>
  <c r="DG31" i="76"/>
  <c r="DG30" i="76"/>
  <c r="DG29" i="76"/>
  <c r="DG28" i="76"/>
  <c r="DG27" i="76"/>
  <c r="DG26" i="76"/>
  <c r="DG25" i="76"/>
  <c r="DG24" i="76"/>
  <c r="DG23" i="76"/>
  <c r="DG22" i="76"/>
  <c r="DG21" i="76"/>
  <c r="DG20" i="76"/>
  <c r="DG19" i="76"/>
  <c r="DG18" i="76"/>
  <c r="DG17" i="76"/>
  <c r="DG16" i="76"/>
  <c r="DG15" i="76"/>
  <c r="DG14" i="76"/>
  <c r="DG13" i="76"/>
  <c r="DG12" i="76"/>
  <c r="DG11" i="76"/>
  <c r="CR48" i="76"/>
  <c r="CR44" i="76"/>
  <c r="CR40" i="76"/>
  <c r="CR36" i="76"/>
  <c r="CR32" i="76"/>
  <c r="CR28" i="76"/>
  <c r="CR24" i="76"/>
  <c r="CR20" i="76"/>
  <c r="CR16" i="76"/>
  <c r="CR12" i="76"/>
  <c r="CR47" i="76"/>
  <c r="CR46" i="76"/>
  <c r="CR45" i="76"/>
  <c r="CR43" i="76"/>
  <c r="CR42" i="76"/>
  <c r="CR41" i="76"/>
  <c r="CR39" i="76"/>
  <c r="CR38" i="76"/>
  <c r="CR37" i="76"/>
  <c r="CR35" i="76"/>
  <c r="CR34" i="76"/>
  <c r="CR33" i="76"/>
  <c r="CR31" i="76"/>
  <c r="CR30" i="76"/>
  <c r="CR29" i="76"/>
  <c r="CR27" i="76"/>
  <c r="CR26" i="76"/>
  <c r="CR25" i="76"/>
  <c r="CR23" i="76"/>
  <c r="CR22" i="76"/>
  <c r="CR21" i="76"/>
  <c r="CR19" i="76"/>
  <c r="CR18" i="76"/>
  <c r="CR17" i="76"/>
  <c r="CR15" i="76"/>
  <c r="CR14" i="76"/>
  <c r="CR13" i="76"/>
  <c r="CR11" i="76"/>
  <c r="CR10" i="76"/>
  <c r="S42" i="76"/>
  <c r="S20" i="76"/>
  <c r="S21" i="76"/>
  <c r="S39" i="76"/>
  <c r="S30" i="76"/>
  <c r="S33" i="76"/>
  <c r="S12" i="76"/>
  <c r="S47" i="76"/>
  <c r="S24" i="76"/>
  <c r="S16" i="76"/>
  <c r="S34" i="76"/>
  <c r="S26" i="76"/>
  <c r="S18" i="76"/>
  <c r="S45" i="76"/>
  <c r="S15" i="76"/>
  <c r="S46" i="76"/>
  <c r="S10" i="76"/>
  <c r="S31" i="76"/>
  <c r="S14" i="76"/>
  <c r="S41" i="76"/>
  <c r="S44" i="76"/>
  <c r="S43" i="76"/>
  <c r="S28" i="76"/>
  <c r="S17" i="76"/>
  <c r="S13" i="76"/>
  <c r="S11" i="76"/>
  <c r="S22" i="76"/>
  <c r="S48" i="76"/>
  <c r="S38" i="76"/>
  <c r="S27" i="76"/>
  <c r="S23" i="76"/>
  <c r="S25" i="76"/>
  <c r="S36" i="76"/>
  <c r="S32" i="76"/>
  <c r="S37" i="76"/>
  <c r="S29" i="76"/>
  <c r="S19" i="76"/>
  <c r="S40" i="76"/>
  <c r="S35" i="76"/>
  <c r="CN12" i="76"/>
  <c r="CN45" i="76"/>
  <c r="CN26" i="76"/>
  <c r="CN46" i="76"/>
  <c r="CN13" i="76"/>
  <c r="CN10" i="76"/>
  <c r="CN37" i="76"/>
  <c r="CN27" i="76"/>
  <c r="CN25" i="76"/>
  <c r="CN16" i="76"/>
  <c r="CN29" i="76"/>
  <c r="CN17" i="76"/>
  <c r="CN24" i="76"/>
  <c r="CN23" i="76"/>
  <c r="CN44" i="76"/>
  <c r="CN38" i="76"/>
  <c r="CN34" i="76"/>
  <c r="CN28" i="76"/>
  <c r="CN42" i="76"/>
  <c r="CN11" i="76"/>
  <c r="CN18" i="76"/>
  <c r="CN43" i="76"/>
  <c r="CN31" i="76"/>
  <c r="CN30" i="76"/>
  <c r="CN15" i="76"/>
  <c r="CN22" i="76"/>
  <c r="CN14" i="76"/>
  <c r="CN33" i="76"/>
  <c r="CN47" i="76"/>
  <c r="CN21" i="76"/>
  <c r="CN48" i="76"/>
  <c r="CN19" i="76"/>
  <c r="CN40" i="76"/>
  <c r="CN36" i="76"/>
  <c r="CN39" i="76"/>
  <c r="CN41" i="76"/>
  <c r="CN35" i="76"/>
  <c r="CN32" i="76"/>
  <c r="CN20" i="76"/>
  <c r="O48" i="108"/>
  <c r="O65" i="74"/>
  <c r="O13" i="108"/>
  <c r="O40" i="108"/>
  <c r="O46" i="108"/>
  <c r="O22" i="108"/>
  <c r="O17" i="108"/>
  <c r="O31" i="108"/>
  <c r="V116" i="73"/>
  <c r="V111" i="73"/>
  <c r="AH50" i="76"/>
  <c r="AH51" i="76"/>
  <c r="V114" i="73"/>
  <c r="BZ48" i="76"/>
  <c r="CB46" i="76"/>
  <c r="CA45" i="76"/>
  <c r="BZ44" i="76"/>
  <c r="CB42" i="76"/>
  <c r="CA41" i="76"/>
  <c r="BZ40" i="76"/>
  <c r="CB38" i="76"/>
  <c r="CA37" i="76"/>
  <c r="BZ36" i="76"/>
  <c r="CB34" i="76"/>
  <c r="CA33" i="76"/>
  <c r="BZ32" i="76"/>
  <c r="CB30" i="76"/>
  <c r="CA29" i="76"/>
  <c r="BZ28" i="76"/>
  <c r="CB26" i="76"/>
  <c r="CA25" i="76"/>
  <c r="BZ24" i="76"/>
  <c r="CB22" i="76"/>
  <c r="CA21" i="76"/>
  <c r="BZ20" i="76"/>
  <c r="CB18" i="76"/>
  <c r="CA17" i="76"/>
  <c r="BZ16" i="76"/>
  <c r="CB14" i="76"/>
  <c r="CA13" i="76"/>
  <c r="BZ12" i="76"/>
  <c r="CA10" i="76"/>
  <c r="M51" i="76"/>
  <c r="CV50" i="76"/>
  <c r="CV51" i="76"/>
  <c r="O35" i="108"/>
  <c r="O25" i="108"/>
  <c r="O19" i="108"/>
  <c r="V115" i="73"/>
  <c r="V112" i="73"/>
  <c r="AG10" i="108"/>
  <c r="AG45" i="108"/>
  <c r="AG41" i="108"/>
  <c r="AG37" i="108"/>
  <c r="AG33" i="108"/>
  <c r="AG29" i="108"/>
  <c r="AG25" i="108"/>
  <c r="AG21" i="108"/>
  <c r="AG17" i="108"/>
  <c r="V118" i="73"/>
  <c r="V113" i="73"/>
  <c r="V117" i="73"/>
  <c r="CA48" i="76"/>
  <c r="BZ47" i="76"/>
  <c r="CB45" i="76"/>
  <c r="CA44" i="76"/>
  <c r="BZ43" i="76"/>
  <c r="CB41" i="76"/>
  <c r="CA40" i="76"/>
  <c r="BZ39" i="76"/>
  <c r="CB37" i="76"/>
  <c r="CA36" i="76"/>
  <c r="BZ35" i="76"/>
  <c r="CB33" i="76"/>
  <c r="CA32" i="76"/>
  <c r="BZ31" i="76"/>
  <c r="CB29" i="76"/>
  <c r="CA28" i="76"/>
  <c r="BZ27" i="76"/>
  <c r="CB25" i="76"/>
  <c r="CA24" i="76"/>
  <c r="BZ23" i="76"/>
  <c r="CB21" i="76"/>
  <c r="CA20" i="76"/>
  <c r="BZ19" i="76"/>
  <c r="CB17" i="76"/>
  <c r="CA16" i="76"/>
  <c r="BZ15" i="76"/>
  <c r="CB13" i="76"/>
  <c r="CA12" i="76"/>
  <c r="BZ11" i="76"/>
  <c r="BZ10" i="76"/>
  <c r="CD60" i="74"/>
  <c r="CC60" i="74"/>
  <c r="CD57" i="74"/>
  <c r="CC57" i="74"/>
  <c r="CD56" i="74"/>
  <c r="CC56" i="74"/>
  <c r="CD55" i="74"/>
  <c r="CC55" i="74"/>
  <c r="CD53" i="74"/>
  <c r="CC53" i="74"/>
  <c r="CD51" i="74"/>
  <c r="CC51" i="74"/>
  <c r="CD50" i="74"/>
  <c r="CC50" i="74"/>
  <c r="CC48" i="74"/>
  <c r="CD61" i="74"/>
  <c r="CC61" i="74"/>
  <c r="CD59" i="74"/>
  <c r="CC59" i="74"/>
  <c r="CD58" i="74"/>
  <c r="CC58" i="74"/>
  <c r="CD54" i="74"/>
  <c r="CC54" i="74"/>
  <c r="CD52" i="74"/>
  <c r="CC52" i="74"/>
  <c r="CD49" i="74"/>
  <c r="CC49" i="74"/>
  <c r="CC47" i="74"/>
  <c r="BI11" i="76"/>
  <c r="BI12" i="76"/>
  <c r="BI13" i="76"/>
  <c r="BI14" i="76"/>
  <c r="BI15" i="76"/>
  <c r="BI16" i="76"/>
  <c r="BI17" i="76"/>
  <c r="BI18" i="76"/>
  <c r="BI20" i="76"/>
  <c r="BI21" i="76"/>
  <c r="BI22" i="76"/>
  <c r="BI23" i="76"/>
  <c r="BI24" i="76"/>
  <c r="BI25" i="76"/>
  <c r="BI26" i="76"/>
  <c r="BI27" i="76"/>
  <c r="BI28" i="76"/>
  <c r="BI29" i="76"/>
  <c r="BI30" i="76"/>
  <c r="BI31" i="76"/>
  <c r="BI32" i="76"/>
  <c r="BI33" i="76"/>
  <c r="BI34" i="76"/>
  <c r="BI35" i="76"/>
  <c r="BI36" i="76"/>
  <c r="BI37" i="76"/>
  <c r="BI40" i="76"/>
  <c r="BI10" i="76"/>
  <c r="BI41" i="76"/>
  <c r="BI42" i="76"/>
  <c r="BI43" i="76"/>
  <c r="BI44" i="76"/>
  <c r="BI45" i="76"/>
  <c r="BI46" i="76"/>
  <c r="BI47" i="76"/>
  <c r="BI48" i="76"/>
  <c r="BJ11" i="76"/>
  <c r="BJ12" i="76"/>
  <c r="BJ13" i="76"/>
  <c r="BJ14" i="76"/>
  <c r="BJ15" i="76"/>
  <c r="BJ16" i="76"/>
  <c r="BJ17" i="76"/>
  <c r="BJ18" i="76"/>
  <c r="BJ20" i="76"/>
  <c r="BJ21" i="76"/>
  <c r="BJ22" i="76"/>
  <c r="BJ23" i="76"/>
  <c r="BJ24" i="76"/>
  <c r="BJ25" i="76"/>
  <c r="BJ26" i="76"/>
  <c r="BJ27" i="76"/>
  <c r="BJ28" i="76"/>
  <c r="BJ29" i="76"/>
  <c r="BJ30" i="76"/>
  <c r="BJ31" i="76"/>
  <c r="BJ32" i="76"/>
  <c r="BJ33" i="76"/>
  <c r="BJ34" i="76"/>
  <c r="BJ35" i="76"/>
  <c r="BJ36" i="76"/>
  <c r="BJ37" i="76"/>
  <c r="BJ40" i="76"/>
  <c r="BJ41" i="76"/>
  <c r="BJ42" i="76"/>
  <c r="BJ43" i="76"/>
  <c r="BJ44" i="76"/>
  <c r="BJ45" i="76"/>
  <c r="BJ46" i="76"/>
  <c r="BJ47" i="76"/>
  <c r="BJ48" i="76"/>
  <c r="BJ10" i="76"/>
  <c r="BK11" i="76"/>
  <c r="BK12" i="76"/>
  <c r="BK13" i="76"/>
  <c r="BK14" i="76"/>
  <c r="BK15" i="76"/>
  <c r="BK16" i="76"/>
  <c r="BK17" i="76"/>
  <c r="BK18" i="76"/>
  <c r="BK20" i="76"/>
  <c r="BK21" i="76"/>
  <c r="BK22" i="76"/>
  <c r="BK23" i="76"/>
  <c r="BK24" i="76"/>
  <c r="BK25" i="76"/>
  <c r="BK26" i="76"/>
  <c r="BK27" i="76"/>
  <c r="BK28" i="76"/>
  <c r="BK29" i="76"/>
  <c r="BK30" i="76"/>
  <c r="BK31" i="76"/>
  <c r="BK32" i="76"/>
  <c r="BK33" i="76"/>
  <c r="BK34" i="76"/>
  <c r="BK35" i="76"/>
  <c r="BK36" i="76"/>
  <c r="BK37" i="76"/>
  <c r="BK40" i="76"/>
  <c r="BK10" i="76"/>
  <c r="BK41" i="76"/>
  <c r="BK42" i="76"/>
  <c r="BK43" i="76"/>
  <c r="BK44" i="76"/>
  <c r="BK45" i="76"/>
  <c r="BK46" i="76"/>
  <c r="BK47" i="76"/>
  <c r="BK48" i="76"/>
  <c r="BH11" i="76"/>
  <c r="BH12" i="76"/>
  <c r="BH13" i="76"/>
  <c r="BH14" i="76"/>
  <c r="BH15" i="76"/>
  <c r="BH16" i="76"/>
  <c r="BH17" i="76"/>
  <c r="BH18" i="76"/>
  <c r="BH20" i="76"/>
  <c r="BH21" i="76"/>
  <c r="BH22" i="76"/>
  <c r="BH23" i="76"/>
  <c r="BH24" i="76"/>
  <c r="BH25" i="76"/>
  <c r="BH26" i="76"/>
  <c r="BH27" i="76"/>
  <c r="BH28" i="76"/>
  <c r="BH29" i="76"/>
  <c r="BH30" i="76"/>
  <c r="BH31" i="76"/>
  <c r="BH32" i="76"/>
  <c r="BH33" i="76"/>
  <c r="BH34" i="76"/>
  <c r="BH35" i="76"/>
  <c r="BH36" i="76"/>
  <c r="BH37" i="76"/>
  <c r="BH40" i="76"/>
  <c r="BH41" i="76"/>
  <c r="BH42" i="76"/>
  <c r="BH43" i="76"/>
  <c r="BH44" i="76"/>
  <c r="BH45" i="76"/>
  <c r="BH46" i="76"/>
  <c r="BH47" i="76"/>
  <c r="BH48" i="76"/>
  <c r="BH10" i="76"/>
  <c r="BN18" i="108"/>
  <c r="BN48" i="108"/>
  <c r="BN47" i="108"/>
  <c r="BN46" i="108"/>
  <c r="BN45" i="108"/>
  <c r="BN44" i="108"/>
  <c r="BN43" i="108"/>
  <c r="BN42" i="108"/>
  <c r="BN41" i="108"/>
  <c r="BN40" i="108"/>
  <c r="BN39" i="108"/>
  <c r="BN38" i="108"/>
  <c r="BN37" i="108"/>
  <c r="BN36" i="108"/>
  <c r="BN35" i="108"/>
  <c r="BN34" i="108"/>
  <c r="BN33" i="108"/>
  <c r="BN32" i="108"/>
  <c r="BN31" i="108"/>
  <c r="BN30" i="108"/>
  <c r="BN29" i="108"/>
  <c r="BN28" i="108"/>
  <c r="BN27" i="108"/>
  <c r="BN26" i="108"/>
  <c r="BN25" i="108"/>
  <c r="BN24" i="108"/>
  <c r="BN23" i="108"/>
  <c r="BN22" i="108"/>
  <c r="BN21" i="108"/>
  <c r="BN20" i="108"/>
  <c r="BN19" i="108"/>
  <c r="BN10" i="108"/>
  <c r="BN17" i="108"/>
  <c r="BN16" i="108"/>
  <c r="BN15" i="108"/>
  <c r="BN14" i="108"/>
  <c r="BN13" i="108"/>
  <c r="BN12" i="108"/>
  <c r="BN11" i="108"/>
  <c r="AC48" i="108"/>
  <c r="AC47" i="108"/>
  <c r="AC46" i="108"/>
  <c r="AC45" i="108"/>
  <c r="AC44" i="108"/>
  <c r="AC43" i="108"/>
  <c r="AC42" i="108"/>
  <c r="AC41" i="108"/>
  <c r="AC40" i="108"/>
  <c r="AC39" i="108"/>
  <c r="AC38" i="108"/>
  <c r="AC37" i="108"/>
  <c r="AC36" i="108"/>
  <c r="AC35" i="108"/>
  <c r="AC34" i="108"/>
  <c r="AC33" i="108"/>
  <c r="AC32" i="108"/>
  <c r="AC31" i="108"/>
  <c r="AC30" i="108"/>
  <c r="AC29" i="108"/>
  <c r="AC28" i="108"/>
  <c r="AC27" i="108"/>
  <c r="AC26" i="108"/>
  <c r="AC25" i="108"/>
  <c r="AC24" i="108"/>
  <c r="AC23" i="108"/>
  <c r="AC22" i="108"/>
  <c r="AC21" i="108"/>
  <c r="AC20" i="108"/>
  <c r="AC19" i="108"/>
  <c r="AC18" i="108"/>
  <c r="AC17" i="108"/>
  <c r="AC16" i="108"/>
  <c r="AC15" i="108"/>
  <c r="AC14" i="108"/>
  <c r="AC13" i="108"/>
  <c r="AC12" i="108"/>
  <c r="AC11" i="108"/>
  <c r="AC10" i="108"/>
  <c r="R10" i="108"/>
  <c r="R48" i="108"/>
  <c r="R47" i="108"/>
  <c r="R46" i="108"/>
  <c r="R45" i="108"/>
  <c r="R44" i="108"/>
  <c r="R43" i="108"/>
  <c r="R42" i="108"/>
  <c r="R41" i="108"/>
  <c r="R40" i="108"/>
  <c r="R39" i="108"/>
  <c r="R38" i="108"/>
  <c r="R37" i="108"/>
  <c r="R36" i="108"/>
  <c r="R35" i="108"/>
  <c r="R34" i="108"/>
  <c r="R33" i="108"/>
  <c r="R32" i="108"/>
  <c r="R31" i="108"/>
  <c r="R30" i="108"/>
  <c r="R29" i="108"/>
  <c r="R28" i="108"/>
  <c r="R27" i="108"/>
  <c r="R26" i="108"/>
  <c r="R25" i="108"/>
  <c r="R24" i="108"/>
  <c r="R23" i="108"/>
  <c r="R22" i="108"/>
  <c r="R21" i="108"/>
  <c r="R20" i="108"/>
  <c r="R19" i="108"/>
  <c r="R18" i="108"/>
  <c r="R17" i="108"/>
  <c r="R16" i="108"/>
  <c r="R15" i="108"/>
  <c r="R14" i="108"/>
  <c r="R13" i="108"/>
  <c r="R12" i="108"/>
  <c r="R11" i="108"/>
  <c r="CM10" i="108"/>
  <c r="CM48" i="108"/>
  <c r="CM47" i="108"/>
  <c r="CM46" i="108"/>
  <c r="CM45" i="108"/>
  <c r="CM44" i="108"/>
  <c r="CM43" i="108"/>
  <c r="CM42" i="108"/>
  <c r="CM41" i="108"/>
  <c r="CM40" i="108"/>
  <c r="CM39" i="108"/>
  <c r="CM38" i="108"/>
  <c r="CM37" i="108"/>
  <c r="CM36" i="108"/>
  <c r="CM35" i="108"/>
  <c r="CM34" i="108"/>
  <c r="CM33" i="108"/>
  <c r="CM32" i="108"/>
  <c r="CM31" i="108"/>
  <c r="CM30" i="108"/>
  <c r="CM29" i="108"/>
  <c r="CM28" i="108"/>
  <c r="CM27" i="108"/>
  <c r="CM26" i="108"/>
  <c r="CM25" i="108"/>
  <c r="CM24" i="108"/>
  <c r="CM23" i="108"/>
  <c r="CM22" i="108"/>
  <c r="CM21" i="108"/>
  <c r="CM20" i="108"/>
  <c r="CM19" i="108"/>
  <c r="CM18" i="108"/>
  <c r="CM17" i="108"/>
  <c r="CM16" i="108"/>
  <c r="CM15" i="108"/>
  <c r="CM14" i="108"/>
  <c r="CM13" i="108"/>
  <c r="CM12" i="108"/>
  <c r="CM11" i="108"/>
  <c r="CK10" i="108"/>
  <c r="CK48" i="108"/>
  <c r="CK47" i="108"/>
  <c r="CK46" i="108"/>
  <c r="CK45" i="108"/>
  <c r="CK44" i="108"/>
  <c r="CK43" i="108"/>
  <c r="CK42" i="108"/>
  <c r="CK41" i="108"/>
  <c r="CK40" i="108"/>
  <c r="CK39" i="108"/>
  <c r="CK38" i="108"/>
  <c r="CK37" i="108"/>
  <c r="CK36" i="108"/>
  <c r="CK35" i="108"/>
  <c r="CK34" i="108"/>
  <c r="CK33" i="108"/>
  <c r="CK32" i="108"/>
  <c r="CK31" i="108"/>
  <c r="CK30" i="108"/>
  <c r="CK29" i="108"/>
  <c r="CK28" i="108"/>
  <c r="CK27" i="108"/>
  <c r="CK26" i="108"/>
  <c r="CK25" i="108"/>
  <c r="CK24" i="108"/>
  <c r="CK23" i="108"/>
  <c r="CK22" i="108"/>
  <c r="CK21" i="108"/>
  <c r="CK20" i="108"/>
  <c r="CK19" i="108"/>
  <c r="CK18" i="108"/>
  <c r="CK17" i="108"/>
  <c r="CK16" i="108"/>
  <c r="CK15" i="108"/>
  <c r="CK14" i="108"/>
  <c r="CK13" i="108"/>
  <c r="CK12" i="108"/>
  <c r="CK11" i="108"/>
  <c r="CY48" i="108"/>
  <c r="CY46" i="108"/>
  <c r="CY44" i="108"/>
  <c r="CY42" i="108"/>
  <c r="CY40" i="108"/>
  <c r="CY38" i="108"/>
  <c r="CY36" i="108"/>
  <c r="CY32" i="108"/>
  <c r="CY30" i="108"/>
  <c r="CY17" i="108"/>
  <c r="CY15" i="108"/>
  <c r="CY13" i="108"/>
  <c r="CY11" i="108"/>
  <c r="CY34" i="108"/>
  <c r="CY28" i="108"/>
  <c r="CY26" i="108"/>
  <c r="CY24" i="108"/>
  <c r="CY22" i="108"/>
  <c r="CY20" i="108"/>
  <c r="CY18" i="108"/>
  <c r="CY47" i="108"/>
  <c r="CY45" i="108"/>
  <c r="CY43" i="108"/>
  <c r="CY41" i="108"/>
  <c r="CY39" i="108"/>
  <c r="CY37" i="108"/>
  <c r="CY35" i="108"/>
  <c r="CY33" i="108"/>
  <c r="CY31" i="108"/>
  <c r="CY29" i="108"/>
  <c r="CY16" i="108"/>
  <c r="CY14" i="108"/>
  <c r="CY12" i="108"/>
  <c r="CY10" i="108"/>
  <c r="CY27" i="108"/>
  <c r="CY25" i="108"/>
  <c r="CY23" i="108"/>
  <c r="CY21" i="108"/>
  <c r="CY19" i="108"/>
  <c r="BM48" i="108"/>
  <c r="BM44" i="108"/>
  <c r="BM42" i="108"/>
  <c r="BM40" i="108"/>
  <c r="BM34" i="108"/>
  <c r="BM32" i="108"/>
  <c r="BM30" i="108"/>
  <c r="BM28" i="108"/>
  <c r="BM26" i="108"/>
  <c r="BM24" i="108"/>
  <c r="BM22" i="108"/>
  <c r="BM45" i="108"/>
  <c r="BM37" i="108"/>
  <c r="BM19" i="108"/>
  <c r="BM47" i="108"/>
  <c r="BM43" i="108"/>
  <c r="BM41" i="108"/>
  <c r="BM39" i="108"/>
  <c r="BM35" i="108"/>
  <c r="BM33" i="108"/>
  <c r="BM31" i="108"/>
  <c r="BM29" i="108"/>
  <c r="BM27" i="108"/>
  <c r="BM25" i="108"/>
  <c r="BM23" i="108"/>
  <c r="BM20" i="108"/>
  <c r="BM46" i="108"/>
  <c r="BM38" i="108"/>
  <c r="BM36" i="108"/>
  <c r="BM21" i="108"/>
  <c r="BM10" i="108"/>
  <c r="BM18" i="108"/>
  <c r="BM17" i="108"/>
  <c r="BM16" i="108"/>
  <c r="BM15" i="108"/>
  <c r="BM14" i="108"/>
  <c r="BM13" i="108"/>
  <c r="BM12" i="108"/>
  <c r="BM11" i="108"/>
  <c r="H11" i="108"/>
  <c r="H12" i="108"/>
  <c r="H13" i="108"/>
  <c r="H14" i="108"/>
  <c r="H15" i="108"/>
  <c r="H16" i="108"/>
  <c r="H17" i="108"/>
  <c r="H18" i="108"/>
  <c r="H19" i="108"/>
  <c r="H20" i="108"/>
  <c r="H21" i="108"/>
  <c r="H22" i="108"/>
  <c r="H23" i="108"/>
  <c r="H24" i="108"/>
  <c r="H25" i="108"/>
  <c r="H26" i="108"/>
  <c r="H27" i="108"/>
  <c r="H28" i="108"/>
  <c r="H29" i="108"/>
  <c r="H30" i="108"/>
  <c r="H31" i="108"/>
  <c r="H32" i="108"/>
  <c r="H33" i="108"/>
  <c r="H34" i="108"/>
  <c r="H35" i="108"/>
  <c r="H36" i="108"/>
  <c r="H37" i="108"/>
  <c r="H38" i="108"/>
  <c r="H39" i="108"/>
  <c r="H40" i="108"/>
  <c r="H41" i="108"/>
  <c r="H42" i="108"/>
  <c r="H43" i="108"/>
  <c r="H44" i="108"/>
  <c r="H45" i="108"/>
  <c r="H46" i="108"/>
  <c r="H47" i="108"/>
  <c r="H48" i="108"/>
  <c r="H10" i="108"/>
  <c r="F10" i="108"/>
  <c r="F11" i="108"/>
  <c r="F12" i="108"/>
  <c r="F13" i="108"/>
  <c r="F14" i="108"/>
  <c r="F15" i="108"/>
  <c r="F16" i="108"/>
  <c r="F17" i="108"/>
  <c r="F18" i="108"/>
  <c r="F19" i="108"/>
  <c r="F20" i="108"/>
  <c r="F21" i="108"/>
  <c r="F22" i="108"/>
  <c r="F23" i="108"/>
  <c r="F24" i="108"/>
  <c r="F25" i="108"/>
  <c r="F26" i="108"/>
  <c r="F27" i="108"/>
  <c r="F28" i="108"/>
  <c r="F29" i="108"/>
  <c r="F30" i="108"/>
  <c r="F31" i="108"/>
  <c r="F32" i="108"/>
  <c r="F33" i="108"/>
  <c r="F34" i="108"/>
  <c r="F35" i="108"/>
  <c r="F36" i="108"/>
  <c r="F37" i="108"/>
  <c r="F38" i="108"/>
  <c r="F39" i="108"/>
  <c r="F40" i="108"/>
  <c r="F41" i="108"/>
  <c r="F42" i="108"/>
  <c r="F43" i="108"/>
  <c r="F44" i="108"/>
  <c r="F45" i="108"/>
  <c r="F46" i="108"/>
  <c r="F47" i="108"/>
  <c r="F48" i="108"/>
  <c r="G11" i="108"/>
  <c r="G12" i="108"/>
  <c r="G13" i="108"/>
  <c r="G15" i="108"/>
  <c r="G16" i="108"/>
  <c r="G17" i="108"/>
  <c r="G19" i="108"/>
  <c r="G20" i="108"/>
  <c r="G23" i="108"/>
  <c r="G24" i="108"/>
  <c r="G25" i="108"/>
  <c r="G27" i="108"/>
  <c r="G28" i="108"/>
  <c r="G29" i="108"/>
  <c r="G31" i="108"/>
  <c r="G32" i="108"/>
  <c r="G33" i="108"/>
  <c r="G35" i="108"/>
  <c r="G36" i="108"/>
  <c r="G37" i="108"/>
  <c r="G39" i="108"/>
  <c r="G40" i="108"/>
  <c r="G41" i="108"/>
  <c r="G43" i="108"/>
  <c r="G44" i="108"/>
  <c r="G45" i="108"/>
  <c r="G47" i="108"/>
  <c r="G48" i="108"/>
  <c r="G10" i="108"/>
  <c r="G14" i="108"/>
  <c r="G18" i="108"/>
  <c r="G22" i="108"/>
  <c r="G26" i="108"/>
  <c r="G30" i="108"/>
  <c r="G34" i="108"/>
  <c r="G38" i="108"/>
  <c r="G42" i="108"/>
  <c r="G46" i="108"/>
  <c r="Q48" i="108"/>
  <c r="Q47" i="108"/>
  <c r="Q46" i="108"/>
  <c r="Q44" i="108"/>
  <c r="Q42" i="108"/>
  <c r="Q40" i="108"/>
  <c r="Q38" i="108"/>
  <c r="Q45" i="108"/>
  <c r="Q43" i="108"/>
  <c r="Q41" i="108"/>
  <c r="Q39" i="108"/>
  <c r="Q37" i="108"/>
  <c r="Q36" i="108"/>
  <c r="Q35" i="108"/>
  <c r="Q33" i="108"/>
  <c r="Q31" i="108"/>
  <c r="Q29" i="108"/>
  <c r="Q27" i="108"/>
  <c r="Q25" i="108"/>
  <c r="Q23" i="108"/>
  <c r="Q21" i="108"/>
  <c r="Q19" i="108"/>
  <c r="Q17" i="108"/>
  <c r="Q34" i="108"/>
  <c r="Q32" i="108"/>
  <c r="Q30" i="108"/>
  <c r="Q28" i="108"/>
  <c r="Q26" i="108"/>
  <c r="Q24" i="108"/>
  <c r="Q22" i="108"/>
  <c r="Q20" i="108"/>
  <c r="Q18" i="108"/>
  <c r="Q16" i="108"/>
  <c r="Q14" i="108"/>
  <c r="Q15" i="108"/>
  <c r="Q13" i="108"/>
  <c r="Q11" i="108"/>
  <c r="Q12" i="108"/>
  <c r="Q10" i="108"/>
  <c r="CL11" i="108"/>
  <c r="CL12" i="108"/>
  <c r="CL10" i="108"/>
  <c r="CL47" i="108"/>
  <c r="CL45" i="108"/>
  <c r="CL43" i="108"/>
  <c r="CL41" i="108"/>
  <c r="CL39" i="108"/>
  <c r="CL37" i="108"/>
  <c r="CL35" i="108"/>
  <c r="CL33" i="108"/>
  <c r="CL31" i="108"/>
  <c r="CL29" i="108"/>
  <c r="CL27" i="108"/>
  <c r="CL25" i="108"/>
  <c r="CL23" i="108"/>
  <c r="CL21" i="108"/>
  <c r="CL19" i="108"/>
  <c r="CL17" i="108"/>
  <c r="CL15" i="108"/>
  <c r="CL13" i="108"/>
  <c r="CL48" i="108"/>
  <c r="CL46" i="108"/>
  <c r="CL44" i="108"/>
  <c r="CL42" i="108"/>
  <c r="CL40" i="108"/>
  <c r="CL38" i="108"/>
  <c r="CL36" i="108"/>
  <c r="CL34" i="108"/>
  <c r="CL32" i="108"/>
  <c r="CL30" i="108"/>
  <c r="CL28" i="108"/>
  <c r="CL26" i="108"/>
  <c r="CL24" i="108"/>
  <c r="CL22" i="108"/>
  <c r="CL20" i="108"/>
  <c r="CL18" i="108"/>
  <c r="CL16" i="108"/>
  <c r="CL14" i="108"/>
  <c r="E11" i="108"/>
  <c r="E12" i="108"/>
  <c r="E13" i="108"/>
  <c r="E15" i="108"/>
  <c r="E16" i="108"/>
  <c r="E17" i="108"/>
  <c r="E19" i="108"/>
  <c r="E20" i="108"/>
  <c r="E21" i="108"/>
  <c r="E23" i="108"/>
  <c r="E24" i="108"/>
  <c r="E25" i="108"/>
  <c r="E27" i="108"/>
  <c r="E28" i="108"/>
  <c r="E29" i="108"/>
  <c r="E31" i="108"/>
  <c r="E32" i="108"/>
  <c r="E33" i="108"/>
  <c r="E35" i="108"/>
  <c r="E36" i="108"/>
  <c r="E37" i="108"/>
  <c r="E39" i="108"/>
  <c r="E40" i="108"/>
  <c r="E41" i="108"/>
  <c r="E43" i="108"/>
  <c r="E44" i="108"/>
  <c r="E45" i="108"/>
  <c r="E47" i="108"/>
  <c r="E48" i="108"/>
  <c r="E14" i="108"/>
  <c r="E18" i="108"/>
  <c r="E22" i="108"/>
  <c r="E26" i="108"/>
  <c r="E30" i="108"/>
  <c r="E34" i="108"/>
  <c r="E38" i="108"/>
  <c r="E42" i="108"/>
  <c r="E46" i="108"/>
  <c r="E10" i="108"/>
  <c r="AE10" i="108"/>
  <c r="AE48" i="108"/>
  <c r="AE47" i="108"/>
  <c r="AE46" i="108"/>
  <c r="AE45" i="108"/>
  <c r="AE44" i="108"/>
  <c r="AE43" i="108"/>
  <c r="AE42" i="108"/>
  <c r="AE41" i="108"/>
  <c r="AE40" i="108"/>
  <c r="AE39" i="108"/>
  <c r="AE38" i="108"/>
  <c r="AE37" i="108"/>
  <c r="AE36" i="108"/>
  <c r="AE35" i="108"/>
  <c r="AE34" i="108"/>
  <c r="AE33" i="108"/>
  <c r="AE32" i="108"/>
  <c r="AE31" i="108"/>
  <c r="AE30" i="108"/>
  <c r="AE29" i="108"/>
  <c r="AE28" i="108"/>
  <c r="AE27" i="108"/>
  <c r="AE26" i="108"/>
  <c r="AE25" i="108"/>
  <c r="AE24" i="108"/>
  <c r="AE23" i="108"/>
  <c r="AE22" i="108"/>
  <c r="AE21" i="108"/>
  <c r="AE20" i="108"/>
  <c r="AE19" i="108"/>
  <c r="AE18" i="108"/>
  <c r="AE17" i="108"/>
  <c r="AE16" i="108"/>
  <c r="AE15" i="108"/>
  <c r="AE14" i="108"/>
  <c r="AE13" i="108"/>
  <c r="AE12" i="108"/>
  <c r="AE11" i="108"/>
  <c r="K46" i="108"/>
  <c r="K42" i="108"/>
  <c r="K38" i="108"/>
  <c r="K34" i="108"/>
  <c r="K30" i="108"/>
  <c r="K26" i="108"/>
  <c r="K22" i="108"/>
  <c r="K18" i="108"/>
  <c r="K14" i="108"/>
  <c r="K47" i="108"/>
  <c r="K43" i="108"/>
  <c r="K39" i="108"/>
  <c r="K35" i="108"/>
  <c r="K31" i="108"/>
  <c r="K27" i="108"/>
  <c r="K23" i="108"/>
  <c r="K19" i="108"/>
  <c r="K15" i="108"/>
  <c r="K11" i="108"/>
  <c r="K48" i="108"/>
  <c r="K44" i="108"/>
  <c r="K40" i="108"/>
  <c r="K36" i="108"/>
  <c r="K32" i="108"/>
  <c r="K28" i="108"/>
  <c r="K24" i="108"/>
  <c r="K20" i="108"/>
  <c r="K16" i="108"/>
  <c r="K12" i="108"/>
  <c r="K45" i="108"/>
  <c r="K41" i="108"/>
  <c r="K37" i="108"/>
  <c r="K33" i="108"/>
  <c r="K29" i="108"/>
  <c r="K25" i="108"/>
  <c r="K21" i="108"/>
  <c r="K17" i="108"/>
  <c r="K13" i="108"/>
  <c r="K10" i="108"/>
  <c r="S48" i="108"/>
  <c r="S47" i="108"/>
  <c r="S45" i="108"/>
  <c r="S43" i="108"/>
  <c r="S41" i="108"/>
  <c r="S39" i="108"/>
  <c r="S37" i="108"/>
  <c r="S46" i="108"/>
  <c r="S44" i="108"/>
  <c r="S42" i="108"/>
  <c r="S40" i="108"/>
  <c r="S38" i="108"/>
  <c r="S36" i="108"/>
  <c r="S34" i="108"/>
  <c r="S32" i="108"/>
  <c r="S30" i="108"/>
  <c r="S28" i="108"/>
  <c r="S26" i="108"/>
  <c r="S24" i="108"/>
  <c r="S22" i="108"/>
  <c r="S20" i="108"/>
  <c r="S18" i="108"/>
  <c r="S16" i="108"/>
  <c r="S35" i="108"/>
  <c r="S33" i="108"/>
  <c r="S31" i="108"/>
  <c r="S29" i="108"/>
  <c r="S27" i="108"/>
  <c r="S25" i="108"/>
  <c r="S23" i="108"/>
  <c r="S21" i="108"/>
  <c r="S19" i="108"/>
  <c r="S17" i="108"/>
  <c r="S15" i="108"/>
  <c r="S12" i="108"/>
  <c r="S14" i="108"/>
  <c r="S13" i="108"/>
  <c r="S11" i="108"/>
  <c r="S10" i="108"/>
  <c r="CX10" i="108"/>
  <c r="CX13" i="108"/>
  <c r="CX12" i="108"/>
  <c r="CX11" i="108"/>
  <c r="CX48" i="108"/>
  <c r="CX47" i="108"/>
  <c r="CX46" i="108"/>
  <c r="CX45" i="108"/>
  <c r="CX44" i="108"/>
  <c r="CX43" i="108"/>
  <c r="CX42" i="108"/>
  <c r="CX41" i="108"/>
  <c r="CX40" i="108"/>
  <c r="CX39" i="108"/>
  <c r="CX38" i="108"/>
  <c r="CX37" i="108"/>
  <c r="CX36" i="108"/>
  <c r="CX35" i="108"/>
  <c r="CX34" i="108"/>
  <c r="CX33" i="108"/>
  <c r="CX32" i="108"/>
  <c r="CX31" i="108"/>
  <c r="CX30" i="108"/>
  <c r="CX29" i="108"/>
  <c r="CX28" i="108"/>
  <c r="CX27" i="108"/>
  <c r="CX26" i="108"/>
  <c r="CX25" i="108"/>
  <c r="CX24" i="108"/>
  <c r="CX23" i="108"/>
  <c r="CX22" i="108"/>
  <c r="CX21" i="108"/>
  <c r="CX20" i="108"/>
  <c r="CX19" i="108"/>
  <c r="CX18" i="108"/>
  <c r="CX17" i="108"/>
  <c r="CX16" i="108"/>
  <c r="CX15" i="108"/>
  <c r="CX14" i="108"/>
  <c r="M48" i="108"/>
  <c r="M44" i="108"/>
  <c r="M40" i="108"/>
  <c r="M36" i="108"/>
  <c r="M32" i="108"/>
  <c r="M28" i="108"/>
  <c r="M24" i="108"/>
  <c r="M20" i="108"/>
  <c r="M16" i="108"/>
  <c r="M12" i="108"/>
  <c r="M45" i="108"/>
  <c r="M41" i="108"/>
  <c r="M37" i="108"/>
  <c r="M33" i="108"/>
  <c r="M29" i="108"/>
  <c r="M25" i="108"/>
  <c r="M21" i="108"/>
  <c r="M17" i="108"/>
  <c r="M13" i="108"/>
  <c r="M46" i="108"/>
  <c r="M42" i="108"/>
  <c r="M38" i="108"/>
  <c r="M34" i="108"/>
  <c r="M30" i="108"/>
  <c r="M26" i="108"/>
  <c r="M22" i="108"/>
  <c r="M18" i="108"/>
  <c r="M14" i="108"/>
  <c r="M47" i="108"/>
  <c r="M43" i="108"/>
  <c r="M39" i="108"/>
  <c r="M35" i="108"/>
  <c r="M31" i="108"/>
  <c r="M27" i="108"/>
  <c r="M23" i="108"/>
  <c r="M19" i="108"/>
  <c r="M15" i="108"/>
  <c r="M11" i="108"/>
  <c r="M10" i="108"/>
  <c r="T10" i="108"/>
  <c r="T48" i="108"/>
  <c r="T47" i="108"/>
  <c r="T46" i="108"/>
  <c r="T45" i="108"/>
  <c r="T44" i="108"/>
  <c r="T43" i="108"/>
  <c r="T42" i="108"/>
  <c r="T41" i="108"/>
  <c r="T40" i="108"/>
  <c r="T39" i="108"/>
  <c r="T38" i="108"/>
  <c r="T37" i="108"/>
  <c r="T36" i="108"/>
  <c r="T35" i="108"/>
  <c r="T34" i="108"/>
  <c r="T33" i="108"/>
  <c r="T32" i="108"/>
  <c r="T31" i="108"/>
  <c r="T30" i="108"/>
  <c r="T29" i="108"/>
  <c r="T28" i="108"/>
  <c r="T27" i="108"/>
  <c r="T26" i="108"/>
  <c r="T25" i="108"/>
  <c r="T24" i="108"/>
  <c r="T23" i="108"/>
  <c r="T22" i="108"/>
  <c r="T21" i="108"/>
  <c r="T20" i="108"/>
  <c r="T19" i="108"/>
  <c r="T18" i="108"/>
  <c r="T17" i="108"/>
  <c r="T16" i="108"/>
  <c r="T15" i="108"/>
  <c r="T14" i="108"/>
  <c r="T13" i="108"/>
  <c r="T12" i="108"/>
  <c r="T11" i="108"/>
  <c r="CA47" i="108"/>
  <c r="CA45" i="108"/>
  <c r="CA43" i="108"/>
  <c r="CA41" i="108"/>
  <c r="CA39" i="108"/>
  <c r="CA37" i="108"/>
  <c r="CA35" i="108"/>
  <c r="CA33" i="108"/>
  <c r="CA31" i="108"/>
  <c r="CA29" i="108"/>
  <c r="CA27" i="108"/>
  <c r="CA25" i="108"/>
  <c r="CA23" i="108"/>
  <c r="CA21" i="108"/>
  <c r="CA19" i="108"/>
  <c r="CA17" i="108"/>
  <c r="CA15" i="108"/>
  <c r="CA13" i="108"/>
  <c r="CA11" i="108"/>
  <c r="CA14" i="108"/>
  <c r="CA46" i="108"/>
  <c r="CA42" i="108"/>
  <c r="CA38" i="108"/>
  <c r="CA34" i="108"/>
  <c r="CA30" i="108"/>
  <c r="CA26" i="108"/>
  <c r="CA22" i="108"/>
  <c r="CA18" i="108"/>
  <c r="CA10" i="108"/>
  <c r="CA12" i="108"/>
  <c r="CA48" i="108"/>
  <c r="CA44" i="108"/>
  <c r="CA40" i="108"/>
  <c r="CA36" i="108"/>
  <c r="CA32" i="108"/>
  <c r="CA28" i="108"/>
  <c r="CA24" i="108"/>
  <c r="CA20" i="108"/>
  <c r="CA16" i="108"/>
  <c r="BY47" i="108"/>
  <c r="BY45" i="108"/>
  <c r="BY43" i="108"/>
  <c r="BY41" i="108"/>
  <c r="BY39" i="108"/>
  <c r="BY37" i="108"/>
  <c r="BY35" i="108"/>
  <c r="BY33" i="108"/>
  <c r="BY31" i="108"/>
  <c r="BY29" i="108"/>
  <c r="BY27" i="108"/>
  <c r="BY25" i="108"/>
  <c r="BY23" i="108"/>
  <c r="BY21" i="108"/>
  <c r="BY19" i="108"/>
  <c r="BY17" i="108"/>
  <c r="BY15" i="108"/>
  <c r="BY13" i="108"/>
  <c r="BY11" i="108"/>
  <c r="BY10" i="108"/>
  <c r="BY12" i="108"/>
  <c r="BY48" i="108"/>
  <c r="BY44" i="108"/>
  <c r="BY40" i="108"/>
  <c r="BY36" i="108"/>
  <c r="BY32" i="108"/>
  <c r="BY28" i="108"/>
  <c r="BY24" i="108"/>
  <c r="BY20" i="108"/>
  <c r="BY16" i="108"/>
  <c r="BY14" i="108"/>
  <c r="BY46" i="108"/>
  <c r="BY42" i="108"/>
  <c r="BY38" i="108"/>
  <c r="BY34" i="108"/>
  <c r="BY30" i="108"/>
  <c r="BY26" i="108"/>
  <c r="BY22" i="108"/>
  <c r="BY18" i="108"/>
  <c r="CW34" i="108"/>
  <c r="CW28" i="108"/>
  <c r="CW26" i="108"/>
  <c r="CW24" i="108"/>
  <c r="CW22" i="108"/>
  <c r="CW20" i="108"/>
  <c r="CW10" i="108"/>
  <c r="CW48" i="108"/>
  <c r="CW46" i="108"/>
  <c r="CW44" i="108"/>
  <c r="CW42" i="108"/>
  <c r="CW40" i="108"/>
  <c r="CW38" i="108"/>
  <c r="CW36" i="108"/>
  <c r="CW32" i="108"/>
  <c r="CW30" i="108"/>
  <c r="CW17" i="108"/>
  <c r="CW15" i="108"/>
  <c r="CW13" i="108"/>
  <c r="CW11" i="108"/>
  <c r="CW27" i="108"/>
  <c r="CW25" i="108"/>
  <c r="CW23" i="108"/>
  <c r="CW21" i="108"/>
  <c r="CW19" i="108"/>
  <c r="CW47" i="108"/>
  <c r="CW45" i="108"/>
  <c r="CW43" i="108"/>
  <c r="CW41" i="108"/>
  <c r="CW39" i="108"/>
  <c r="CW37" i="108"/>
  <c r="CW35" i="108"/>
  <c r="CW33" i="108"/>
  <c r="CW31" i="108"/>
  <c r="CW29" i="108"/>
  <c r="CW18" i="108"/>
  <c r="CW16" i="108"/>
  <c r="CW14" i="108"/>
  <c r="CW12" i="108"/>
  <c r="BO46" i="108"/>
  <c r="BO38" i="108"/>
  <c r="BO36" i="108"/>
  <c r="BO47" i="108"/>
  <c r="BO43" i="108"/>
  <c r="BO41" i="108"/>
  <c r="BO39" i="108"/>
  <c r="BO35" i="108"/>
  <c r="BO33" i="108"/>
  <c r="BO31" i="108"/>
  <c r="BO29" i="108"/>
  <c r="BO27" i="108"/>
  <c r="BO25" i="108"/>
  <c r="BO23" i="108"/>
  <c r="BO21" i="108"/>
  <c r="BO20" i="108"/>
  <c r="BO45" i="108"/>
  <c r="BO37" i="108"/>
  <c r="BO18" i="108"/>
  <c r="BO48" i="108"/>
  <c r="BO44" i="108"/>
  <c r="BO42" i="108"/>
  <c r="BO40" i="108"/>
  <c r="BO34" i="108"/>
  <c r="BO32" i="108"/>
  <c r="BO30" i="108"/>
  <c r="BO28" i="108"/>
  <c r="BO26" i="108"/>
  <c r="BO24" i="108"/>
  <c r="BO22" i="108"/>
  <c r="BO19" i="108"/>
  <c r="BO10" i="108"/>
  <c r="BO17" i="108"/>
  <c r="BO16" i="108"/>
  <c r="BO15" i="108"/>
  <c r="BO14" i="108"/>
  <c r="BO13" i="108"/>
  <c r="BO12" i="108"/>
  <c r="BO11" i="108"/>
  <c r="AF10" i="108"/>
  <c r="AF48" i="108"/>
  <c r="AF47" i="108"/>
  <c r="AF46" i="108"/>
  <c r="AF45" i="108"/>
  <c r="AF44" i="108"/>
  <c r="AF43" i="108"/>
  <c r="AF42" i="108"/>
  <c r="AF41" i="108"/>
  <c r="AF40" i="108"/>
  <c r="AF39" i="108"/>
  <c r="AF38" i="108"/>
  <c r="AF37" i="108"/>
  <c r="AF36" i="108"/>
  <c r="AF35" i="108"/>
  <c r="AF34" i="108"/>
  <c r="AF33" i="108"/>
  <c r="AF32" i="108"/>
  <c r="AF31" i="108"/>
  <c r="AF30" i="108"/>
  <c r="AF29" i="108"/>
  <c r="AF28" i="108"/>
  <c r="AF27" i="108"/>
  <c r="AF26" i="108"/>
  <c r="AF25" i="108"/>
  <c r="AF24" i="108"/>
  <c r="AF23" i="108"/>
  <c r="AF22" i="108"/>
  <c r="AF21" i="108"/>
  <c r="AF20" i="108"/>
  <c r="AF19" i="108"/>
  <c r="AF18" i="108"/>
  <c r="AF17" i="108"/>
  <c r="AF16" i="108"/>
  <c r="AF15" i="108"/>
  <c r="AF14" i="108"/>
  <c r="AF13" i="108"/>
  <c r="AF12" i="108"/>
  <c r="AF11" i="108"/>
  <c r="AD10" i="108"/>
  <c r="AD48" i="108"/>
  <c r="AD47" i="108"/>
  <c r="AD46" i="108"/>
  <c r="AD45" i="108"/>
  <c r="AD44" i="108"/>
  <c r="AD43" i="108"/>
  <c r="AD42" i="108"/>
  <c r="AD41" i="108"/>
  <c r="AD40" i="108"/>
  <c r="AD39" i="108"/>
  <c r="AD38" i="108"/>
  <c r="AD37" i="108"/>
  <c r="AD36" i="108"/>
  <c r="AD35" i="108"/>
  <c r="AD34" i="108"/>
  <c r="AD33" i="108"/>
  <c r="AD32" i="108"/>
  <c r="AD31" i="108"/>
  <c r="AD30" i="108"/>
  <c r="AD29" i="108"/>
  <c r="AD28" i="108"/>
  <c r="AD27" i="108"/>
  <c r="AD26" i="108"/>
  <c r="AD25" i="108"/>
  <c r="AD24" i="108"/>
  <c r="AD23" i="108"/>
  <c r="AD22" i="108"/>
  <c r="AD21" i="108"/>
  <c r="AD20" i="108"/>
  <c r="AD19" i="108"/>
  <c r="AD18" i="108"/>
  <c r="AD17" i="108"/>
  <c r="AD16" i="108"/>
  <c r="AD15" i="108"/>
  <c r="AD14" i="108"/>
  <c r="AD13" i="108"/>
  <c r="AD12" i="108"/>
  <c r="AD11" i="108"/>
  <c r="N47" i="108"/>
  <c r="N43" i="108"/>
  <c r="N39" i="108"/>
  <c r="N35" i="108"/>
  <c r="N31" i="108"/>
  <c r="N27" i="108"/>
  <c r="N23" i="108"/>
  <c r="N19" i="108"/>
  <c r="N15" i="108"/>
  <c r="N11" i="108"/>
  <c r="N10" i="108"/>
  <c r="N48" i="108"/>
  <c r="N44" i="108"/>
  <c r="N40" i="108"/>
  <c r="N36" i="108"/>
  <c r="N32" i="108"/>
  <c r="N28" i="108"/>
  <c r="N24" i="108"/>
  <c r="N20" i="108"/>
  <c r="N16" i="108"/>
  <c r="N12" i="108"/>
  <c r="N45" i="108"/>
  <c r="N41" i="108"/>
  <c r="N37" i="108"/>
  <c r="N33" i="108"/>
  <c r="N29" i="108"/>
  <c r="N25" i="108"/>
  <c r="N21" i="108"/>
  <c r="N17" i="108"/>
  <c r="N13" i="108"/>
  <c r="N46" i="108"/>
  <c r="N42" i="108"/>
  <c r="N38" i="108"/>
  <c r="N34" i="108"/>
  <c r="N30" i="108"/>
  <c r="N26" i="108"/>
  <c r="N22" i="108"/>
  <c r="N18" i="108"/>
  <c r="N14" i="108"/>
  <c r="L45" i="108"/>
  <c r="L41" i="108"/>
  <c r="L37" i="108"/>
  <c r="L33" i="108"/>
  <c r="L29" i="108"/>
  <c r="L25" i="108"/>
  <c r="L21" i="108"/>
  <c r="L17" i="108"/>
  <c r="L13" i="108"/>
  <c r="L46" i="108"/>
  <c r="L42" i="108"/>
  <c r="L38" i="108"/>
  <c r="L34" i="108"/>
  <c r="L30" i="108"/>
  <c r="L26" i="108"/>
  <c r="L22" i="108"/>
  <c r="L18" i="108"/>
  <c r="L14" i="108"/>
  <c r="L47" i="108"/>
  <c r="L43" i="108"/>
  <c r="L39" i="108"/>
  <c r="L35" i="108"/>
  <c r="L31" i="108"/>
  <c r="L27" i="108"/>
  <c r="L23" i="108"/>
  <c r="L19" i="108"/>
  <c r="L15" i="108"/>
  <c r="L11" i="108"/>
  <c r="L10" i="108"/>
  <c r="L48" i="108"/>
  <c r="L44" i="108"/>
  <c r="L40" i="108"/>
  <c r="L36" i="108"/>
  <c r="L32" i="108"/>
  <c r="L28" i="108"/>
  <c r="L24" i="108"/>
  <c r="L20" i="108"/>
  <c r="L16" i="108"/>
  <c r="L12" i="108"/>
  <c r="BZ48" i="108"/>
  <c r="BZ44" i="108"/>
  <c r="BZ40" i="108"/>
  <c r="BZ36" i="108"/>
  <c r="BZ32" i="108"/>
  <c r="BZ28" i="108"/>
  <c r="BZ24" i="108"/>
  <c r="BZ20" i="108"/>
  <c r="BZ16" i="108"/>
  <c r="BZ12" i="108"/>
  <c r="BZ45" i="108"/>
  <c r="BZ41" i="108"/>
  <c r="BZ37" i="108"/>
  <c r="BZ33" i="108"/>
  <c r="BZ29" i="108"/>
  <c r="BZ25" i="108"/>
  <c r="BZ21" i="108"/>
  <c r="BZ17" i="108"/>
  <c r="BZ11" i="108"/>
  <c r="BZ10" i="108"/>
  <c r="BZ46" i="108"/>
  <c r="BZ42" i="108"/>
  <c r="BZ38" i="108"/>
  <c r="BZ34" i="108"/>
  <c r="BZ30" i="108"/>
  <c r="BZ26" i="108"/>
  <c r="BZ22" i="108"/>
  <c r="BZ18" i="108"/>
  <c r="BZ14" i="108"/>
  <c r="BZ47" i="108"/>
  <c r="BZ43" i="108"/>
  <c r="BZ39" i="108"/>
  <c r="BZ35" i="108"/>
  <c r="BZ31" i="108"/>
  <c r="BZ27" i="108"/>
  <c r="BZ23" i="108"/>
  <c r="BZ19" i="108"/>
  <c r="BZ15" i="108"/>
  <c r="BZ13" i="108"/>
  <c r="CV14" i="108"/>
  <c r="CV13" i="108"/>
  <c r="CV12" i="108"/>
  <c r="CV11" i="108"/>
  <c r="CV10" i="108"/>
  <c r="CV48" i="108"/>
  <c r="CV47" i="108"/>
  <c r="CV46" i="108"/>
  <c r="CV45" i="108"/>
  <c r="CV44" i="108"/>
  <c r="CV43" i="108"/>
  <c r="CV42" i="108"/>
  <c r="CV41" i="108"/>
  <c r="CV40" i="108"/>
  <c r="CV39" i="108"/>
  <c r="CV38" i="108"/>
  <c r="CV37" i="108"/>
  <c r="CV36" i="108"/>
  <c r="CV35" i="108"/>
  <c r="CV34" i="108"/>
  <c r="CV33" i="108"/>
  <c r="CV32" i="108"/>
  <c r="CV31" i="108"/>
  <c r="CV30" i="108"/>
  <c r="CV29" i="108"/>
  <c r="CV28" i="108"/>
  <c r="CV27" i="108"/>
  <c r="CV26" i="108"/>
  <c r="CV25" i="108"/>
  <c r="CV24" i="108"/>
  <c r="CV23" i="108"/>
  <c r="CV22" i="108"/>
  <c r="CV21" i="108"/>
  <c r="CV20" i="108"/>
  <c r="CV19" i="108"/>
  <c r="CV18" i="108"/>
  <c r="CV17" i="108"/>
  <c r="CV16" i="108"/>
  <c r="CV15" i="108"/>
  <c r="BP48" i="108"/>
  <c r="BP47" i="108"/>
  <c r="BP46" i="108"/>
  <c r="BP45" i="108"/>
  <c r="BP44" i="108"/>
  <c r="BP43" i="108"/>
  <c r="BP42" i="108"/>
  <c r="BP41" i="108"/>
  <c r="BP40" i="108"/>
  <c r="BP39" i="108"/>
  <c r="BP38" i="108"/>
  <c r="BP37" i="108"/>
  <c r="BP36" i="108"/>
  <c r="BP35" i="108"/>
  <c r="BP34" i="108"/>
  <c r="BP33" i="108"/>
  <c r="BP32" i="108"/>
  <c r="BP31" i="108"/>
  <c r="BP30" i="108"/>
  <c r="BP29" i="108"/>
  <c r="BP28" i="108"/>
  <c r="BP27" i="108"/>
  <c r="BP26" i="108"/>
  <c r="BP25" i="108"/>
  <c r="BP24" i="108"/>
  <c r="BP23" i="108"/>
  <c r="BP22" i="108"/>
  <c r="BP21" i="108"/>
  <c r="BP20" i="108"/>
  <c r="BP19" i="108"/>
  <c r="BP18" i="108"/>
  <c r="BP14" i="108"/>
  <c r="BP11" i="108"/>
  <c r="BP10" i="108"/>
  <c r="BP17" i="108"/>
  <c r="BP16" i="108"/>
  <c r="BP15" i="108"/>
  <c r="BP13" i="108"/>
  <c r="BP12" i="108"/>
  <c r="BV10" i="76"/>
  <c r="BV12" i="76"/>
  <c r="BV33" i="76"/>
  <c r="BV43" i="76"/>
  <c r="BV14" i="76"/>
  <c r="BV46" i="76"/>
  <c r="BV15" i="76"/>
  <c r="BV42" i="76"/>
  <c r="BV28" i="76"/>
  <c r="BV34" i="76"/>
  <c r="BV11" i="76"/>
  <c r="BV40" i="76"/>
  <c r="BV27" i="76"/>
  <c r="BV45" i="76"/>
  <c r="BV44" i="76"/>
  <c r="BV32" i="76"/>
  <c r="BV20" i="76"/>
  <c r="BV18" i="76"/>
  <c r="BV25" i="76"/>
  <c r="BV39" i="76"/>
  <c r="BV13" i="76"/>
  <c r="BV47" i="76"/>
  <c r="BV23" i="76"/>
  <c r="BV26" i="76"/>
  <c r="BV36" i="76"/>
  <c r="BV35" i="76"/>
  <c r="BV41" i="76"/>
  <c r="BV21" i="76"/>
  <c r="BV48" i="76"/>
  <c r="BV29" i="76"/>
  <c r="BV30" i="76"/>
  <c r="BV17" i="76"/>
  <c r="BV31" i="76"/>
  <c r="BV24" i="76"/>
  <c r="BV22" i="76"/>
  <c r="BV19" i="76"/>
  <c r="BV16" i="76"/>
  <c r="BV37" i="76"/>
  <c r="BV38" i="76"/>
  <c r="BU10" i="108"/>
  <c r="BU12" i="108"/>
  <c r="BU11" i="108"/>
  <c r="BU14" i="108"/>
  <c r="BU43" i="108"/>
  <c r="BU33" i="108"/>
  <c r="BU23" i="108"/>
  <c r="BU13" i="108"/>
  <c r="BU39" i="108"/>
  <c r="BU25" i="108"/>
  <c r="BU18" i="108"/>
  <c r="BU20" i="108"/>
  <c r="BU45" i="108"/>
  <c r="BU27" i="108"/>
  <c r="BU34" i="108"/>
  <c r="BU28" i="108"/>
  <c r="BU42" i="108"/>
  <c r="BU15" i="108"/>
  <c r="BU46" i="108"/>
  <c r="BU48" i="108"/>
  <c r="BU21" i="108"/>
  <c r="BU41" i="108"/>
  <c r="BU36" i="108"/>
  <c r="BU26" i="108"/>
  <c r="BU19" i="108"/>
  <c r="BU44" i="108"/>
  <c r="BU29" i="108"/>
  <c r="BU40" i="108"/>
  <c r="BU35" i="108"/>
  <c r="BU32" i="108"/>
  <c r="BU47" i="108"/>
  <c r="BU16" i="108"/>
  <c r="BU22" i="108"/>
  <c r="BU24" i="108"/>
  <c r="BU31" i="108"/>
  <c r="BU17" i="108"/>
  <c r="BU30" i="108"/>
  <c r="BU38" i="108"/>
  <c r="BU37" i="108"/>
  <c r="BS10" i="108"/>
  <c r="BS12" i="108"/>
  <c r="BS32" i="108"/>
  <c r="BS14" i="108"/>
  <c r="BS33" i="108"/>
  <c r="BS45" i="108"/>
  <c r="BS39" i="108"/>
  <c r="BS36" i="108"/>
  <c r="BS34" i="108"/>
  <c r="BS28" i="108"/>
  <c r="BS15" i="108"/>
  <c r="BS11" i="108"/>
  <c r="BS43" i="108"/>
  <c r="BS46" i="108"/>
  <c r="BS48" i="108"/>
  <c r="BS25" i="108"/>
  <c r="BS23" i="108"/>
  <c r="BS42" i="108"/>
  <c r="BS18" i="108"/>
  <c r="BS20" i="108"/>
  <c r="BS30" i="108"/>
  <c r="BS35" i="108"/>
  <c r="BS22" i="108"/>
  <c r="BS21" i="108"/>
  <c r="BS27" i="108"/>
  <c r="BS24" i="108"/>
  <c r="BS31" i="108"/>
  <c r="BS47" i="108"/>
  <c r="BS16" i="108"/>
  <c r="BS13" i="108"/>
  <c r="BS19" i="108"/>
  <c r="BS40" i="108"/>
  <c r="BS29" i="108"/>
  <c r="BS44" i="108"/>
  <c r="BS26" i="108"/>
  <c r="BS41" i="108"/>
  <c r="BS37" i="108"/>
  <c r="BS38" i="108"/>
  <c r="BS17" i="108"/>
  <c r="BT10" i="108"/>
  <c r="BT12" i="108"/>
  <c r="BT14" i="108"/>
  <c r="BT20" i="108"/>
  <c r="BT25" i="108"/>
  <c r="BT43" i="108"/>
  <c r="BT48" i="108"/>
  <c r="BT46" i="108"/>
  <c r="BT42" i="108"/>
  <c r="BT23" i="108"/>
  <c r="BT15" i="108"/>
  <c r="BT11" i="108"/>
  <c r="BT39" i="108"/>
  <c r="BT18" i="108"/>
  <c r="BT45" i="108"/>
  <c r="BT33" i="108"/>
  <c r="BT34" i="108"/>
  <c r="BT28" i="108"/>
  <c r="BT27" i="108"/>
  <c r="BT31" i="108"/>
  <c r="BT44" i="108"/>
  <c r="BT35" i="108"/>
  <c r="BT47" i="108"/>
  <c r="BT30" i="108"/>
  <c r="BT16" i="108"/>
  <c r="BT19" i="108"/>
  <c r="BT36" i="108"/>
  <c r="BT32" i="108"/>
  <c r="BT17" i="108"/>
  <c r="BT40" i="108"/>
  <c r="BT13" i="108"/>
  <c r="BT26" i="108"/>
  <c r="BT24" i="108"/>
  <c r="BT29" i="108"/>
  <c r="BT21" i="108"/>
  <c r="BT22" i="108"/>
  <c r="BT41" i="108"/>
  <c r="BT37" i="108"/>
  <c r="BT38" i="108"/>
  <c r="BW10" i="76"/>
  <c r="BW28" i="76"/>
  <c r="BW18" i="76"/>
  <c r="BW20" i="76"/>
  <c r="BW48" i="76"/>
  <c r="BW39" i="76"/>
  <c r="BW25" i="76"/>
  <c r="BW11" i="76"/>
  <c r="BW26" i="76"/>
  <c r="BW40" i="76"/>
  <c r="BW32" i="76"/>
  <c r="BW46" i="76"/>
  <c r="BW30" i="76"/>
  <c r="BW29" i="76"/>
  <c r="BW21" i="76"/>
  <c r="BW31" i="76"/>
  <c r="BW36" i="76"/>
  <c r="BW12" i="76"/>
  <c r="BW34" i="76"/>
  <c r="BW42" i="76"/>
  <c r="BW41" i="76"/>
  <c r="BW43" i="76"/>
  <c r="BW13" i="76"/>
  <c r="BW33" i="76"/>
  <c r="BW23" i="76"/>
  <c r="BW14" i="76"/>
  <c r="BW35" i="76"/>
  <c r="BW45" i="76"/>
  <c r="BW15" i="76"/>
  <c r="BW37" i="76"/>
  <c r="BW27" i="76"/>
  <c r="BW47" i="76"/>
  <c r="BW16" i="76"/>
  <c r="BW38" i="76"/>
  <c r="BW22" i="76"/>
  <c r="BW24" i="76"/>
  <c r="BW44" i="76"/>
  <c r="BW19" i="76"/>
  <c r="BW17" i="76"/>
  <c r="BU10" i="76"/>
  <c r="BU23" i="76"/>
  <c r="BU12" i="76"/>
  <c r="BU25" i="76"/>
  <c r="BU20" i="76"/>
  <c r="BU13" i="76"/>
  <c r="BU45" i="76"/>
  <c r="BU18" i="76"/>
  <c r="BU14" i="76"/>
  <c r="BU39" i="76"/>
  <c r="BU11" i="76"/>
  <c r="BU15" i="76"/>
  <c r="BU28" i="76"/>
  <c r="BU34" i="76"/>
  <c r="BU33" i="76"/>
  <c r="BU22" i="76"/>
  <c r="BU42" i="76"/>
  <c r="BU46" i="76"/>
  <c r="BU41" i="76"/>
  <c r="BU48" i="76"/>
  <c r="BU43" i="76"/>
  <c r="BU16" i="76"/>
  <c r="BU30" i="76"/>
  <c r="BU47" i="76"/>
  <c r="BU21" i="76"/>
  <c r="BU35" i="76"/>
  <c r="BU29" i="76"/>
  <c r="BU44" i="76"/>
  <c r="BU31" i="76"/>
  <c r="BU24" i="76"/>
  <c r="BU26" i="76"/>
  <c r="BU27" i="76"/>
  <c r="BU38" i="76"/>
  <c r="BU40" i="76"/>
  <c r="BU17" i="76"/>
  <c r="BU32" i="76"/>
  <c r="BU36" i="76"/>
  <c r="BU19" i="76"/>
  <c r="BU37" i="76"/>
  <c r="BV12" i="108"/>
  <c r="BV10" i="108"/>
  <c r="BV43" i="108"/>
  <c r="BV48" i="108"/>
  <c r="BV42" i="108"/>
  <c r="BV18" i="108"/>
  <c r="BV34" i="108"/>
  <c r="BV28" i="108"/>
  <c r="BV15" i="108"/>
  <c r="BV46" i="108"/>
  <c r="BV45" i="108"/>
  <c r="BV40" i="108"/>
  <c r="BV14" i="108"/>
  <c r="BV23" i="108"/>
  <c r="BV11" i="108"/>
  <c r="BV13" i="108"/>
  <c r="BV39" i="108"/>
  <c r="BV20" i="108"/>
  <c r="BV32" i="108"/>
  <c r="BV33" i="108"/>
  <c r="BV25" i="108"/>
  <c r="BV19" i="108"/>
  <c r="BV36" i="108"/>
  <c r="BV16" i="108"/>
  <c r="BV21" i="108"/>
  <c r="BV22" i="108"/>
  <c r="BV26" i="108"/>
  <c r="BV35" i="108"/>
  <c r="BV17" i="108"/>
  <c r="BV27" i="108"/>
  <c r="BV41" i="108"/>
  <c r="BV47" i="108"/>
  <c r="BV30" i="108"/>
  <c r="BV29" i="108"/>
  <c r="BV24" i="108"/>
  <c r="BV31" i="108"/>
  <c r="BV44" i="108"/>
  <c r="BV38" i="108"/>
  <c r="BV37" i="108"/>
  <c r="BT10" i="76"/>
  <c r="BT12" i="76"/>
  <c r="BT45" i="76"/>
  <c r="BT33" i="76"/>
  <c r="BT14" i="76"/>
  <c r="BT44" i="76"/>
  <c r="BT32" i="76"/>
  <c r="BT47" i="76"/>
  <c r="BT23" i="76"/>
  <c r="BT25" i="76"/>
  <c r="BT48" i="76"/>
  <c r="BT46" i="76"/>
  <c r="BT20" i="76"/>
  <c r="BT18" i="76"/>
  <c r="BT43" i="76"/>
  <c r="BT11" i="76"/>
  <c r="BT42" i="76"/>
  <c r="BT40" i="76"/>
  <c r="BT15" i="76"/>
  <c r="BT28" i="76"/>
  <c r="BT34" i="76"/>
  <c r="BT36" i="76"/>
  <c r="BT39" i="76"/>
  <c r="BT22" i="76"/>
  <c r="BT19" i="76"/>
  <c r="BT17" i="76"/>
  <c r="BT35" i="76"/>
  <c r="BT13" i="76"/>
  <c r="BT16" i="76"/>
  <c r="BT30" i="76"/>
  <c r="BT31" i="76"/>
  <c r="BT24" i="76"/>
  <c r="BT41" i="76"/>
  <c r="BT26" i="76"/>
  <c r="BT27" i="76"/>
  <c r="BT21" i="76"/>
  <c r="BT29" i="76"/>
  <c r="BT38" i="76"/>
  <c r="BT37" i="76"/>
  <c r="CB61" i="74"/>
  <c r="CB58" i="74"/>
  <c r="CB56" i="74"/>
  <c r="CB54" i="74"/>
  <c r="CB53" i="74"/>
  <c r="CC32" i="74"/>
  <c r="CC64" i="74"/>
  <c r="CB50" i="74"/>
  <c r="CB47" i="74"/>
  <c r="CB46" i="74"/>
  <c r="CB45" i="74"/>
  <c r="CB44" i="74"/>
  <c r="CB43" i="74"/>
  <c r="CB42" i="74"/>
  <c r="CB41" i="74"/>
  <c r="CB40" i="74"/>
  <c r="CB39" i="74"/>
  <c r="CB38" i="74"/>
  <c r="CB37" i="74"/>
  <c r="CB36" i="74"/>
  <c r="CB35" i="74"/>
  <c r="CB34" i="74"/>
  <c r="CB33" i="74"/>
  <c r="CB31" i="74"/>
  <c r="CB30" i="74"/>
  <c r="CB29" i="74"/>
  <c r="CB28" i="74"/>
  <c r="CB27" i="74"/>
  <c r="CB26" i="74"/>
  <c r="CB25" i="74"/>
  <c r="CB24" i="74"/>
  <c r="CB23" i="74"/>
  <c r="CB22" i="74"/>
  <c r="CB21" i="74"/>
  <c r="CB20" i="74"/>
  <c r="CB19" i="74"/>
  <c r="CB18" i="74"/>
  <c r="CB17" i="74"/>
  <c r="CB16" i="74"/>
  <c r="CB15" i="74"/>
  <c r="CB14" i="74"/>
  <c r="CB13" i="74"/>
  <c r="CB12" i="74"/>
  <c r="CB11" i="74"/>
  <c r="CB32" i="74"/>
  <c r="CB10" i="74"/>
  <c r="CB60" i="74"/>
  <c r="CB57" i="74"/>
  <c r="CB55" i="74"/>
  <c r="CB52" i="74"/>
  <c r="CB51" i="74"/>
  <c r="CB49" i="74"/>
  <c r="CB48" i="74"/>
  <c r="Y11" i="76"/>
  <c r="Y13" i="76"/>
  <c r="Y15" i="76"/>
  <c r="Y17" i="76"/>
  <c r="Y20" i="76"/>
  <c r="Y22" i="76"/>
  <c r="Y24" i="76"/>
  <c r="Y26" i="76"/>
  <c r="Y28" i="76"/>
  <c r="Y30" i="76"/>
  <c r="Y32" i="76"/>
  <c r="Y34" i="76"/>
  <c r="Y36" i="76"/>
  <c r="Y39" i="76"/>
  <c r="Y41" i="76"/>
  <c r="Y43" i="76"/>
  <c r="Y45" i="76"/>
  <c r="Y47" i="76"/>
  <c r="Y10" i="76"/>
  <c r="Y12" i="76"/>
  <c r="Y14" i="76"/>
  <c r="Y16" i="76"/>
  <c r="Y18" i="76"/>
  <c r="Y21" i="76"/>
  <c r="Y23" i="76"/>
  <c r="Y25" i="76"/>
  <c r="Y27" i="76"/>
  <c r="Y29" i="76"/>
  <c r="Y31" i="76"/>
  <c r="Y33" i="76"/>
  <c r="Y35" i="76"/>
  <c r="Y37" i="76"/>
  <c r="Y40" i="76"/>
  <c r="Y42" i="76"/>
  <c r="Y44" i="76"/>
  <c r="Y46" i="76"/>
  <c r="Y48" i="76"/>
  <c r="AA12" i="76"/>
  <c r="AA14" i="76"/>
  <c r="AA16" i="76"/>
  <c r="AA18" i="76"/>
  <c r="AA21" i="76"/>
  <c r="AA23" i="76"/>
  <c r="AA25" i="76"/>
  <c r="AA27" i="76"/>
  <c r="AA29" i="76"/>
  <c r="AA31" i="76"/>
  <c r="AA33" i="76"/>
  <c r="AA35" i="76"/>
  <c r="AA37" i="76"/>
  <c r="AA40" i="76"/>
  <c r="AA42" i="76"/>
  <c r="AA44" i="76"/>
  <c r="AA46" i="76"/>
  <c r="AA48" i="76"/>
  <c r="AA11" i="76"/>
  <c r="AA13" i="76"/>
  <c r="AA15" i="76"/>
  <c r="AA17" i="76"/>
  <c r="AA20" i="76"/>
  <c r="AA22" i="76"/>
  <c r="AA24" i="76"/>
  <c r="AA26" i="76"/>
  <c r="AA28" i="76"/>
  <c r="AA30" i="76"/>
  <c r="AA32" i="76"/>
  <c r="AA34" i="76"/>
  <c r="AA36" i="76"/>
  <c r="AA39" i="76"/>
  <c r="AA41" i="76"/>
  <c r="AA43" i="76"/>
  <c r="AA45" i="76"/>
  <c r="AA47" i="76"/>
  <c r="AA10" i="76"/>
  <c r="Z11" i="76"/>
  <c r="Z12" i="76"/>
  <c r="Z13" i="76"/>
  <c r="Z14" i="76"/>
  <c r="Z15" i="76"/>
  <c r="Z16" i="76"/>
  <c r="Z17" i="76"/>
  <c r="Z18" i="76"/>
  <c r="Z20" i="76"/>
  <c r="Z21" i="76"/>
  <c r="Z22" i="76"/>
  <c r="Z23" i="76"/>
  <c r="Z24" i="76"/>
  <c r="Z25" i="76"/>
  <c r="Z26" i="76"/>
  <c r="Z27" i="76"/>
  <c r="Z28" i="76"/>
  <c r="Z29" i="76"/>
  <c r="Z30" i="76"/>
  <c r="Z31" i="76"/>
  <c r="Z32" i="76"/>
  <c r="Z33" i="76"/>
  <c r="Z34" i="76"/>
  <c r="Z35" i="76"/>
  <c r="Z36" i="76"/>
  <c r="Z37" i="76"/>
  <c r="Z39" i="76"/>
  <c r="Z40" i="76"/>
  <c r="Z41" i="76"/>
  <c r="Z42" i="76"/>
  <c r="Z43" i="76"/>
  <c r="Z44" i="76"/>
  <c r="Z45" i="76"/>
  <c r="Z46" i="76"/>
  <c r="Z47" i="76"/>
  <c r="Z48" i="76"/>
  <c r="Z10" i="76"/>
  <c r="X10" i="76"/>
  <c r="X11" i="76"/>
  <c r="X12" i="76"/>
  <c r="X13" i="76"/>
  <c r="X14" i="76"/>
  <c r="X15" i="76"/>
  <c r="X16" i="76"/>
  <c r="X17" i="76"/>
  <c r="X18" i="76"/>
  <c r="X20" i="76"/>
  <c r="X21" i="76"/>
  <c r="X22" i="76"/>
  <c r="X23" i="76"/>
  <c r="X24" i="76"/>
  <c r="X25" i="76"/>
  <c r="X26" i="76"/>
  <c r="X27" i="76"/>
  <c r="X28" i="76"/>
  <c r="X29" i="76"/>
  <c r="X30" i="76"/>
  <c r="X31" i="76"/>
  <c r="X32" i="76"/>
  <c r="X33" i="76"/>
  <c r="X34" i="76"/>
  <c r="X35" i="76"/>
  <c r="X36" i="76"/>
  <c r="X37" i="76"/>
  <c r="X39" i="76"/>
  <c r="X40" i="76"/>
  <c r="X41" i="76"/>
  <c r="X42" i="76"/>
  <c r="X43" i="76"/>
  <c r="X44" i="76"/>
  <c r="X45" i="76"/>
  <c r="X46" i="76"/>
  <c r="X47" i="76"/>
  <c r="X48" i="76"/>
  <c r="BJ48" i="108"/>
  <c r="BJ46" i="108"/>
  <c r="BJ44" i="108"/>
  <c r="BJ42" i="108"/>
  <c r="BJ40" i="108"/>
  <c r="BJ38" i="108"/>
  <c r="BJ36" i="108"/>
  <c r="BJ34" i="108"/>
  <c r="BJ32" i="108"/>
  <c r="BJ30" i="108"/>
  <c r="BJ28" i="108"/>
  <c r="BJ26" i="108"/>
  <c r="BJ24" i="108"/>
  <c r="BJ22" i="108"/>
  <c r="BJ20" i="108"/>
  <c r="BJ18" i="108"/>
  <c r="BJ16" i="108"/>
  <c r="BJ14" i="108"/>
  <c r="BJ12" i="108"/>
  <c r="BJ10" i="108"/>
  <c r="BJ47" i="108"/>
  <c r="BJ45" i="108"/>
  <c r="BJ43" i="108"/>
  <c r="BJ41" i="108"/>
  <c r="BJ39" i="108"/>
  <c r="BJ37" i="108"/>
  <c r="BJ35" i="108"/>
  <c r="BJ33" i="108"/>
  <c r="BJ31" i="108"/>
  <c r="BJ29" i="108"/>
  <c r="BJ27" i="108"/>
  <c r="BJ25" i="108"/>
  <c r="BJ23" i="108"/>
  <c r="BJ21" i="108"/>
  <c r="BJ19" i="108"/>
  <c r="BJ17" i="108"/>
  <c r="BJ15" i="108"/>
  <c r="BJ13" i="108"/>
  <c r="BJ11" i="108"/>
  <c r="BI48" i="108"/>
  <c r="BI47" i="108"/>
  <c r="BI46" i="108"/>
  <c r="BI45" i="108"/>
  <c r="BI44" i="108"/>
  <c r="BI43" i="108"/>
  <c r="BI42" i="108"/>
  <c r="BI41" i="108"/>
  <c r="BI40" i="108"/>
  <c r="BI39" i="108"/>
  <c r="BI38" i="108"/>
  <c r="BI37" i="108"/>
  <c r="BI36" i="108"/>
  <c r="BI35" i="108"/>
  <c r="BI34" i="108"/>
  <c r="BI33" i="108"/>
  <c r="BI32" i="108"/>
  <c r="BI31" i="108"/>
  <c r="BI30" i="108"/>
  <c r="BI29" i="108"/>
  <c r="BI28" i="108"/>
  <c r="BI27" i="108"/>
  <c r="BI26" i="108"/>
  <c r="BI25" i="108"/>
  <c r="BI24" i="108"/>
  <c r="BI23" i="108"/>
  <c r="BI22" i="108"/>
  <c r="BI21" i="108"/>
  <c r="BI20" i="108"/>
  <c r="BI19" i="108"/>
  <c r="BI18" i="108"/>
  <c r="BI17" i="108"/>
  <c r="BI16" i="108"/>
  <c r="BI15" i="108"/>
  <c r="BI14" i="108"/>
  <c r="BI13" i="108"/>
  <c r="BI12" i="108"/>
  <c r="BI11" i="108"/>
  <c r="BI10" i="108"/>
  <c r="BH48" i="108"/>
  <c r="BH46" i="108"/>
  <c r="BH44" i="108"/>
  <c r="BH42" i="108"/>
  <c r="BH40" i="108"/>
  <c r="BH38" i="108"/>
  <c r="BH36" i="108"/>
  <c r="BH34" i="108"/>
  <c r="BH32" i="108"/>
  <c r="BH30" i="108"/>
  <c r="BH28" i="108"/>
  <c r="BH26" i="108"/>
  <c r="BH24" i="108"/>
  <c r="BH22" i="108"/>
  <c r="BH20" i="108"/>
  <c r="BH18" i="108"/>
  <c r="BH16" i="108"/>
  <c r="BH14" i="108"/>
  <c r="BH12" i="108"/>
  <c r="BH10" i="108"/>
  <c r="BH47" i="108"/>
  <c r="BH45" i="108"/>
  <c r="BH43" i="108"/>
  <c r="BH41" i="108"/>
  <c r="BH39" i="108"/>
  <c r="BH37" i="108"/>
  <c r="BH35" i="108"/>
  <c r="BH33" i="108"/>
  <c r="BH31" i="108"/>
  <c r="BH29" i="108"/>
  <c r="BH27" i="108"/>
  <c r="BH25" i="108"/>
  <c r="BH23" i="108"/>
  <c r="BH21" i="108"/>
  <c r="BH19" i="108"/>
  <c r="BH17" i="108"/>
  <c r="BH15" i="108"/>
  <c r="BH13" i="108"/>
  <c r="BH11" i="108"/>
  <c r="Z48" i="108"/>
  <c r="Z47" i="108"/>
  <c r="Z46" i="108"/>
  <c r="Z45" i="108"/>
  <c r="Z44" i="108"/>
  <c r="Z43" i="108"/>
  <c r="Z42" i="108"/>
  <c r="Z41" i="108"/>
  <c r="Z40" i="108"/>
  <c r="Z39" i="108"/>
  <c r="Z38" i="108"/>
  <c r="Z37" i="108"/>
  <c r="Z36" i="108"/>
  <c r="Z35" i="108"/>
  <c r="Z34" i="108"/>
  <c r="Z33" i="108"/>
  <c r="Z32" i="108"/>
  <c r="Z31" i="108"/>
  <c r="Z30" i="108"/>
  <c r="Z29" i="108"/>
  <c r="Z28" i="108"/>
  <c r="Z27" i="108"/>
  <c r="Z26" i="108"/>
  <c r="Z25" i="108"/>
  <c r="Z24" i="108"/>
  <c r="Z23" i="108"/>
  <c r="Z22" i="108"/>
  <c r="Z21" i="108"/>
  <c r="Z20" i="108"/>
  <c r="Z19" i="108"/>
  <c r="Z18" i="108"/>
  <c r="Z17" i="108"/>
  <c r="Z16" i="108"/>
  <c r="Z15" i="108"/>
  <c r="Z14" i="108"/>
  <c r="Z13" i="108"/>
  <c r="Z12" i="108"/>
  <c r="Z11" i="108"/>
  <c r="Z10" i="108"/>
  <c r="Y47" i="108"/>
  <c r="Y45" i="108"/>
  <c r="Y43" i="108"/>
  <c r="Y41" i="108"/>
  <c r="Y39" i="108"/>
  <c r="Y37" i="108"/>
  <c r="Y35" i="108"/>
  <c r="Y33" i="108"/>
  <c r="Y31" i="108"/>
  <c r="Y29" i="108"/>
  <c r="Y27" i="108"/>
  <c r="Y25" i="108"/>
  <c r="Y23" i="108"/>
  <c r="Y21" i="108"/>
  <c r="Y19" i="108"/>
  <c r="Y17" i="108"/>
  <c r="Y15" i="108"/>
  <c r="Y13" i="108"/>
  <c r="Y11" i="108"/>
  <c r="Y48" i="108"/>
  <c r="Y46" i="108"/>
  <c r="Y44" i="108"/>
  <c r="Y42" i="108"/>
  <c r="Y40" i="108"/>
  <c r="Y38" i="108"/>
  <c r="Y36" i="108"/>
  <c r="Y34" i="108"/>
  <c r="Y32" i="108"/>
  <c r="Y30" i="108"/>
  <c r="Y28" i="108"/>
  <c r="Y26" i="108"/>
  <c r="Y24" i="108"/>
  <c r="Y22" i="108"/>
  <c r="Y20" i="108"/>
  <c r="Y18" i="108"/>
  <c r="Y16" i="108"/>
  <c r="Y14" i="108"/>
  <c r="Y12" i="108"/>
  <c r="Y10" i="108"/>
  <c r="X48" i="108"/>
  <c r="X47" i="108"/>
  <c r="X46" i="108"/>
  <c r="X45" i="108"/>
  <c r="X44" i="108"/>
  <c r="X43" i="108"/>
  <c r="X42" i="108"/>
  <c r="X41" i="108"/>
  <c r="X40" i="108"/>
  <c r="X39" i="108"/>
  <c r="X38" i="108"/>
  <c r="X37" i="108"/>
  <c r="X36" i="108"/>
  <c r="X35" i="108"/>
  <c r="X34" i="108"/>
  <c r="X33" i="108"/>
  <c r="X32" i="108"/>
  <c r="X31" i="108"/>
  <c r="X30" i="108"/>
  <c r="X29" i="108"/>
  <c r="X28" i="108"/>
  <c r="X27" i="108"/>
  <c r="X26" i="108"/>
  <c r="X25" i="108"/>
  <c r="X24" i="108"/>
  <c r="X23" i="108"/>
  <c r="X22" i="108"/>
  <c r="X21" i="108"/>
  <c r="X20" i="108"/>
  <c r="X19" i="108"/>
  <c r="X18" i="108"/>
  <c r="X17" i="108"/>
  <c r="X16" i="108"/>
  <c r="X15" i="108"/>
  <c r="X14" i="108"/>
  <c r="X13" i="108"/>
  <c r="X12" i="108"/>
  <c r="X11" i="108"/>
  <c r="X10" i="108"/>
  <c r="W48" i="108"/>
  <c r="W46" i="108"/>
  <c r="W44" i="108"/>
  <c r="W42" i="108"/>
  <c r="W40" i="108"/>
  <c r="W38" i="108"/>
  <c r="W36" i="108"/>
  <c r="W34" i="108"/>
  <c r="W32" i="108"/>
  <c r="W30" i="108"/>
  <c r="W28" i="108"/>
  <c r="W26" i="108"/>
  <c r="W24" i="108"/>
  <c r="W22" i="108"/>
  <c r="W20" i="108"/>
  <c r="W18" i="108"/>
  <c r="W16" i="108"/>
  <c r="W14" i="108"/>
  <c r="W12" i="108"/>
  <c r="W10" i="108"/>
  <c r="W47" i="108"/>
  <c r="W45" i="108"/>
  <c r="W43" i="108"/>
  <c r="W41" i="108"/>
  <c r="W39" i="108"/>
  <c r="W37" i="108"/>
  <c r="W35" i="108"/>
  <c r="W33" i="108"/>
  <c r="W31" i="108"/>
  <c r="W29" i="108"/>
  <c r="W27" i="108"/>
  <c r="W25" i="108"/>
  <c r="W23" i="108"/>
  <c r="W21" i="108"/>
  <c r="W19" i="108"/>
  <c r="W17" i="108"/>
  <c r="W15" i="108"/>
  <c r="W13" i="108"/>
  <c r="W11" i="108"/>
  <c r="BO11" i="76"/>
  <c r="BO13" i="76"/>
  <c r="BO15" i="76"/>
  <c r="BO17" i="76"/>
  <c r="BO19" i="76"/>
  <c r="BO21" i="76"/>
  <c r="BO23" i="76"/>
  <c r="BO25" i="76"/>
  <c r="BO27" i="76"/>
  <c r="BO29" i="76"/>
  <c r="BO31" i="76"/>
  <c r="BO33" i="76"/>
  <c r="BO35" i="76"/>
  <c r="BO37" i="76"/>
  <c r="BO39" i="76"/>
  <c r="BO41" i="76"/>
  <c r="BO43" i="76"/>
  <c r="BO45" i="76"/>
  <c r="BO47" i="76"/>
  <c r="BO10" i="76"/>
  <c r="BO12" i="76"/>
  <c r="BO14" i="76"/>
  <c r="BO16" i="76"/>
  <c r="BO18" i="76"/>
  <c r="BO20" i="76"/>
  <c r="BO22" i="76"/>
  <c r="BO24" i="76"/>
  <c r="BO26" i="76"/>
  <c r="BO28" i="76"/>
  <c r="BO30" i="76"/>
  <c r="BO32" i="76"/>
  <c r="BO34" i="76"/>
  <c r="BO36" i="76"/>
  <c r="BO38" i="76"/>
  <c r="BO40" i="76"/>
  <c r="BO42" i="76"/>
  <c r="BO44" i="76"/>
  <c r="BO46" i="76"/>
  <c r="BO48" i="76"/>
  <c r="BP12" i="76"/>
  <c r="BP14" i="76"/>
  <c r="BP16" i="76"/>
  <c r="BP18" i="76"/>
  <c r="BP20" i="76"/>
  <c r="BP22" i="76"/>
  <c r="BP24" i="76"/>
  <c r="BP26" i="76"/>
  <c r="BP28" i="76"/>
  <c r="BP30" i="76"/>
  <c r="BP32" i="76"/>
  <c r="BP34" i="76"/>
  <c r="BP36" i="76"/>
  <c r="BP38" i="76"/>
  <c r="BP40" i="76"/>
  <c r="BP42" i="76"/>
  <c r="BP44" i="76"/>
  <c r="BP46" i="76"/>
  <c r="BP48" i="76"/>
  <c r="BP11" i="76"/>
  <c r="BP13" i="76"/>
  <c r="BP15" i="76"/>
  <c r="BP17" i="76"/>
  <c r="BP19" i="76"/>
  <c r="BP21" i="76"/>
  <c r="BP23" i="76"/>
  <c r="BP25" i="76"/>
  <c r="BP27" i="76"/>
  <c r="BP29" i="76"/>
  <c r="BP31" i="76"/>
  <c r="BP33" i="76"/>
  <c r="BP35" i="76"/>
  <c r="BP37" i="76"/>
  <c r="BP39" i="76"/>
  <c r="BP41" i="76"/>
  <c r="BP43" i="76"/>
  <c r="BP45" i="76"/>
  <c r="BP47" i="76"/>
  <c r="BP10" i="76"/>
  <c r="BQ11" i="76"/>
  <c r="BQ13" i="76"/>
  <c r="BQ15" i="76"/>
  <c r="BQ17" i="76"/>
  <c r="BQ19" i="76"/>
  <c r="BQ21" i="76"/>
  <c r="BQ23" i="76"/>
  <c r="BQ25" i="76"/>
  <c r="BQ27" i="76"/>
  <c r="BQ29" i="76"/>
  <c r="BQ31" i="76"/>
  <c r="BQ33" i="76"/>
  <c r="BQ35" i="76"/>
  <c r="BQ37" i="76"/>
  <c r="BQ39" i="76"/>
  <c r="BQ41" i="76"/>
  <c r="BQ43" i="76"/>
  <c r="BQ45" i="76"/>
  <c r="BQ47" i="76"/>
  <c r="BQ10" i="76"/>
  <c r="BQ12" i="76"/>
  <c r="BQ14" i="76"/>
  <c r="BQ16" i="76"/>
  <c r="BQ18" i="76"/>
  <c r="BQ20" i="76"/>
  <c r="BQ22" i="76"/>
  <c r="BQ24" i="76"/>
  <c r="BQ26" i="76"/>
  <c r="BQ28" i="76"/>
  <c r="BQ30" i="76"/>
  <c r="BQ32" i="76"/>
  <c r="BQ34" i="76"/>
  <c r="BQ36" i="76"/>
  <c r="BQ38" i="76"/>
  <c r="BQ40" i="76"/>
  <c r="BQ42" i="76"/>
  <c r="BQ44" i="76"/>
  <c r="BQ46" i="76"/>
  <c r="BQ48" i="76"/>
  <c r="BN12" i="76"/>
  <c r="BN14" i="76"/>
  <c r="BN16" i="76"/>
  <c r="BN18" i="76"/>
  <c r="BN20" i="76"/>
  <c r="BN22" i="76"/>
  <c r="BN24" i="76"/>
  <c r="BN26" i="76"/>
  <c r="BN28" i="76"/>
  <c r="BN30" i="76"/>
  <c r="BN32" i="76"/>
  <c r="BN34" i="76"/>
  <c r="BN36" i="76"/>
  <c r="BN38" i="76"/>
  <c r="BN40" i="76"/>
  <c r="BN42" i="76"/>
  <c r="BN44" i="76"/>
  <c r="BN46" i="76"/>
  <c r="BN48" i="76"/>
  <c r="BN11" i="76"/>
  <c r="BN13" i="76"/>
  <c r="BN15" i="76"/>
  <c r="BN17" i="76"/>
  <c r="BN19" i="76"/>
  <c r="BN21" i="76"/>
  <c r="BN23" i="76"/>
  <c r="BN25" i="76"/>
  <c r="BN27" i="76"/>
  <c r="BN29" i="76"/>
  <c r="BN31" i="76"/>
  <c r="BN33" i="76"/>
  <c r="BN35" i="76"/>
  <c r="BN37" i="76"/>
  <c r="BN39" i="76"/>
  <c r="BN41" i="76"/>
  <c r="BN43" i="76"/>
  <c r="BN45" i="76"/>
  <c r="BN47" i="76"/>
  <c r="BN10" i="76"/>
  <c r="H12" i="76"/>
  <c r="H14" i="76"/>
  <c r="H16" i="76"/>
  <c r="H18" i="76"/>
  <c r="H20" i="76"/>
  <c r="H22" i="76"/>
  <c r="H24" i="76"/>
  <c r="H26" i="76"/>
  <c r="H28" i="76"/>
  <c r="H30" i="76"/>
  <c r="H32" i="76"/>
  <c r="H34" i="76"/>
  <c r="H36" i="76"/>
  <c r="H38" i="76"/>
  <c r="H40" i="76"/>
  <c r="H42" i="76"/>
  <c r="H44" i="76"/>
  <c r="H46" i="76"/>
  <c r="H48" i="76"/>
  <c r="H10" i="76"/>
  <c r="H11" i="76"/>
  <c r="H13" i="76"/>
  <c r="H15" i="76"/>
  <c r="H17" i="76"/>
  <c r="H19" i="76"/>
  <c r="H21" i="76"/>
  <c r="H23" i="76"/>
  <c r="H25" i="76"/>
  <c r="H27" i="76"/>
  <c r="H29" i="76"/>
  <c r="H31" i="76"/>
  <c r="H33" i="76"/>
  <c r="H35" i="76"/>
  <c r="H37" i="76"/>
  <c r="H39" i="76"/>
  <c r="H41" i="76"/>
  <c r="H43" i="76"/>
  <c r="H45" i="76"/>
  <c r="H47" i="76"/>
  <c r="G11" i="76"/>
  <c r="G13" i="76"/>
  <c r="G15" i="76"/>
  <c r="G17" i="76"/>
  <c r="G19" i="76"/>
  <c r="G21" i="76"/>
  <c r="G23" i="76"/>
  <c r="G25" i="76"/>
  <c r="G27" i="76"/>
  <c r="G29" i="76"/>
  <c r="G31" i="76"/>
  <c r="G33" i="76"/>
  <c r="G35" i="76"/>
  <c r="G37" i="76"/>
  <c r="G39" i="76"/>
  <c r="G41" i="76"/>
  <c r="G43" i="76"/>
  <c r="G45" i="76"/>
  <c r="G47" i="76"/>
  <c r="G12" i="76"/>
  <c r="G14" i="76"/>
  <c r="G16" i="76"/>
  <c r="G18" i="76"/>
  <c r="G20" i="76"/>
  <c r="G22" i="76"/>
  <c r="G24" i="76"/>
  <c r="G26" i="76"/>
  <c r="G28" i="76"/>
  <c r="G30" i="76"/>
  <c r="G32" i="76"/>
  <c r="G34" i="76"/>
  <c r="G36" i="76"/>
  <c r="G38" i="76"/>
  <c r="G40" i="76"/>
  <c r="G42" i="76"/>
  <c r="G44" i="76"/>
  <c r="G46" i="76"/>
  <c r="G48" i="76"/>
  <c r="G10" i="76"/>
  <c r="F12" i="76"/>
  <c r="F14" i="76"/>
  <c r="F16" i="76"/>
  <c r="F18" i="76"/>
  <c r="F20" i="76"/>
  <c r="F22" i="76"/>
  <c r="F24" i="76"/>
  <c r="F26" i="76"/>
  <c r="F28" i="76"/>
  <c r="F30" i="76"/>
  <c r="F32" i="76"/>
  <c r="F34" i="76"/>
  <c r="F36" i="76"/>
  <c r="F38" i="76"/>
  <c r="F40" i="76"/>
  <c r="F42" i="76"/>
  <c r="F44" i="76"/>
  <c r="F46" i="76"/>
  <c r="F48" i="76"/>
  <c r="F10" i="76"/>
  <c r="F11" i="76"/>
  <c r="F13" i="76"/>
  <c r="F15" i="76"/>
  <c r="F17" i="76"/>
  <c r="F19" i="76"/>
  <c r="F21" i="76"/>
  <c r="F23" i="76"/>
  <c r="F25" i="76"/>
  <c r="F27" i="76"/>
  <c r="F29" i="76"/>
  <c r="F31" i="76"/>
  <c r="F33" i="76"/>
  <c r="F35" i="76"/>
  <c r="F37" i="76"/>
  <c r="F39" i="76"/>
  <c r="F41" i="76"/>
  <c r="F43" i="76"/>
  <c r="F45" i="76"/>
  <c r="F47" i="76"/>
  <c r="I11" i="76"/>
  <c r="I13" i="76"/>
  <c r="I15" i="76"/>
  <c r="I17" i="76"/>
  <c r="I19" i="76"/>
  <c r="I21" i="76"/>
  <c r="I23" i="76"/>
  <c r="I25" i="76"/>
  <c r="I27" i="76"/>
  <c r="I29" i="76"/>
  <c r="I31" i="76"/>
  <c r="I33" i="76"/>
  <c r="I35" i="76"/>
  <c r="I37" i="76"/>
  <c r="I39" i="76"/>
  <c r="I41" i="76"/>
  <c r="I43" i="76"/>
  <c r="I45" i="76"/>
  <c r="I47" i="76"/>
  <c r="I12" i="76"/>
  <c r="I14" i="76"/>
  <c r="I16" i="76"/>
  <c r="I18" i="76"/>
  <c r="I20" i="76"/>
  <c r="I22" i="76"/>
  <c r="I24" i="76"/>
  <c r="I26" i="76"/>
  <c r="I28" i="76"/>
  <c r="I30" i="76"/>
  <c r="I32" i="76"/>
  <c r="I34" i="76"/>
  <c r="I36" i="76"/>
  <c r="I38" i="76"/>
  <c r="I40" i="76"/>
  <c r="I42" i="76"/>
  <c r="I44" i="76"/>
  <c r="I46" i="76"/>
  <c r="I48" i="76"/>
  <c r="I10" i="76"/>
  <c r="CS65" i="74"/>
  <c r="CC48" i="76"/>
  <c r="CA50" i="76"/>
  <c r="CA51" i="76"/>
  <c r="P115" i="73"/>
  <c r="P112" i="73"/>
  <c r="J113" i="73"/>
  <c r="S51" i="76"/>
  <c r="S50" i="76"/>
  <c r="AD10" i="73"/>
  <c r="AD13" i="73"/>
  <c r="AD16" i="73"/>
  <c r="AD18" i="73"/>
  <c r="AD21" i="73"/>
  <c r="AD24" i="73"/>
  <c r="AD26" i="73"/>
  <c r="AD29" i="73"/>
  <c r="AD32" i="73"/>
  <c r="AD34" i="73"/>
  <c r="AD37" i="73"/>
  <c r="AD40" i="73"/>
  <c r="AD42" i="73"/>
  <c r="AD45" i="73"/>
  <c r="AD11" i="73"/>
  <c r="AD19" i="73"/>
  <c r="AD27" i="73"/>
  <c r="AD35" i="73"/>
  <c r="AD43" i="73"/>
  <c r="K50" i="76"/>
  <c r="K51" i="76"/>
  <c r="AF13" i="73"/>
  <c r="AF21" i="73"/>
  <c r="AF29" i="73"/>
  <c r="AF37" i="73"/>
  <c r="AF45" i="73"/>
  <c r="AF10" i="73"/>
  <c r="AF12" i="73"/>
  <c r="AF15" i="73"/>
  <c r="AF18" i="73"/>
  <c r="AF20" i="73"/>
  <c r="AF23" i="73"/>
  <c r="AF26" i="73"/>
  <c r="AF28" i="73"/>
  <c r="AF31" i="73"/>
  <c r="AF34" i="73"/>
  <c r="AF36" i="73"/>
  <c r="AF39" i="73"/>
  <c r="AF42" i="73"/>
  <c r="AF44" i="73"/>
  <c r="AF47" i="73"/>
  <c r="CW51" i="76"/>
  <c r="CW50" i="76"/>
  <c r="AG9" i="73"/>
  <c r="AG11" i="73"/>
  <c r="AG13" i="73"/>
  <c r="AG15" i="73"/>
  <c r="AG17" i="73"/>
  <c r="AG19" i="73"/>
  <c r="AG21" i="73"/>
  <c r="AG23" i="73"/>
  <c r="AG25" i="73"/>
  <c r="AG27" i="73"/>
  <c r="AG29" i="73"/>
  <c r="AG31" i="73"/>
  <c r="AG33" i="73"/>
  <c r="AG35" i="73"/>
  <c r="AG37" i="73"/>
  <c r="AG39" i="73"/>
  <c r="AG41" i="73"/>
  <c r="AG43" i="73"/>
  <c r="AG45" i="73"/>
  <c r="AG47" i="73"/>
  <c r="CM50" i="76"/>
  <c r="CM51" i="76"/>
  <c r="AT65" i="74"/>
  <c r="AH116" i="73"/>
  <c r="AH118" i="73"/>
  <c r="AH113" i="73"/>
  <c r="AH114" i="73"/>
  <c r="AH117" i="73"/>
  <c r="J114" i="73"/>
  <c r="AC51" i="76"/>
  <c r="AC50" i="76"/>
  <c r="AG51" i="76"/>
  <c r="AG50" i="76"/>
  <c r="AE51" i="76"/>
  <c r="AE50" i="76"/>
  <c r="CL51" i="76"/>
  <c r="CL50" i="76"/>
  <c r="Q51" i="76"/>
  <c r="Q50" i="76"/>
  <c r="AE10" i="73"/>
  <c r="AE14" i="73"/>
  <c r="AE18" i="73"/>
  <c r="AE22" i="73"/>
  <c r="AE26" i="73"/>
  <c r="AE30" i="73"/>
  <c r="AE34" i="73"/>
  <c r="AE38" i="73"/>
  <c r="AE42" i="73"/>
  <c r="AE46" i="73"/>
  <c r="AE13" i="73"/>
  <c r="AE17" i="73"/>
  <c r="AE21" i="73"/>
  <c r="AE25" i="73"/>
  <c r="AE29" i="73"/>
  <c r="AE33" i="73"/>
  <c r="AE37" i="73"/>
  <c r="AE41" i="73"/>
  <c r="AE45" i="73"/>
  <c r="AS10" i="76"/>
  <c r="CZ51" i="76"/>
  <c r="CZ50" i="76"/>
  <c r="CK50" i="76"/>
  <c r="CK51" i="76"/>
  <c r="R51" i="76"/>
  <c r="R50" i="76"/>
  <c r="AS11" i="76"/>
  <c r="AS63" i="74"/>
  <c r="AS64" i="74"/>
  <c r="AS12" i="108"/>
  <c r="AS13" i="76"/>
  <c r="AS15" i="76"/>
  <c r="AS17" i="76"/>
  <c r="AS19" i="76"/>
  <c r="AS21" i="76"/>
  <c r="AS23" i="76"/>
  <c r="AS25" i="76"/>
  <c r="AS27" i="76"/>
  <c r="AS29" i="76"/>
  <c r="AS31" i="76"/>
  <c r="AS33" i="76"/>
  <c r="AS35" i="76"/>
  <c r="AS37" i="76"/>
  <c r="AS39" i="76"/>
  <c r="AS41" i="76"/>
  <c r="AS43" i="76"/>
  <c r="AS45" i="76"/>
  <c r="AS47" i="76"/>
  <c r="AO65" i="74"/>
  <c r="AO64" i="74"/>
  <c r="AO63" i="74"/>
  <c r="AP12" i="76"/>
  <c r="AP14" i="76"/>
  <c r="AP16" i="76"/>
  <c r="AP18" i="76"/>
  <c r="AP20" i="76"/>
  <c r="AP22" i="76"/>
  <c r="AP24" i="76"/>
  <c r="AP26" i="76"/>
  <c r="AP28" i="76"/>
  <c r="AP30" i="76"/>
  <c r="AP33" i="76"/>
  <c r="AP35" i="76"/>
  <c r="AP37" i="76"/>
  <c r="AP39" i="76"/>
  <c r="AP41" i="76"/>
  <c r="AP43" i="76"/>
  <c r="AP45" i="76"/>
  <c r="AQ31" i="76"/>
  <c r="AQ10" i="76"/>
  <c r="AQ11" i="76"/>
  <c r="AQ13" i="76"/>
  <c r="AQ15" i="76"/>
  <c r="AQ17" i="76"/>
  <c r="AQ19" i="76"/>
  <c r="AQ21" i="76"/>
  <c r="AQ23" i="76"/>
  <c r="AQ25" i="76"/>
  <c r="AQ27" i="76"/>
  <c r="AQ29" i="76"/>
  <c r="AQ32" i="76"/>
  <c r="AQ34" i="76"/>
  <c r="AQ36" i="76"/>
  <c r="AQ38" i="76"/>
  <c r="AQ40" i="76"/>
  <c r="AQ42" i="76"/>
  <c r="AQ44" i="76"/>
  <c r="AQ46" i="76"/>
  <c r="AQ48" i="76"/>
  <c r="AQ64" i="74"/>
  <c r="AQ65" i="74"/>
  <c r="AQ63" i="74"/>
  <c r="AR12" i="76"/>
  <c r="AR14" i="76"/>
  <c r="AR16" i="76"/>
  <c r="AR18" i="76"/>
  <c r="AR20" i="76"/>
  <c r="AR22" i="76"/>
  <c r="AR24" i="76"/>
  <c r="AR26" i="76"/>
  <c r="AR28" i="76"/>
  <c r="AR30" i="76"/>
  <c r="AR33" i="76"/>
  <c r="AR35" i="76"/>
  <c r="AR37" i="76"/>
  <c r="AR39" i="76"/>
  <c r="AR41" i="76"/>
  <c r="AR43" i="76"/>
  <c r="AR45" i="76"/>
  <c r="BZ50" i="76"/>
  <c r="BZ51" i="76"/>
  <c r="AH111" i="73"/>
  <c r="AH115" i="73"/>
  <c r="AH112" i="73"/>
  <c r="P116" i="73"/>
  <c r="P118" i="73"/>
  <c r="P113" i="73"/>
  <c r="P117" i="73"/>
  <c r="J118" i="73"/>
  <c r="CN51" i="76"/>
  <c r="CN50" i="76"/>
  <c r="AD9" i="73"/>
  <c r="AD12" i="73"/>
  <c r="AD14" i="73"/>
  <c r="AD17" i="73"/>
  <c r="AD20" i="73"/>
  <c r="AD22" i="73"/>
  <c r="AD25" i="73"/>
  <c r="AD28" i="73"/>
  <c r="AD30" i="73"/>
  <c r="AD33" i="73"/>
  <c r="AD36" i="73"/>
  <c r="AD38" i="73"/>
  <c r="AD41" i="73"/>
  <c r="AD44" i="73"/>
  <c r="AD46" i="73"/>
  <c r="AD15" i="73"/>
  <c r="AD23" i="73"/>
  <c r="AD31" i="73"/>
  <c r="AD39" i="73"/>
  <c r="AD47" i="73"/>
  <c r="AF17" i="73"/>
  <c r="AF25" i="73"/>
  <c r="AF33" i="73"/>
  <c r="AF41" i="73"/>
  <c r="AF9" i="73"/>
  <c r="AF11" i="73"/>
  <c r="AF14" i="73"/>
  <c r="AF16" i="73"/>
  <c r="AF19" i="73"/>
  <c r="AF22" i="73"/>
  <c r="AF24" i="73"/>
  <c r="AF27" i="73"/>
  <c r="AF30" i="73"/>
  <c r="AF32" i="73"/>
  <c r="AF35" i="73"/>
  <c r="AF38" i="73"/>
  <c r="AF40" i="73"/>
  <c r="AF43" i="73"/>
  <c r="AF46" i="73"/>
  <c r="U51" i="76"/>
  <c r="U50" i="76"/>
  <c r="L51" i="76"/>
  <c r="L50" i="76"/>
  <c r="AG10" i="73"/>
  <c r="AG12" i="73"/>
  <c r="AG14" i="73"/>
  <c r="AG16" i="73"/>
  <c r="AG18" i="73"/>
  <c r="AG20" i="73"/>
  <c r="AG22" i="73"/>
  <c r="AG24" i="73"/>
  <c r="AG26" i="73"/>
  <c r="AG28" i="73"/>
  <c r="AG30" i="73"/>
  <c r="AG32" i="73"/>
  <c r="AG34" i="73"/>
  <c r="AG36" i="73"/>
  <c r="AG38" i="73"/>
  <c r="AG40" i="73"/>
  <c r="AG42" i="73"/>
  <c r="AG44" i="73"/>
  <c r="AG46" i="73"/>
  <c r="AF51" i="76"/>
  <c r="AF50" i="76"/>
  <c r="CX51" i="76"/>
  <c r="CX50" i="76"/>
  <c r="T50" i="76"/>
  <c r="T51" i="76"/>
  <c r="CB51" i="76"/>
  <c r="CB50" i="76"/>
  <c r="J111" i="73"/>
  <c r="J117" i="73"/>
  <c r="BY50" i="76"/>
  <c r="BY51" i="76"/>
  <c r="P114" i="73"/>
  <c r="P111" i="73"/>
  <c r="J116" i="73"/>
  <c r="J112" i="73"/>
  <c r="O24" i="108"/>
  <c r="O12" i="108"/>
  <c r="O37" i="108"/>
  <c r="O30" i="108"/>
  <c r="O15" i="108"/>
  <c r="O26" i="108"/>
  <c r="O38" i="108"/>
  <c r="O14" i="108"/>
  <c r="O23" i="108"/>
  <c r="O44" i="108"/>
  <c r="O41" i="108"/>
  <c r="O33" i="108"/>
  <c r="O47" i="108"/>
  <c r="O27" i="108"/>
  <c r="O10" i="108"/>
  <c r="O32" i="108"/>
  <c r="O28" i="108"/>
  <c r="O18" i="108"/>
  <c r="O42" i="108"/>
  <c r="O11" i="108"/>
  <c r="O20" i="108"/>
  <c r="O45" i="108"/>
  <c r="O16" i="108"/>
  <c r="O34" i="108"/>
  <c r="CY51" i="76"/>
  <c r="CY50" i="76"/>
  <c r="O51" i="76"/>
  <c r="O50" i="76"/>
  <c r="DA51" i="76"/>
  <c r="DA50" i="76"/>
  <c r="N51" i="76"/>
  <c r="N50" i="76"/>
  <c r="AE9" i="73"/>
  <c r="AE12" i="73"/>
  <c r="AE16" i="73"/>
  <c r="AE20" i="73"/>
  <c r="AE24" i="73"/>
  <c r="AE28" i="73"/>
  <c r="AE32" i="73"/>
  <c r="AE36" i="73"/>
  <c r="AE40" i="73"/>
  <c r="AE44" i="73"/>
  <c r="AE11" i="73"/>
  <c r="AE15" i="73"/>
  <c r="AE19" i="73"/>
  <c r="AE23" i="73"/>
  <c r="AE27" i="73"/>
  <c r="AE31" i="73"/>
  <c r="AE35" i="73"/>
  <c r="AE39" i="73"/>
  <c r="AE43" i="73"/>
  <c r="AE47" i="73"/>
  <c r="AD51" i="76"/>
  <c r="AD50" i="76"/>
  <c r="AS65" i="74"/>
  <c r="AS11" i="108"/>
  <c r="AR65" i="74"/>
  <c r="AR64" i="74"/>
  <c r="AR63" i="74"/>
  <c r="AS12" i="76"/>
  <c r="AS13" i="108"/>
  <c r="AS14" i="76"/>
  <c r="AS15" i="108"/>
  <c r="AS16" i="76"/>
  <c r="AS17" i="108"/>
  <c r="AS18" i="76"/>
  <c r="AS19" i="108"/>
  <c r="AS20" i="76"/>
  <c r="AS21" i="108"/>
  <c r="AS22" i="76"/>
  <c r="AS23" i="108"/>
  <c r="AS24" i="76"/>
  <c r="AS25" i="108"/>
  <c r="AS26" i="76"/>
  <c r="AS27" i="108"/>
  <c r="AS28" i="76"/>
  <c r="AS29" i="108"/>
  <c r="AS30" i="76"/>
  <c r="AS31" i="108"/>
  <c r="AS32" i="76"/>
  <c r="AS33" i="108"/>
  <c r="AS34" i="76"/>
  <c r="AS35" i="108"/>
  <c r="AS36" i="76"/>
  <c r="AS37" i="108"/>
  <c r="AS38" i="76"/>
  <c r="AS39" i="108"/>
  <c r="AS40" i="76"/>
  <c r="AS41" i="108"/>
  <c r="AS42" i="76"/>
  <c r="AS43" i="108"/>
  <c r="AS44" i="76"/>
  <c r="AS45" i="108"/>
  <c r="AS46" i="76"/>
  <c r="AS47" i="108"/>
  <c r="AS48" i="76"/>
  <c r="AP10" i="76"/>
  <c r="AP11" i="76"/>
  <c r="AP13" i="76"/>
  <c r="AP15" i="76"/>
  <c r="AP17" i="76"/>
  <c r="AP19" i="76"/>
  <c r="AP21" i="76"/>
  <c r="AP23" i="76"/>
  <c r="AP25" i="76"/>
  <c r="AP27" i="76"/>
  <c r="AP29" i="76"/>
  <c r="AP32" i="76"/>
  <c r="AP34" i="76"/>
  <c r="AP36" i="76"/>
  <c r="AP38" i="76"/>
  <c r="AP40" i="76"/>
  <c r="AP42" i="76"/>
  <c r="AP44" i="76"/>
  <c r="AP46" i="76"/>
  <c r="AP48" i="76"/>
  <c r="AP64" i="74"/>
  <c r="AP65" i="74"/>
  <c r="AP63" i="74"/>
  <c r="AQ12" i="76"/>
  <c r="AQ14" i="76"/>
  <c r="AQ16" i="76"/>
  <c r="AQ18" i="76"/>
  <c r="AQ20" i="76"/>
  <c r="AQ22" i="76"/>
  <c r="AQ24" i="76"/>
  <c r="AQ26" i="76"/>
  <c r="AQ28" i="76"/>
  <c r="AQ30" i="76"/>
  <c r="AQ33" i="76"/>
  <c r="AQ35" i="76"/>
  <c r="AQ37" i="76"/>
  <c r="AQ39" i="76"/>
  <c r="AQ41" i="76"/>
  <c r="AQ43" i="76"/>
  <c r="AQ45" i="76"/>
  <c r="AQ47" i="76"/>
  <c r="AR10" i="76"/>
  <c r="AR11" i="76"/>
  <c r="AR13" i="76"/>
  <c r="AR15" i="76"/>
  <c r="AR17" i="76"/>
  <c r="AR19" i="76"/>
  <c r="AR21" i="76"/>
  <c r="AR23" i="76"/>
  <c r="AR25" i="76"/>
  <c r="AR27" i="76"/>
  <c r="AR29" i="76"/>
  <c r="AR32" i="76"/>
  <c r="AR34" i="76"/>
  <c r="AR36" i="76"/>
  <c r="AR38" i="76"/>
  <c r="AR40" i="76"/>
  <c r="AR42" i="76"/>
  <c r="AR44" i="76"/>
  <c r="AR46" i="76"/>
  <c r="AR48" i="76"/>
  <c r="CC63" i="74"/>
  <c r="CC47" i="108"/>
  <c r="CC65" i="74"/>
  <c r="CC48" i="108"/>
  <c r="BH51" i="76"/>
  <c r="BH50" i="76"/>
  <c r="BK51" i="76"/>
  <c r="BK50" i="76"/>
  <c r="BJ51" i="76"/>
  <c r="BJ50" i="76"/>
  <c r="BI51" i="76"/>
  <c r="BI50" i="76"/>
  <c r="BG50" i="76"/>
  <c r="J10" i="72"/>
  <c r="J14" i="72"/>
  <c r="J18" i="72"/>
  <c r="J22" i="72"/>
  <c r="J26" i="72"/>
  <c r="J30" i="72"/>
  <c r="J34" i="72"/>
  <c r="J38" i="72"/>
  <c r="J42" i="72"/>
  <c r="J46" i="72"/>
  <c r="J11" i="72"/>
  <c r="J15" i="72"/>
  <c r="J19" i="72"/>
  <c r="J23" i="72"/>
  <c r="J27" i="72"/>
  <c r="J31" i="72"/>
  <c r="J35" i="72"/>
  <c r="J39" i="72"/>
  <c r="J43" i="72"/>
  <c r="J47" i="72"/>
  <c r="K10" i="72"/>
  <c r="K12" i="72"/>
  <c r="K14" i="72"/>
  <c r="K16" i="72"/>
  <c r="K18" i="72"/>
  <c r="K20" i="72"/>
  <c r="K22" i="72"/>
  <c r="K24" i="72"/>
  <c r="K26" i="72"/>
  <c r="K28" i="72"/>
  <c r="K30" i="72"/>
  <c r="K32" i="72"/>
  <c r="K34" i="72"/>
  <c r="K36" i="72"/>
  <c r="K38" i="72"/>
  <c r="K40" i="72"/>
  <c r="K42" i="72"/>
  <c r="K44" i="72"/>
  <c r="K46" i="72"/>
  <c r="L9" i="72"/>
  <c r="L13" i="72"/>
  <c r="L17" i="72"/>
  <c r="L21" i="72"/>
  <c r="L25" i="72"/>
  <c r="L29" i="72"/>
  <c r="L33" i="72"/>
  <c r="L37" i="72"/>
  <c r="L41" i="72"/>
  <c r="L45" i="72"/>
  <c r="L10" i="72"/>
  <c r="L14" i="72"/>
  <c r="L18" i="72"/>
  <c r="L22" i="72"/>
  <c r="L26" i="72"/>
  <c r="L30" i="72"/>
  <c r="L34" i="72"/>
  <c r="L38" i="72"/>
  <c r="L42" i="72"/>
  <c r="L46" i="72"/>
  <c r="M10" i="72"/>
  <c r="M12" i="72"/>
  <c r="M14" i="72"/>
  <c r="M16" i="72"/>
  <c r="M18" i="72"/>
  <c r="M20" i="72"/>
  <c r="M22" i="72"/>
  <c r="M24" i="72"/>
  <c r="M26" i="72"/>
  <c r="M28" i="72"/>
  <c r="M30" i="72"/>
  <c r="M32" i="72"/>
  <c r="M34" i="72"/>
  <c r="M36" i="72"/>
  <c r="M38" i="72"/>
  <c r="M40" i="72"/>
  <c r="M42" i="72"/>
  <c r="M44" i="72"/>
  <c r="M46" i="72"/>
  <c r="AL43" i="72"/>
  <c r="AL23" i="72"/>
  <c r="AL35" i="72"/>
  <c r="AL31" i="72"/>
  <c r="AL38" i="72"/>
  <c r="AL10" i="72"/>
  <c r="AL14" i="72"/>
  <c r="AL42" i="72"/>
  <c r="AL11" i="72"/>
  <c r="AJ39" i="72"/>
  <c r="AJ31" i="72"/>
  <c r="AJ18" i="72"/>
  <c r="AJ34" i="72"/>
  <c r="AJ30" i="72"/>
  <c r="AJ27" i="72"/>
  <c r="AJ10" i="72"/>
  <c r="AJ22" i="72"/>
  <c r="AJ42" i="72"/>
  <c r="AJ19" i="72"/>
  <c r="AJ11" i="72"/>
  <c r="AK16" i="72"/>
  <c r="AK40" i="72"/>
  <c r="AK14" i="72"/>
  <c r="AK26" i="72"/>
  <c r="AK24" i="72"/>
  <c r="AK12" i="72"/>
  <c r="AK32" i="72"/>
  <c r="F10" i="72"/>
  <c r="F18" i="72"/>
  <c r="F26" i="72"/>
  <c r="F34" i="72"/>
  <c r="F42" i="72"/>
  <c r="F16" i="72"/>
  <c r="F24" i="72"/>
  <c r="F32" i="72"/>
  <c r="F40" i="72"/>
  <c r="H16" i="72"/>
  <c r="H24" i="72"/>
  <c r="H32" i="72"/>
  <c r="H40" i="72"/>
  <c r="H14" i="72"/>
  <c r="H22" i="72"/>
  <c r="H30" i="72"/>
  <c r="H38" i="72"/>
  <c r="H46" i="72"/>
  <c r="E45" i="72"/>
  <c r="E37" i="72"/>
  <c r="E29" i="72"/>
  <c r="E21" i="72"/>
  <c r="E13" i="72"/>
  <c r="E46" i="72"/>
  <c r="E43" i="72"/>
  <c r="E40" i="72"/>
  <c r="E38" i="72"/>
  <c r="E35" i="72"/>
  <c r="E32" i="72"/>
  <c r="E30" i="72"/>
  <c r="E27" i="72"/>
  <c r="E24" i="72"/>
  <c r="E22" i="72"/>
  <c r="E19" i="72"/>
  <c r="E16" i="72"/>
  <c r="E14" i="72"/>
  <c r="E11" i="72"/>
  <c r="G45" i="72"/>
  <c r="G37" i="72"/>
  <c r="G29" i="72"/>
  <c r="G21" i="72"/>
  <c r="G13" i="72"/>
  <c r="G47" i="72"/>
  <c r="G44" i="72"/>
  <c r="G42" i="72"/>
  <c r="G39" i="72"/>
  <c r="G36" i="72"/>
  <c r="G34" i="72"/>
  <c r="G31" i="72"/>
  <c r="G28" i="72"/>
  <c r="G26" i="72"/>
  <c r="G23" i="72"/>
  <c r="G20" i="72"/>
  <c r="G18" i="72"/>
  <c r="G15" i="72"/>
  <c r="G12" i="72"/>
  <c r="G10" i="72"/>
  <c r="H9" i="72"/>
  <c r="J12" i="72"/>
  <c r="J16" i="72"/>
  <c r="J20" i="72"/>
  <c r="J24" i="72"/>
  <c r="J28" i="72"/>
  <c r="J32" i="72"/>
  <c r="J36" i="72"/>
  <c r="J40" i="72"/>
  <c r="J44" i="72"/>
  <c r="J9" i="72"/>
  <c r="J13" i="72"/>
  <c r="J17" i="72"/>
  <c r="J21" i="72"/>
  <c r="J25" i="72"/>
  <c r="J29" i="72"/>
  <c r="J33" i="72"/>
  <c r="J37" i="72"/>
  <c r="J41" i="72"/>
  <c r="J45" i="72"/>
  <c r="K9" i="72"/>
  <c r="K11" i="72"/>
  <c r="K13" i="72"/>
  <c r="K15" i="72"/>
  <c r="K17" i="72"/>
  <c r="K19" i="72"/>
  <c r="K21" i="72"/>
  <c r="K23" i="72"/>
  <c r="K25" i="72"/>
  <c r="K27" i="72"/>
  <c r="K29" i="72"/>
  <c r="K31" i="72"/>
  <c r="K33" i="72"/>
  <c r="K35" i="72"/>
  <c r="K37" i="72"/>
  <c r="K39" i="72"/>
  <c r="K41" i="72"/>
  <c r="K43" i="72"/>
  <c r="K45" i="72"/>
  <c r="K47" i="72"/>
  <c r="L11" i="72"/>
  <c r="L15" i="72"/>
  <c r="L19" i="72"/>
  <c r="L23" i="72"/>
  <c r="L27" i="72"/>
  <c r="L31" i="72"/>
  <c r="L35" i="72"/>
  <c r="L39" i="72"/>
  <c r="L43" i="72"/>
  <c r="L47" i="72"/>
  <c r="L12" i="72"/>
  <c r="L16" i="72"/>
  <c r="L20" i="72"/>
  <c r="L24" i="72"/>
  <c r="L28" i="72"/>
  <c r="L32" i="72"/>
  <c r="L36" i="72"/>
  <c r="L40" i="72"/>
  <c r="L44" i="72"/>
  <c r="M9" i="72"/>
  <c r="M11" i="72"/>
  <c r="M13" i="72"/>
  <c r="M15" i="72"/>
  <c r="M17" i="72"/>
  <c r="M19" i="72"/>
  <c r="M21" i="72"/>
  <c r="M23" i="72"/>
  <c r="M25" i="72"/>
  <c r="M27" i="72"/>
  <c r="M29" i="72"/>
  <c r="M31" i="72"/>
  <c r="M33" i="72"/>
  <c r="M35" i="72"/>
  <c r="M37" i="72"/>
  <c r="M39" i="72"/>
  <c r="M41" i="72"/>
  <c r="M43" i="72"/>
  <c r="M45" i="72"/>
  <c r="M47" i="72"/>
  <c r="F14" i="72"/>
  <c r="F22" i="72"/>
  <c r="F30" i="72"/>
  <c r="F38" i="72"/>
  <c r="F46" i="72"/>
  <c r="F12" i="72"/>
  <c r="F20" i="72"/>
  <c r="F28" i="72"/>
  <c r="F36" i="72"/>
  <c r="F44" i="72"/>
  <c r="H12" i="72"/>
  <c r="H20" i="72"/>
  <c r="H28" i="72"/>
  <c r="H36" i="72"/>
  <c r="H44" i="72"/>
  <c r="H10" i="72"/>
  <c r="H18" i="72"/>
  <c r="H26" i="72"/>
  <c r="H34" i="72"/>
  <c r="H42" i="72"/>
  <c r="E9" i="72"/>
  <c r="E41" i="72"/>
  <c r="E33" i="72"/>
  <c r="E25" i="72"/>
  <c r="E17" i="72"/>
  <c r="E47" i="72"/>
  <c r="E44" i="72"/>
  <c r="E42" i="72"/>
  <c r="E39" i="72"/>
  <c r="E36" i="72"/>
  <c r="E34" i="72"/>
  <c r="E31" i="72"/>
  <c r="E28" i="72"/>
  <c r="E26" i="72"/>
  <c r="E23" i="72"/>
  <c r="E20" i="72"/>
  <c r="E18" i="72"/>
  <c r="E15" i="72"/>
  <c r="E12" i="72"/>
  <c r="E10" i="72"/>
  <c r="G41" i="72"/>
  <c r="G33" i="72"/>
  <c r="G25" i="72"/>
  <c r="G17" i="72"/>
  <c r="G9" i="72"/>
  <c r="G46" i="72"/>
  <c r="G43" i="72"/>
  <c r="G40" i="72"/>
  <c r="G38" i="72"/>
  <c r="G35" i="72"/>
  <c r="G32" i="72"/>
  <c r="G30" i="72"/>
  <c r="G27" i="72"/>
  <c r="G24" i="72"/>
  <c r="G22" i="72"/>
  <c r="G19" i="72"/>
  <c r="G16" i="72"/>
  <c r="G14" i="72"/>
  <c r="G11" i="72"/>
  <c r="F47" i="72"/>
  <c r="F45" i="72"/>
  <c r="F43" i="72"/>
  <c r="F41" i="72"/>
  <c r="F39" i="72"/>
  <c r="F37" i="72"/>
  <c r="F35" i="72"/>
  <c r="F33" i="72"/>
  <c r="F31" i="72"/>
  <c r="F29" i="72"/>
  <c r="F27" i="72"/>
  <c r="F25" i="72"/>
  <c r="F23" i="72"/>
  <c r="F21" i="72"/>
  <c r="F19" i="72"/>
  <c r="F17" i="72"/>
  <c r="F15" i="72"/>
  <c r="F13" i="72"/>
  <c r="F11" i="72"/>
  <c r="F9" i="72"/>
  <c r="H47" i="72"/>
  <c r="H45" i="72"/>
  <c r="H43" i="72"/>
  <c r="H41" i="72"/>
  <c r="H39" i="72"/>
  <c r="H37" i="72"/>
  <c r="H35" i="72"/>
  <c r="H33" i="72"/>
  <c r="H31" i="72"/>
  <c r="H29" i="72"/>
  <c r="H27" i="72"/>
  <c r="H25" i="72"/>
  <c r="H23" i="72"/>
  <c r="H21" i="72"/>
  <c r="H19" i="72"/>
  <c r="H17" i="72"/>
  <c r="H15" i="72"/>
  <c r="H13" i="72"/>
  <c r="H11" i="72"/>
  <c r="AK47" i="72"/>
  <c r="AL36" i="72"/>
  <c r="AL29" i="72"/>
  <c r="AL40" i="72"/>
  <c r="AL16" i="72"/>
  <c r="AL25" i="72"/>
  <c r="AL20" i="72"/>
  <c r="AL24" i="72"/>
  <c r="AL13" i="72"/>
  <c r="AL44" i="72"/>
  <c r="AL33" i="72"/>
  <c r="AL41" i="72"/>
  <c r="AJ36" i="72"/>
  <c r="AJ21" i="72"/>
  <c r="AJ28" i="72"/>
  <c r="AJ25" i="72"/>
  <c r="AJ29" i="72"/>
  <c r="AJ32" i="72"/>
  <c r="AJ17" i="72"/>
  <c r="AJ45" i="72"/>
  <c r="AK37" i="72"/>
  <c r="AK23" i="72"/>
  <c r="AK15" i="72"/>
  <c r="AK31" i="72"/>
  <c r="AK39" i="72"/>
  <c r="AK43" i="72"/>
  <c r="AK25" i="72"/>
  <c r="AK27" i="72"/>
  <c r="AK19" i="72"/>
  <c r="AK13" i="72"/>
  <c r="AK11" i="72"/>
  <c r="AL37" i="72"/>
  <c r="AL30" i="72"/>
  <c r="AL28" i="72"/>
  <c r="AL46" i="72"/>
  <c r="AL26" i="72"/>
  <c r="AL34" i="72"/>
  <c r="AL21" i="72"/>
  <c r="AL15" i="72"/>
  <c r="AL18" i="72"/>
  <c r="AL32" i="72"/>
  <c r="AL19" i="72"/>
  <c r="AL12" i="72"/>
  <c r="AL22" i="72"/>
  <c r="AL39" i="72"/>
  <c r="AL45" i="72"/>
  <c r="AL27" i="72"/>
  <c r="AL17" i="72"/>
  <c r="AL47" i="72"/>
  <c r="AJ37" i="72"/>
  <c r="AJ40" i="72"/>
  <c r="AJ20" i="72"/>
  <c r="AJ23" i="72"/>
  <c r="AJ12" i="72"/>
  <c r="AJ16" i="72"/>
  <c r="AJ35" i="72"/>
  <c r="AJ15" i="72"/>
  <c r="AJ46" i="72"/>
  <c r="AJ43" i="72"/>
  <c r="AJ26" i="72"/>
  <c r="AJ33" i="72"/>
  <c r="AJ44" i="72"/>
  <c r="AJ38" i="72"/>
  <c r="AJ14" i="72"/>
  <c r="AJ41" i="72"/>
  <c r="AJ47" i="72"/>
  <c r="AJ24" i="72"/>
  <c r="AJ13" i="72"/>
  <c r="AK36" i="72"/>
  <c r="AK29" i="72"/>
  <c r="AK30" i="72"/>
  <c r="AK21" i="72"/>
  <c r="AK46" i="72"/>
  <c r="AK34" i="72"/>
  <c r="AK28" i="72"/>
  <c r="AK18" i="72"/>
  <c r="AK35" i="72"/>
  <c r="AK20" i="72"/>
  <c r="AK45" i="72"/>
  <c r="AK41" i="72"/>
  <c r="AK33" i="72"/>
  <c r="AK44" i="72"/>
  <c r="AK17" i="72"/>
  <c r="AK38" i="72"/>
  <c r="AK22" i="72"/>
  <c r="AK42" i="72"/>
  <c r="AK10" i="72"/>
  <c r="AL9" i="72"/>
  <c r="AQ9" i="73"/>
  <c r="BU51" i="76"/>
  <c r="BU50" i="76"/>
  <c r="AS9" i="73"/>
  <c r="BW50" i="76"/>
  <c r="BW51" i="76"/>
  <c r="AJ9" i="72"/>
  <c r="AK9" i="72"/>
  <c r="AR9" i="73"/>
  <c r="BV51" i="76"/>
  <c r="BV50" i="76"/>
  <c r="AP9" i="73"/>
  <c r="BT51" i="76"/>
  <c r="BT50" i="76"/>
  <c r="BS51" i="76"/>
  <c r="BS50" i="76"/>
  <c r="CC10" i="76"/>
  <c r="CC11" i="76"/>
  <c r="CC13" i="76"/>
  <c r="CC15" i="76"/>
  <c r="CC17" i="76"/>
  <c r="CC21" i="76"/>
  <c r="CC23" i="76"/>
  <c r="CC25" i="76"/>
  <c r="CC27" i="76"/>
  <c r="CC29" i="76"/>
  <c r="CC31" i="76"/>
  <c r="CC34" i="76"/>
  <c r="CC36" i="76"/>
  <c r="CC38" i="76"/>
  <c r="CC40" i="76"/>
  <c r="CC42" i="76"/>
  <c r="CC44" i="76"/>
  <c r="CC46" i="76"/>
  <c r="CB65" i="74"/>
  <c r="CB64" i="74"/>
  <c r="CB63" i="74"/>
  <c r="CC32" i="76"/>
  <c r="CC12" i="76"/>
  <c r="CC14" i="76"/>
  <c r="CC16" i="76"/>
  <c r="CC18" i="76"/>
  <c r="CC20" i="76"/>
  <c r="CC22" i="76"/>
  <c r="CC24" i="76"/>
  <c r="CC26" i="76"/>
  <c r="CC28" i="76"/>
  <c r="CC30" i="76"/>
  <c r="CC33" i="76"/>
  <c r="CC35" i="76"/>
  <c r="CC37" i="76"/>
  <c r="CC39" i="76"/>
  <c r="CC41" i="76"/>
  <c r="CC43" i="76"/>
  <c r="CC45" i="76"/>
  <c r="CC47" i="76"/>
  <c r="CC19" i="76"/>
  <c r="Y51" i="76"/>
  <c r="Y50" i="76"/>
  <c r="AA51" i="76"/>
  <c r="AA50" i="76"/>
  <c r="Z51" i="76"/>
  <c r="Z50" i="76"/>
  <c r="W51" i="76"/>
  <c r="W50" i="76"/>
  <c r="X51" i="76"/>
  <c r="X50" i="76"/>
  <c r="O10" i="73"/>
  <c r="O12" i="73"/>
  <c r="O14" i="73"/>
  <c r="O16" i="73"/>
  <c r="O18" i="73"/>
  <c r="O20" i="73"/>
  <c r="O22" i="73"/>
  <c r="O24" i="73"/>
  <c r="O26" i="73"/>
  <c r="O28" i="73"/>
  <c r="O30" i="73"/>
  <c r="O32" i="73"/>
  <c r="O34" i="73"/>
  <c r="O36" i="73"/>
  <c r="O38" i="73"/>
  <c r="O40" i="73"/>
  <c r="O42" i="73"/>
  <c r="O44" i="73"/>
  <c r="O46" i="73"/>
  <c r="L9" i="73"/>
  <c r="AJ50" i="76"/>
  <c r="AJ51" i="76"/>
  <c r="L13" i="73"/>
  <c r="L17" i="73"/>
  <c r="L21" i="73"/>
  <c r="L25" i="73"/>
  <c r="L29" i="73"/>
  <c r="L11" i="73"/>
  <c r="L15" i="73"/>
  <c r="L19" i="73"/>
  <c r="L23" i="73"/>
  <c r="L27" i="73"/>
  <c r="L31" i="73"/>
  <c r="L33" i="73"/>
  <c r="L35" i="73"/>
  <c r="L37" i="73"/>
  <c r="L39" i="73"/>
  <c r="L41" i="73"/>
  <c r="L43" i="73"/>
  <c r="L45" i="73"/>
  <c r="L47" i="73"/>
  <c r="M10" i="73"/>
  <c r="M12" i="73"/>
  <c r="M14" i="73"/>
  <c r="M16" i="73"/>
  <c r="M18" i="73"/>
  <c r="M20" i="73"/>
  <c r="M22" i="73"/>
  <c r="M24" i="73"/>
  <c r="M26" i="73"/>
  <c r="M28" i="73"/>
  <c r="M30" i="73"/>
  <c r="M32" i="73"/>
  <c r="M34" i="73"/>
  <c r="M36" i="73"/>
  <c r="M38" i="73"/>
  <c r="M40" i="73"/>
  <c r="M42" i="73"/>
  <c r="M44" i="73"/>
  <c r="M46" i="73"/>
  <c r="AI51" i="76"/>
  <c r="AI50" i="76"/>
  <c r="N10" i="73"/>
  <c r="N14" i="73"/>
  <c r="N18" i="73"/>
  <c r="N22" i="73"/>
  <c r="N26" i="73"/>
  <c r="N30" i="73"/>
  <c r="N12" i="73"/>
  <c r="N16" i="73"/>
  <c r="N20" i="73"/>
  <c r="N24" i="73"/>
  <c r="N28" i="73"/>
  <c r="N32" i="73"/>
  <c r="N34" i="73"/>
  <c r="N36" i="73"/>
  <c r="N38" i="73"/>
  <c r="N40" i="73"/>
  <c r="N42" i="73"/>
  <c r="N44" i="73"/>
  <c r="N46" i="73"/>
  <c r="O9" i="73"/>
  <c r="AM51" i="76"/>
  <c r="AM50" i="76"/>
  <c r="O11" i="73"/>
  <c r="O13" i="73"/>
  <c r="O15" i="73"/>
  <c r="O17" i="73"/>
  <c r="O19" i="73"/>
  <c r="O21" i="73"/>
  <c r="O23" i="73"/>
  <c r="O25" i="73"/>
  <c r="O27" i="73"/>
  <c r="O29" i="73"/>
  <c r="O31" i="73"/>
  <c r="O33" i="73"/>
  <c r="O35" i="73"/>
  <c r="O37" i="73"/>
  <c r="O39" i="73"/>
  <c r="O41" i="73"/>
  <c r="O43" i="73"/>
  <c r="O45" i="73"/>
  <c r="O47" i="73"/>
  <c r="L10" i="73"/>
  <c r="L14" i="73"/>
  <c r="L18" i="73"/>
  <c r="L22" i="73"/>
  <c r="L26" i="73"/>
  <c r="L30" i="73"/>
  <c r="L12" i="73"/>
  <c r="L16" i="73"/>
  <c r="L20" i="73"/>
  <c r="L24" i="73"/>
  <c r="L28" i="73"/>
  <c r="L32" i="73"/>
  <c r="L34" i="73"/>
  <c r="L36" i="73"/>
  <c r="L38" i="73"/>
  <c r="L40" i="73"/>
  <c r="L42" i="73"/>
  <c r="L44" i="73"/>
  <c r="L46" i="73"/>
  <c r="M9" i="73"/>
  <c r="AK51" i="76"/>
  <c r="AK50" i="76"/>
  <c r="M11" i="73"/>
  <c r="M13" i="73"/>
  <c r="M15" i="73"/>
  <c r="M17" i="73"/>
  <c r="M19" i="73"/>
  <c r="M21" i="73"/>
  <c r="M23" i="73"/>
  <c r="M25" i="73"/>
  <c r="M27" i="73"/>
  <c r="M29" i="73"/>
  <c r="M31" i="73"/>
  <c r="M33" i="73"/>
  <c r="M35" i="73"/>
  <c r="M37" i="73"/>
  <c r="M39" i="73"/>
  <c r="M41" i="73"/>
  <c r="M43" i="73"/>
  <c r="M45" i="73"/>
  <c r="M47" i="73"/>
  <c r="N9" i="73"/>
  <c r="AL50" i="76"/>
  <c r="AL51" i="76"/>
  <c r="N13" i="73"/>
  <c r="N17" i="73"/>
  <c r="N21" i="73"/>
  <c r="N25" i="73"/>
  <c r="N29" i="73"/>
  <c r="N11" i="73"/>
  <c r="N15" i="73"/>
  <c r="N19" i="73"/>
  <c r="N23" i="73"/>
  <c r="N27" i="73"/>
  <c r="N31" i="73"/>
  <c r="N33" i="73"/>
  <c r="N35" i="73"/>
  <c r="N37" i="73"/>
  <c r="N39" i="73"/>
  <c r="N41" i="73"/>
  <c r="N43" i="73"/>
  <c r="N45" i="73"/>
  <c r="N47" i="73"/>
  <c r="BN51" i="76"/>
  <c r="BN50" i="76"/>
  <c r="AP44" i="73"/>
  <c r="AP40" i="73"/>
  <c r="AP36" i="73"/>
  <c r="AP32" i="73"/>
  <c r="AP28" i="73"/>
  <c r="AP24" i="73"/>
  <c r="AP20" i="73"/>
  <c r="AP16" i="73"/>
  <c r="AP12" i="73"/>
  <c r="AP47" i="73"/>
  <c r="AP43" i="73"/>
  <c r="AP39" i="73"/>
  <c r="AP35" i="73"/>
  <c r="AP31" i="73"/>
  <c r="AP27" i="73"/>
  <c r="AP23" i="73"/>
  <c r="AP19" i="73"/>
  <c r="AP15" i="73"/>
  <c r="AP11" i="73"/>
  <c r="AS45" i="73"/>
  <c r="AS41" i="73"/>
  <c r="AS37" i="73"/>
  <c r="AS33" i="73"/>
  <c r="AS29" i="73"/>
  <c r="AS25" i="73"/>
  <c r="AS21" i="73"/>
  <c r="AS17" i="73"/>
  <c r="AS13" i="73"/>
  <c r="BQ51" i="76"/>
  <c r="BQ50" i="76"/>
  <c r="AS44" i="73"/>
  <c r="AS40" i="73"/>
  <c r="AS36" i="73"/>
  <c r="AS32" i="73"/>
  <c r="AS28" i="73"/>
  <c r="AS24" i="73"/>
  <c r="AS20" i="73"/>
  <c r="AS16" i="73"/>
  <c r="AS12" i="73"/>
  <c r="BP50" i="76"/>
  <c r="BP51" i="76"/>
  <c r="AR44" i="73"/>
  <c r="AR40" i="73"/>
  <c r="AR36" i="73"/>
  <c r="AR32" i="73"/>
  <c r="AR28" i="73"/>
  <c r="AR24" i="73"/>
  <c r="AR20" i="73"/>
  <c r="AR16" i="73"/>
  <c r="AR12" i="73"/>
  <c r="AR47" i="73"/>
  <c r="AR43" i="73"/>
  <c r="AR39" i="73"/>
  <c r="AR35" i="73"/>
  <c r="AR31" i="73"/>
  <c r="AR27" i="73"/>
  <c r="AR23" i="73"/>
  <c r="AR19" i="73"/>
  <c r="AR15" i="73"/>
  <c r="AR11" i="73"/>
  <c r="AQ45" i="73"/>
  <c r="AQ41" i="73"/>
  <c r="AQ37" i="73"/>
  <c r="AQ33" i="73"/>
  <c r="AQ29" i="73"/>
  <c r="AQ25" i="73"/>
  <c r="AQ21" i="73"/>
  <c r="AQ17" i="73"/>
  <c r="AQ13" i="73"/>
  <c r="BO51" i="76"/>
  <c r="BO50" i="76"/>
  <c r="AQ44" i="73"/>
  <c r="AQ40" i="73"/>
  <c r="AQ36" i="73"/>
  <c r="AQ32" i="73"/>
  <c r="AQ28" i="73"/>
  <c r="AQ24" i="73"/>
  <c r="AQ20" i="73"/>
  <c r="AQ16" i="73"/>
  <c r="AQ12" i="73"/>
  <c r="AP46" i="73"/>
  <c r="AP42" i="73"/>
  <c r="AP38" i="73"/>
  <c r="AP34" i="73"/>
  <c r="AP30" i="73"/>
  <c r="AP26" i="73"/>
  <c r="AP22" i="73"/>
  <c r="AP18" i="73"/>
  <c r="AP14" i="73"/>
  <c r="AP10" i="73"/>
  <c r="AP45" i="73"/>
  <c r="AP41" i="73"/>
  <c r="AP37" i="73"/>
  <c r="AP33" i="73"/>
  <c r="AP29" i="73"/>
  <c r="AP25" i="73"/>
  <c r="AP21" i="73"/>
  <c r="AP17" i="73"/>
  <c r="AP13" i="73"/>
  <c r="AS47" i="73"/>
  <c r="AS43" i="73"/>
  <c r="AS39" i="73"/>
  <c r="AS35" i="73"/>
  <c r="AS31" i="73"/>
  <c r="AS27" i="73"/>
  <c r="AS23" i="73"/>
  <c r="AS19" i="73"/>
  <c r="AS15" i="73"/>
  <c r="AS11" i="73"/>
  <c r="AS46" i="73"/>
  <c r="AS42" i="73"/>
  <c r="AS38" i="73"/>
  <c r="AS34" i="73"/>
  <c r="AS30" i="73"/>
  <c r="AS26" i="73"/>
  <c r="AS22" i="73"/>
  <c r="AS18" i="73"/>
  <c r="AS14" i="73"/>
  <c r="AS10" i="73"/>
  <c r="AR46" i="73"/>
  <c r="AR42" i="73"/>
  <c r="AR38" i="73"/>
  <c r="AR34" i="73"/>
  <c r="AR30" i="73"/>
  <c r="AR26" i="73"/>
  <c r="AR22" i="73"/>
  <c r="AR18" i="73"/>
  <c r="AR14" i="73"/>
  <c r="AR10" i="73"/>
  <c r="AR45" i="73"/>
  <c r="AR41" i="73"/>
  <c r="AR37" i="73"/>
  <c r="AR33" i="73"/>
  <c r="AR29" i="73"/>
  <c r="AR25" i="73"/>
  <c r="AR21" i="73"/>
  <c r="AR17" i="73"/>
  <c r="AR13" i="73"/>
  <c r="AQ47" i="73"/>
  <c r="AQ43" i="73"/>
  <c r="AQ39" i="73"/>
  <c r="AQ35" i="73"/>
  <c r="AQ31" i="73"/>
  <c r="AQ27" i="73"/>
  <c r="AQ23" i="73"/>
  <c r="AQ19" i="73"/>
  <c r="AQ15" i="73"/>
  <c r="AQ11" i="73"/>
  <c r="AQ46" i="73"/>
  <c r="AQ42" i="73"/>
  <c r="AQ38" i="73"/>
  <c r="AQ34" i="73"/>
  <c r="AQ30" i="73"/>
  <c r="AQ26" i="73"/>
  <c r="AQ22" i="73"/>
  <c r="AQ18" i="73"/>
  <c r="AQ14" i="73"/>
  <c r="AQ10" i="73"/>
  <c r="BM51" i="76"/>
  <c r="BM50" i="76"/>
  <c r="CR64" i="74"/>
  <c r="I9" i="73"/>
  <c r="I50" i="76"/>
  <c r="I51" i="76"/>
  <c r="I45" i="73"/>
  <c r="I41" i="73"/>
  <c r="I37" i="73"/>
  <c r="I33" i="73"/>
  <c r="I29" i="73"/>
  <c r="I25" i="73"/>
  <c r="I21" i="73"/>
  <c r="I17" i="73"/>
  <c r="I13" i="73"/>
  <c r="I46" i="73"/>
  <c r="I42" i="73"/>
  <c r="I38" i="73"/>
  <c r="I34" i="73"/>
  <c r="I30" i="73"/>
  <c r="I26" i="73"/>
  <c r="I22" i="73"/>
  <c r="I18" i="73"/>
  <c r="I14" i="73"/>
  <c r="I10" i="73"/>
  <c r="F44" i="73"/>
  <c r="F40" i="73"/>
  <c r="F36" i="73"/>
  <c r="F32" i="73"/>
  <c r="F28" i="73"/>
  <c r="F24" i="73"/>
  <c r="F20" i="73"/>
  <c r="F16" i="73"/>
  <c r="F12" i="73"/>
  <c r="F9" i="73"/>
  <c r="F51" i="76"/>
  <c r="F50" i="76"/>
  <c r="F45" i="73"/>
  <c r="F41" i="73"/>
  <c r="F37" i="73"/>
  <c r="F33" i="73"/>
  <c r="F29" i="73"/>
  <c r="F25" i="73"/>
  <c r="F21" i="73"/>
  <c r="F17" i="73"/>
  <c r="F13" i="73"/>
  <c r="G9" i="73"/>
  <c r="G51" i="76"/>
  <c r="G50" i="76"/>
  <c r="G45" i="73"/>
  <c r="G41" i="73"/>
  <c r="G37" i="73"/>
  <c r="G33" i="73"/>
  <c r="G29" i="73"/>
  <c r="G25" i="73"/>
  <c r="G21" i="73"/>
  <c r="G17" i="73"/>
  <c r="G13" i="73"/>
  <c r="G46" i="73"/>
  <c r="G42" i="73"/>
  <c r="G38" i="73"/>
  <c r="G34" i="73"/>
  <c r="G30" i="73"/>
  <c r="G26" i="73"/>
  <c r="G22" i="73"/>
  <c r="G18" i="73"/>
  <c r="G14" i="73"/>
  <c r="G10" i="73"/>
  <c r="H44" i="73"/>
  <c r="H40" i="73"/>
  <c r="H36" i="73"/>
  <c r="H32" i="73"/>
  <c r="H28" i="73"/>
  <c r="H24" i="73"/>
  <c r="H20" i="73"/>
  <c r="H16" i="73"/>
  <c r="H12" i="73"/>
  <c r="H9" i="73"/>
  <c r="H51" i="76"/>
  <c r="H50" i="76"/>
  <c r="H45" i="73"/>
  <c r="H41" i="73"/>
  <c r="H37" i="73"/>
  <c r="H33" i="73"/>
  <c r="H29" i="73"/>
  <c r="H25" i="73"/>
  <c r="H21" i="73"/>
  <c r="H17" i="73"/>
  <c r="H13" i="73"/>
  <c r="I47" i="73"/>
  <c r="I43" i="73"/>
  <c r="I39" i="73"/>
  <c r="I35" i="73"/>
  <c r="I31" i="73"/>
  <c r="I27" i="73"/>
  <c r="I23" i="73"/>
  <c r="I19" i="73"/>
  <c r="I15" i="73"/>
  <c r="I11" i="73"/>
  <c r="I44" i="73"/>
  <c r="I40" i="73"/>
  <c r="I36" i="73"/>
  <c r="I32" i="73"/>
  <c r="I28" i="73"/>
  <c r="I24" i="73"/>
  <c r="I20" i="73"/>
  <c r="I16" i="73"/>
  <c r="I12" i="73"/>
  <c r="F46" i="73"/>
  <c r="F42" i="73"/>
  <c r="F38" i="73"/>
  <c r="F34" i="73"/>
  <c r="F30" i="73"/>
  <c r="F26" i="73"/>
  <c r="F22" i="73"/>
  <c r="F18" i="73"/>
  <c r="F14" i="73"/>
  <c r="F10" i="73"/>
  <c r="F47" i="73"/>
  <c r="F43" i="73"/>
  <c r="F39" i="73"/>
  <c r="F35" i="73"/>
  <c r="F31" i="73"/>
  <c r="F27" i="73"/>
  <c r="F23" i="73"/>
  <c r="F19" i="73"/>
  <c r="F15" i="73"/>
  <c r="F11" i="73"/>
  <c r="G47" i="73"/>
  <c r="G43" i="73"/>
  <c r="G39" i="73"/>
  <c r="G35" i="73"/>
  <c r="G31" i="73"/>
  <c r="G27" i="73"/>
  <c r="G23" i="73"/>
  <c r="G19" i="73"/>
  <c r="G15" i="73"/>
  <c r="G11" i="73"/>
  <c r="G44" i="73"/>
  <c r="G40" i="73"/>
  <c r="G36" i="73"/>
  <c r="G32" i="73"/>
  <c r="G28" i="73"/>
  <c r="G24" i="73"/>
  <c r="G20" i="73"/>
  <c r="G16" i="73"/>
  <c r="G12" i="73"/>
  <c r="H46" i="73"/>
  <c r="H42" i="73"/>
  <c r="H38" i="73"/>
  <c r="H34" i="73"/>
  <c r="H30" i="73"/>
  <c r="H26" i="73"/>
  <c r="H22" i="73"/>
  <c r="H18" i="73"/>
  <c r="H14" i="73"/>
  <c r="H10" i="73"/>
  <c r="H47" i="73"/>
  <c r="H43" i="73"/>
  <c r="H39" i="73"/>
  <c r="H35" i="73"/>
  <c r="H31" i="73"/>
  <c r="H27" i="73"/>
  <c r="H23" i="73"/>
  <c r="H19" i="73"/>
  <c r="H15" i="73"/>
  <c r="H11" i="73"/>
  <c r="E51" i="76"/>
  <c r="E50" i="76"/>
  <c r="AW65" i="74"/>
  <c r="CQ65" i="74"/>
  <c r="CS64" i="74"/>
  <c r="CR65" i="74"/>
  <c r="DE65" i="74"/>
  <c r="AW64" i="74"/>
  <c r="CS63" i="74"/>
  <c r="DE64" i="74"/>
  <c r="CQ63" i="74"/>
  <c r="CR63" i="74"/>
  <c r="CV65" i="74"/>
  <c r="AZ65" i="74"/>
  <c r="DF64" i="74"/>
  <c r="DF63" i="74"/>
  <c r="DF65" i="74"/>
  <c r="DD64" i="74"/>
  <c r="DD65" i="74"/>
  <c r="DD63" i="74"/>
  <c r="DC65" i="74"/>
  <c r="DC64" i="74"/>
  <c r="DC63" i="74"/>
  <c r="DE63" i="74"/>
  <c r="CT65" i="74"/>
  <c r="CT64" i="74"/>
  <c r="CT63" i="74"/>
  <c r="AX64" i="74"/>
  <c r="AX63" i="74"/>
  <c r="AX65" i="74"/>
  <c r="DH65" i="74"/>
  <c r="BG65" i="74"/>
  <c r="AU65" i="74"/>
  <c r="AU64" i="74"/>
  <c r="AU63" i="74"/>
  <c r="AV64" i="74"/>
  <c r="AV65" i="74"/>
  <c r="AV63" i="74"/>
  <c r="AW63" i="74"/>
  <c r="CQ64" i="74"/>
  <c r="AR50" i="76"/>
  <c r="AR51" i="76"/>
  <c r="AP48" i="108"/>
  <c r="AP46" i="108"/>
  <c r="AP44" i="108"/>
  <c r="AP42" i="108"/>
  <c r="AP40" i="108"/>
  <c r="AP38" i="108"/>
  <c r="AP36" i="108"/>
  <c r="AP34" i="108"/>
  <c r="AP32" i="108"/>
  <c r="AP30" i="108"/>
  <c r="AP28" i="108"/>
  <c r="AP26" i="108"/>
  <c r="AP24" i="108"/>
  <c r="AP22" i="108"/>
  <c r="AP20" i="108"/>
  <c r="AP18" i="108"/>
  <c r="AP16" i="108"/>
  <c r="AP14" i="108"/>
  <c r="AP12" i="108"/>
  <c r="AP10" i="108"/>
  <c r="AP47" i="108"/>
  <c r="AP45" i="108"/>
  <c r="AP43" i="108"/>
  <c r="AP41" i="108"/>
  <c r="AP39" i="108"/>
  <c r="AP37" i="108"/>
  <c r="AP35" i="108"/>
  <c r="AP33" i="108"/>
  <c r="AP31" i="108"/>
  <c r="AP29" i="108"/>
  <c r="AP27" i="108"/>
  <c r="AP25" i="108"/>
  <c r="AP23" i="108"/>
  <c r="AP21" i="108"/>
  <c r="AP19" i="108"/>
  <c r="AP17" i="108"/>
  <c r="AP15" i="108"/>
  <c r="AP13" i="108"/>
  <c r="AP11" i="108"/>
  <c r="AR46" i="108"/>
  <c r="AR42" i="108"/>
  <c r="AR38" i="108"/>
  <c r="AR34" i="108"/>
  <c r="AR30" i="108"/>
  <c r="AR26" i="108"/>
  <c r="AR22" i="108"/>
  <c r="AR18" i="108"/>
  <c r="AR14" i="108"/>
  <c r="AR10" i="108"/>
  <c r="AR45" i="108"/>
  <c r="AR41" i="108"/>
  <c r="AR37" i="108"/>
  <c r="AR33" i="108"/>
  <c r="AR29" i="108"/>
  <c r="AR25" i="108"/>
  <c r="AR21" i="108"/>
  <c r="AR17" i="108"/>
  <c r="AR13" i="108"/>
  <c r="AR47" i="108"/>
  <c r="AR43" i="108"/>
  <c r="AR39" i="108"/>
  <c r="AR35" i="108"/>
  <c r="AR31" i="108"/>
  <c r="AR27" i="108"/>
  <c r="AR23" i="108"/>
  <c r="AR19" i="108"/>
  <c r="AR15" i="108"/>
  <c r="AR11" i="108"/>
  <c r="AR48" i="108"/>
  <c r="AR44" i="108"/>
  <c r="AR40" i="108"/>
  <c r="AR36" i="108"/>
  <c r="AR32" i="108"/>
  <c r="AR28" i="108"/>
  <c r="AR24" i="108"/>
  <c r="AR20" i="108"/>
  <c r="AR16" i="108"/>
  <c r="AR12" i="108"/>
  <c r="AO51" i="76"/>
  <c r="AO50" i="76"/>
  <c r="AE111" i="73"/>
  <c r="AE117" i="73"/>
  <c r="AE113" i="73"/>
  <c r="AE118" i="73"/>
  <c r="AE116" i="73"/>
  <c r="AB111" i="73"/>
  <c r="AD111" i="73"/>
  <c r="AD114" i="73"/>
  <c r="AB116" i="73"/>
  <c r="AQ51" i="76"/>
  <c r="AQ50" i="76"/>
  <c r="AO48" i="108"/>
  <c r="AO46" i="108"/>
  <c r="AO44" i="108"/>
  <c r="AO42" i="108"/>
  <c r="AO40" i="108"/>
  <c r="AO38" i="108"/>
  <c r="AO36" i="108"/>
  <c r="AO34" i="108"/>
  <c r="AO32" i="108"/>
  <c r="AO30" i="108"/>
  <c r="AO28" i="108"/>
  <c r="AO26" i="108"/>
  <c r="AO24" i="108"/>
  <c r="AO22" i="108"/>
  <c r="AO20" i="108"/>
  <c r="AO18" i="108"/>
  <c r="AO16" i="108"/>
  <c r="AO14" i="108"/>
  <c r="AO12" i="108"/>
  <c r="AO10" i="108"/>
  <c r="AO47" i="108"/>
  <c r="AO45" i="108"/>
  <c r="AO43" i="108"/>
  <c r="AO41" i="108"/>
  <c r="AO39" i="108"/>
  <c r="AO37" i="108"/>
  <c r="AO35" i="108"/>
  <c r="AO33" i="108"/>
  <c r="AO31" i="108"/>
  <c r="AO29" i="108"/>
  <c r="AO27" i="108"/>
  <c r="AO25" i="108"/>
  <c r="AO23" i="108"/>
  <c r="AO21" i="108"/>
  <c r="AO19" i="108"/>
  <c r="AO17" i="108"/>
  <c r="AO15" i="108"/>
  <c r="AO13" i="108"/>
  <c r="AO11" i="108"/>
  <c r="AS48" i="108"/>
  <c r="AS46" i="108"/>
  <c r="AS44" i="108"/>
  <c r="AS42" i="108"/>
  <c r="AS40" i="108"/>
  <c r="AS38" i="108"/>
  <c r="AS36" i="108"/>
  <c r="AS34" i="108"/>
  <c r="AS32" i="108"/>
  <c r="AS30" i="108"/>
  <c r="AS28" i="108"/>
  <c r="AS26" i="108"/>
  <c r="AS24" i="108"/>
  <c r="AS22" i="108"/>
  <c r="AS20" i="108"/>
  <c r="AS18" i="108"/>
  <c r="AS16" i="108"/>
  <c r="AS14" i="108"/>
  <c r="AS51" i="76"/>
  <c r="AS50" i="76"/>
  <c r="AF117" i="73"/>
  <c r="AF113" i="73"/>
  <c r="AF111" i="73"/>
  <c r="AF118" i="73"/>
  <c r="AD112" i="73"/>
  <c r="AB112" i="73"/>
  <c r="AP51" i="76"/>
  <c r="AP50" i="76"/>
  <c r="AG117" i="73"/>
  <c r="AG114" i="73"/>
  <c r="AG113" i="73"/>
  <c r="AG118" i="73"/>
  <c r="AG116" i="73"/>
  <c r="AC117" i="73"/>
  <c r="AC114" i="73"/>
  <c r="AC113" i="73"/>
  <c r="AC118" i="73"/>
  <c r="AC116" i="73"/>
  <c r="AF114" i="73"/>
  <c r="AF116" i="73"/>
  <c r="AF115" i="73"/>
  <c r="AD117" i="73"/>
  <c r="AD115" i="73"/>
  <c r="AD113" i="73"/>
  <c r="AD118" i="73"/>
  <c r="AB118" i="73"/>
  <c r="AB117" i="73"/>
  <c r="AQ48" i="108"/>
  <c r="AQ46" i="108"/>
  <c r="AQ44" i="108"/>
  <c r="AQ42" i="108"/>
  <c r="AQ40" i="108"/>
  <c r="AQ38" i="108"/>
  <c r="AQ36" i="108"/>
  <c r="AQ34" i="108"/>
  <c r="AQ32" i="108"/>
  <c r="AQ30" i="108"/>
  <c r="AQ28" i="108"/>
  <c r="AQ26" i="108"/>
  <c r="AQ24" i="108"/>
  <c r="AQ22" i="108"/>
  <c r="AQ20" i="108"/>
  <c r="AQ18" i="108"/>
  <c r="AQ16" i="108"/>
  <c r="AQ14" i="108"/>
  <c r="AQ12" i="108"/>
  <c r="AQ10" i="108"/>
  <c r="AQ47" i="108"/>
  <c r="AQ45" i="108"/>
  <c r="AQ43" i="108"/>
  <c r="AQ41" i="108"/>
  <c r="AQ39" i="108"/>
  <c r="AQ37" i="108"/>
  <c r="AQ35" i="108"/>
  <c r="AQ33" i="108"/>
  <c r="AQ31" i="108"/>
  <c r="AQ29" i="108"/>
  <c r="AQ27" i="108"/>
  <c r="AQ25" i="108"/>
  <c r="AQ23" i="108"/>
  <c r="AQ21" i="108"/>
  <c r="AQ19" i="108"/>
  <c r="AQ17" i="108"/>
  <c r="AQ15" i="108"/>
  <c r="AQ13" i="108"/>
  <c r="AQ11" i="108"/>
  <c r="AS10" i="108"/>
  <c r="AE112" i="73"/>
  <c r="AE115" i="73"/>
  <c r="AE114" i="73"/>
  <c r="AB114" i="73"/>
  <c r="AB115" i="73"/>
  <c r="AG112" i="73"/>
  <c r="AG115" i="73"/>
  <c r="AG111" i="73"/>
  <c r="AC112" i="73"/>
  <c r="AC115" i="73"/>
  <c r="AC111" i="73"/>
  <c r="AF112" i="73"/>
  <c r="AD116" i="73"/>
  <c r="AB113" i="73"/>
  <c r="CC10" i="108"/>
  <c r="CC45" i="108"/>
  <c r="CC43" i="108"/>
  <c r="CC41" i="108"/>
  <c r="CC39" i="108"/>
  <c r="CC37" i="108"/>
  <c r="CC35" i="108"/>
  <c r="CC33" i="108"/>
  <c r="CC30" i="108"/>
  <c r="CC28" i="108"/>
  <c r="CC26" i="108"/>
  <c r="CC24" i="108"/>
  <c r="CC22" i="108"/>
  <c r="CC20" i="108"/>
  <c r="CC18" i="108"/>
  <c r="CC16" i="108"/>
  <c r="CC14" i="108"/>
  <c r="CC11" i="108"/>
  <c r="CC46" i="108"/>
  <c r="CC44" i="108"/>
  <c r="CC42" i="108"/>
  <c r="CC40" i="108"/>
  <c r="CC38" i="108"/>
  <c r="CC36" i="108"/>
  <c r="CC34" i="108"/>
  <c r="CC31" i="108"/>
  <c r="CC29" i="108"/>
  <c r="CC27" i="108"/>
  <c r="CC25" i="108"/>
  <c r="CC23" i="108"/>
  <c r="CC21" i="108"/>
  <c r="CC19" i="108"/>
  <c r="CC17" i="108"/>
  <c r="CC15" i="108"/>
  <c r="CC13" i="108"/>
  <c r="CC12" i="108"/>
  <c r="CC32" i="108"/>
  <c r="CB36" i="108"/>
  <c r="CB13" i="108"/>
  <c r="CB44" i="108"/>
  <c r="CB21" i="108"/>
  <c r="CB20" i="108"/>
  <c r="CB40" i="108"/>
  <c r="CB29" i="108"/>
  <c r="CB17" i="108"/>
  <c r="CB46" i="108"/>
  <c r="CB42" i="108"/>
  <c r="CB38" i="108"/>
  <c r="CB34" i="108"/>
  <c r="CB25" i="108"/>
  <c r="CB12" i="108"/>
  <c r="AV48" i="108"/>
  <c r="AV47" i="108"/>
  <c r="AV46" i="108"/>
  <c r="AV45" i="108"/>
  <c r="AV44" i="108"/>
  <c r="AV43" i="108"/>
  <c r="AV42" i="108"/>
  <c r="AV41" i="108"/>
  <c r="AV40" i="108"/>
  <c r="AV39" i="108"/>
  <c r="AV38" i="108"/>
  <c r="AV37" i="108"/>
  <c r="AV36" i="108"/>
  <c r="AV35" i="108"/>
  <c r="AV34" i="108"/>
  <c r="AV33" i="108"/>
  <c r="AV32" i="108"/>
  <c r="AV31" i="108"/>
  <c r="AV30" i="108"/>
  <c r="AV29" i="108"/>
  <c r="AV28" i="108"/>
  <c r="AV27" i="108"/>
  <c r="AV26" i="108"/>
  <c r="AV25" i="108"/>
  <c r="AV24" i="108"/>
  <c r="AV23" i="108"/>
  <c r="AV22" i="108"/>
  <c r="AV21" i="108"/>
  <c r="AV20" i="108"/>
  <c r="AV19" i="108"/>
  <c r="AV18" i="108"/>
  <c r="AV17" i="108"/>
  <c r="AV16" i="108"/>
  <c r="AV15" i="108"/>
  <c r="AV14" i="108"/>
  <c r="AV13" i="108"/>
  <c r="AV12" i="108"/>
  <c r="AV11" i="108"/>
  <c r="AV10" i="108"/>
  <c r="DB48" i="108"/>
  <c r="DB47" i="108"/>
  <c r="DB46" i="108"/>
  <c r="DB45" i="108"/>
  <c r="DB44" i="108"/>
  <c r="DB43" i="108"/>
  <c r="DB42" i="108"/>
  <c r="DB41" i="108"/>
  <c r="DB40" i="108"/>
  <c r="DB39" i="108"/>
  <c r="DB38" i="108"/>
  <c r="DB37" i="108"/>
  <c r="DB36" i="108"/>
  <c r="DB35" i="108"/>
  <c r="DB34" i="108"/>
  <c r="DB33" i="108"/>
  <c r="DB32" i="108"/>
  <c r="DB31" i="108"/>
  <c r="DB30" i="108"/>
  <c r="DB29" i="108"/>
  <c r="DB28" i="108"/>
  <c r="DB27" i="108"/>
  <c r="DB26" i="108"/>
  <c r="DB25" i="108"/>
  <c r="DB24" i="108"/>
  <c r="DB23" i="108"/>
  <c r="DB22" i="108"/>
  <c r="DB21" i="108"/>
  <c r="DB20" i="108"/>
  <c r="DB19" i="108"/>
  <c r="DB18" i="108"/>
  <c r="DB17" i="108"/>
  <c r="DB16" i="108"/>
  <c r="DB15" i="108"/>
  <c r="DB14" i="108"/>
  <c r="DB13" i="108"/>
  <c r="DB12" i="108"/>
  <c r="DB11" i="108"/>
  <c r="DB10" i="108"/>
  <c r="DC10" i="108"/>
  <c r="DC48" i="108"/>
  <c r="DC47" i="108"/>
  <c r="DC46" i="108"/>
  <c r="DC45" i="108"/>
  <c r="DC44" i="108"/>
  <c r="DC43" i="108"/>
  <c r="DC42" i="108"/>
  <c r="DC41" i="108"/>
  <c r="DC40" i="108"/>
  <c r="DC39" i="108"/>
  <c r="DC38" i="108"/>
  <c r="DC37" i="108"/>
  <c r="DC36" i="108"/>
  <c r="DC35" i="108"/>
  <c r="DC34" i="108"/>
  <c r="DC33" i="108"/>
  <c r="DC32" i="108"/>
  <c r="DC31" i="108"/>
  <c r="DC30" i="108"/>
  <c r="DC29" i="108"/>
  <c r="DC28" i="108"/>
  <c r="DC27" i="108"/>
  <c r="DC26" i="108"/>
  <c r="DC25" i="108"/>
  <c r="DC24" i="108"/>
  <c r="DC23" i="108"/>
  <c r="DC22" i="108"/>
  <c r="DC21" i="108"/>
  <c r="DC20" i="108"/>
  <c r="DC19" i="108"/>
  <c r="DC18" i="108"/>
  <c r="DC17" i="108"/>
  <c r="DC16" i="108"/>
  <c r="DC15" i="108"/>
  <c r="DC13" i="108"/>
  <c r="DC12" i="108"/>
  <c r="DC11" i="108"/>
  <c r="DC14" i="108"/>
  <c r="DE10" i="108"/>
  <c r="DE13" i="108"/>
  <c r="DE12" i="108"/>
  <c r="DE11" i="108"/>
  <c r="DE14" i="108"/>
  <c r="DE48" i="108"/>
  <c r="DE47" i="108"/>
  <c r="DE46" i="108"/>
  <c r="DE45" i="108"/>
  <c r="DE44" i="108"/>
  <c r="DE43" i="108"/>
  <c r="DE42" i="108"/>
  <c r="DE41" i="108"/>
  <c r="DE40" i="108"/>
  <c r="DE39" i="108"/>
  <c r="DE38" i="108"/>
  <c r="DE37" i="108"/>
  <c r="DE36" i="108"/>
  <c r="DE35" i="108"/>
  <c r="DE34" i="108"/>
  <c r="DE33" i="108"/>
  <c r="DE32" i="108"/>
  <c r="DE31" i="108"/>
  <c r="DE30" i="108"/>
  <c r="DE29" i="108"/>
  <c r="DE28" i="108"/>
  <c r="DE27" i="108"/>
  <c r="DE26" i="108"/>
  <c r="DE25" i="108"/>
  <c r="DE24" i="108"/>
  <c r="DE23" i="108"/>
  <c r="DE22" i="108"/>
  <c r="DE21" i="108"/>
  <c r="DE20" i="108"/>
  <c r="DE19" i="108"/>
  <c r="DE18" i="108"/>
  <c r="DE17" i="108"/>
  <c r="DE16" i="108"/>
  <c r="DE15" i="108"/>
  <c r="CQ10" i="108"/>
  <c r="CQ26" i="108"/>
  <c r="CQ25" i="108"/>
  <c r="CQ24" i="108"/>
  <c r="CQ23" i="108"/>
  <c r="CQ22" i="108"/>
  <c r="CQ21" i="108"/>
  <c r="CQ20" i="108"/>
  <c r="CQ19" i="108"/>
  <c r="CQ18" i="108"/>
  <c r="CQ17" i="108"/>
  <c r="CQ16" i="108"/>
  <c r="CQ15" i="108"/>
  <c r="CQ14" i="108"/>
  <c r="CQ13" i="108"/>
  <c r="CQ12" i="108"/>
  <c r="CQ11" i="108"/>
  <c r="CQ48" i="108"/>
  <c r="CQ47" i="108"/>
  <c r="CQ46" i="108"/>
  <c r="CQ45" i="108"/>
  <c r="CQ44" i="108"/>
  <c r="CQ43" i="108"/>
  <c r="CQ42" i="108"/>
  <c r="CQ41" i="108"/>
  <c r="CQ40" i="108"/>
  <c r="CQ39" i="108"/>
  <c r="CQ38" i="108"/>
  <c r="CQ37" i="108"/>
  <c r="CQ36" i="108"/>
  <c r="CQ35" i="108"/>
  <c r="CQ34" i="108"/>
  <c r="CQ33" i="108"/>
  <c r="CQ32" i="108"/>
  <c r="CQ31" i="108"/>
  <c r="CQ30" i="108"/>
  <c r="CQ29" i="108"/>
  <c r="CQ28" i="108"/>
  <c r="CQ27" i="108"/>
  <c r="CR26" i="108"/>
  <c r="CR25" i="108"/>
  <c r="CR24" i="108"/>
  <c r="CR23" i="108"/>
  <c r="CR22" i="108"/>
  <c r="CR21" i="108"/>
  <c r="CR20" i="108"/>
  <c r="CR19" i="108"/>
  <c r="CR18" i="108"/>
  <c r="CR17" i="108"/>
  <c r="CR16" i="108"/>
  <c r="CR15" i="108"/>
  <c r="CR14" i="108"/>
  <c r="CR13" i="108"/>
  <c r="CR12" i="108"/>
  <c r="CR11" i="108"/>
  <c r="CR48" i="108"/>
  <c r="CR47" i="108"/>
  <c r="CR46" i="108"/>
  <c r="CR45" i="108"/>
  <c r="CR44" i="108"/>
  <c r="CR43" i="108"/>
  <c r="CR42" i="108"/>
  <c r="CR41" i="108"/>
  <c r="CR40" i="108"/>
  <c r="CR39" i="108"/>
  <c r="CR38" i="108"/>
  <c r="CR37" i="108"/>
  <c r="CR36" i="108"/>
  <c r="CR35" i="108"/>
  <c r="CR34" i="108"/>
  <c r="CR33" i="108"/>
  <c r="CR32" i="108"/>
  <c r="CR31" i="108"/>
  <c r="CR30" i="108"/>
  <c r="CR29" i="108"/>
  <c r="CR28" i="108"/>
  <c r="CR27" i="108"/>
  <c r="CR10" i="108"/>
  <c r="CD65" i="74"/>
  <c r="CB31" i="108"/>
  <c r="CB27" i="108"/>
  <c r="CB23" i="108"/>
  <c r="CB19" i="108"/>
  <c r="CB15" i="108"/>
  <c r="CB11" i="108"/>
  <c r="AW10" i="108"/>
  <c r="AW13" i="108"/>
  <c r="AW12" i="108"/>
  <c r="AW11" i="108"/>
  <c r="AW41" i="108"/>
  <c r="AW39" i="108"/>
  <c r="AW37" i="108"/>
  <c r="AW35" i="108"/>
  <c r="AW33" i="108"/>
  <c r="AW21" i="108"/>
  <c r="AW19" i="108"/>
  <c r="AW17" i="108"/>
  <c r="AW48" i="108"/>
  <c r="AW46" i="108"/>
  <c r="AW44" i="108"/>
  <c r="AW42" i="108"/>
  <c r="AW32" i="108"/>
  <c r="AW30" i="108"/>
  <c r="AW28" i="108"/>
  <c r="AW26" i="108"/>
  <c r="AW24" i="108"/>
  <c r="AW22" i="108"/>
  <c r="AW16" i="108"/>
  <c r="AW14" i="108"/>
  <c r="AW40" i="108"/>
  <c r="AW38" i="108"/>
  <c r="AW36" i="108"/>
  <c r="AW34" i="108"/>
  <c r="AW20" i="108"/>
  <c r="AW18" i="108"/>
  <c r="AW47" i="108"/>
  <c r="AW45" i="108"/>
  <c r="AW43" i="108"/>
  <c r="AW31" i="108"/>
  <c r="AW29" i="108"/>
  <c r="AW27" i="108"/>
  <c r="AW25" i="108"/>
  <c r="AW23" i="108"/>
  <c r="AW15" i="108"/>
  <c r="AU15" i="108"/>
  <c r="AU48" i="108"/>
  <c r="AU46" i="108"/>
  <c r="AU44" i="108"/>
  <c r="AU32" i="108"/>
  <c r="AU30" i="108"/>
  <c r="AU28" i="108"/>
  <c r="AU26" i="108"/>
  <c r="AU24" i="108"/>
  <c r="AU16" i="108"/>
  <c r="AU41" i="108"/>
  <c r="AU39" i="108"/>
  <c r="AU37" i="108"/>
  <c r="AU35" i="108"/>
  <c r="AU21" i="108"/>
  <c r="AU19" i="108"/>
  <c r="AU14" i="108"/>
  <c r="AU10" i="108"/>
  <c r="AU13" i="108"/>
  <c r="AU12" i="108"/>
  <c r="AU11" i="108"/>
  <c r="AU47" i="108"/>
  <c r="AU45" i="108"/>
  <c r="AU43" i="108"/>
  <c r="AU33" i="108"/>
  <c r="AU31" i="108"/>
  <c r="AU29" i="108"/>
  <c r="AU27" i="108"/>
  <c r="AU25" i="108"/>
  <c r="AU23" i="108"/>
  <c r="AU17" i="108"/>
  <c r="AU42" i="108"/>
  <c r="AU40" i="108"/>
  <c r="AU38" i="108"/>
  <c r="AU36" i="108"/>
  <c r="AU34" i="108"/>
  <c r="AU22" i="108"/>
  <c r="AU20" i="108"/>
  <c r="AU18" i="108"/>
  <c r="AX48" i="108"/>
  <c r="AX47" i="108"/>
  <c r="AX46" i="108"/>
  <c r="AX45" i="108"/>
  <c r="AX44" i="108"/>
  <c r="AX43" i="108"/>
  <c r="AX42" i="108"/>
  <c r="AX41" i="108"/>
  <c r="AX40" i="108"/>
  <c r="AX39" i="108"/>
  <c r="AX38" i="108"/>
  <c r="AX37" i="108"/>
  <c r="AX36" i="108"/>
  <c r="AX35" i="108"/>
  <c r="AX34" i="108"/>
  <c r="AX33" i="108"/>
  <c r="AX32" i="108"/>
  <c r="AX31" i="108"/>
  <c r="AX30" i="108"/>
  <c r="AX29" i="108"/>
  <c r="AX28" i="108"/>
  <c r="AX27" i="108"/>
  <c r="AX26" i="108"/>
  <c r="AX25" i="108"/>
  <c r="AX24" i="108"/>
  <c r="AX23" i="108"/>
  <c r="AX22" i="108"/>
  <c r="AX21" i="108"/>
  <c r="AX20" i="108"/>
  <c r="AX19" i="108"/>
  <c r="AX18" i="108"/>
  <c r="AX17" i="108"/>
  <c r="AX16" i="108"/>
  <c r="AX15" i="108"/>
  <c r="AX14" i="108"/>
  <c r="AX13" i="108"/>
  <c r="AX12" i="108"/>
  <c r="AX11" i="108"/>
  <c r="AX10" i="108"/>
  <c r="CS26" i="108"/>
  <c r="CS25" i="108"/>
  <c r="CS24" i="108"/>
  <c r="CS23" i="108"/>
  <c r="CS22" i="108"/>
  <c r="CS21" i="108"/>
  <c r="CS20" i="108"/>
  <c r="CS19" i="108"/>
  <c r="CS18" i="108"/>
  <c r="CS17" i="108"/>
  <c r="CS16" i="108"/>
  <c r="CS15" i="108"/>
  <c r="CS14" i="108"/>
  <c r="CS13" i="108"/>
  <c r="CS12" i="108"/>
  <c r="CS11" i="108"/>
  <c r="CS48" i="108"/>
  <c r="CS47" i="108"/>
  <c r="CS46" i="108"/>
  <c r="CS45" i="108"/>
  <c r="CS44" i="108"/>
  <c r="CS43" i="108"/>
  <c r="CS42" i="108"/>
  <c r="CS41" i="108"/>
  <c r="CS40" i="108"/>
  <c r="CS39" i="108"/>
  <c r="CS38" i="108"/>
  <c r="CS37" i="108"/>
  <c r="CS36" i="108"/>
  <c r="CS35" i="108"/>
  <c r="CS34" i="108"/>
  <c r="CS33" i="108"/>
  <c r="CS32" i="108"/>
  <c r="CS31" i="108"/>
  <c r="CS30" i="108"/>
  <c r="CS29" i="108"/>
  <c r="CS28" i="108"/>
  <c r="CS27" i="108"/>
  <c r="CS10" i="108"/>
  <c r="DD10" i="108"/>
  <c r="DD48" i="108"/>
  <c r="DD47" i="108"/>
  <c r="DD46" i="108"/>
  <c r="DD45" i="108"/>
  <c r="DD44" i="108"/>
  <c r="DD43" i="108"/>
  <c r="DD42" i="108"/>
  <c r="DD41" i="108"/>
  <c r="DD40" i="108"/>
  <c r="DD39" i="108"/>
  <c r="DD38" i="108"/>
  <c r="DD37" i="108"/>
  <c r="DD36" i="108"/>
  <c r="DD35" i="108"/>
  <c r="DD34" i="108"/>
  <c r="DD33" i="108"/>
  <c r="DD32" i="108"/>
  <c r="DD31" i="108"/>
  <c r="DD30" i="108"/>
  <c r="DD29" i="108"/>
  <c r="DD28" i="108"/>
  <c r="DD27" i="108"/>
  <c r="DD26" i="108"/>
  <c r="DD25" i="108"/>
  <c r="DD24" i="108"/>
  <c r="DD23" i="108"/>
  <c r="DD22" i="108"/>
  <c r="DD21" i="108"/>
  <c r="DD20" i="108"/>
  <c r="DD19" i="108"/>
  <c r="DD18" i="108"/>
  <c r="DD17" i="108"/>
  <c r="DD16" i="108"/>
  <c r="DD15" i="108"/>
  <c r="DD14" i="108"/>
  <c r="DD13" i="108"/>
  <c r="DD12" i="108"/>
  <c r="DD11" i="108"/>
  <c r="CP10" i="108"/>
  <c r="CP26" i="108"/>
  <c r="CP25" i="108"/>
  <c r="CP24" i="108"/>
  <c r="CP23" i="108"/>
  <c r="CP22" i="108"/>
  <c r="CP21" i="108"/>
  <c r="CP20" i="108"/>
  <c r="CP19" i="108"/>
  <c r="CP18" i="108"/>
  <c r="CP17" i="108"/>
  <c r="CP16" i="108"/>
  <c r="CP15" i="108"/>
  <c r="CP14" i="108"/>
  <c r="CP13" i="108"/>
  <c r="CP12" i="108"/>
  <c r="CP11" i="108"/>
  <c r="CP48" i="108"/>
  <c r="CP47" i="108"/>
  <c r="CP46" i="108"/>
  <c r="CP45" i="108"/>
  <c r="CP44" i="108"/>
  <c r="CP43" i="108"/>
  <c r="CP42" i="108"/>
  <c r="CP41" i="108"/>
  <c r="CP40" i="108"/>
  <c r="CP39" i="108"/>
  <c r="CP38" i="108"/>
  <c r="CP37" i="108"/>
  <c r="CP36" i="108"/>
  <c r="CP35" i="108"/>
  <c r="CP34" i="108"/>
  <c r="CP33" i="108"/>
  <c r="CP32" i="108"/>
  <c r="CP31" i="108"/>
  <c r="CP30" i="108"/>
  <c r="CP29" i="108"/>
  <c r="CP28" i="108"/>
  <c r="CP27" i="108"/>
  <c r="CB10" i="108"/>
  <c r="CB48" i="108"/>
  <c r="CB45" i="108"/>
  <c r="CB41" i="108"/>
  <c r="CB37" i="108"/>
  <c r="CB33" i="108"/>
  <c r="CB28" i="108"/>
  <c r="CB24" i="108"/>
  <c r="CB18" i="108"/>
  <c r="CB14" i="108"/>
  <c r="CB32" i="108"/>
  <c r="CB47" i="108"/>
  <c r="CB43" i="108"/>
  <c r="CB39" i="108"/>
  <c r="CB35" i="108"/>
  <c r="CB30" i="108"/>
  <c r="CB26" i="108"/>
  <c r="CB22" i="108"/>
  <c r="CB16" i="108"/>
  <c r="CC51" i="76"/>
  <c r="CC50" i="76"/>
  <c r="BG48" i="108"/>
  <c r="BG47" i="108"/>
  <c r="BG46" i="108"/>
  <c r="BG45" i="108"/>
  <c r="BG44" i="108"/>
  <c r="BG43" i="108"/>
  <c r="BG42" i="108"/>
  <c r="BG41" i="108"/>
  <c r="BG40" i="108"/>
  <c r="BG39" i="108"/>
  <c r="BG38" i="108"/>
  <c r="BG37" i="108"/>
  <c r="BG36" i="108"/>
  <c r="BG35" i="108"/>
  <c r="BG34" i="108"/>
  <c r="BG33" i="108"/>
  <c r="BG32" i="108"/>
  <c r="BG31" i="108"/>
  <c r="BG30" i="108"/>
  <c r="BG29" i="108"/>
  <c r="BG28" i="108"/>
  <c r="BG27" i="108"/>
  <c r="BG26" i="108"/>
  <c r="BG25" i="108"/>
  <c r="BG24" i="108"/>
  <c r="BG23" i="108"/>
  <c r="BG22" i="108"/>
  <c r="BG21" i="108"/>
  <c r="BG20" i="108"/>
  <c r="BG19" i="108"/>
  <c r="BG18" i="108"/>
  <c r="BG17" i="108"/>
  <c r="BG16" i="108"/>
  <c r="BG15" i="108"/>
  <c r="BG14" i="108"/>
  <c r="BG13" i="108"/>
  <c r="BG12" i="108"/>
  <c r="BG11" i="108"/>
  <c r="BG10" i="108"/>
  <c r="N111" i="73"/>
  <c r="K114" i="73"/>
  <c r="K113" i="73"/>
  <c r="K118" i="73"/>
  <c r="M112" i="73"/>
  <c r="M115" i="73"/>
  <c r="L114" i="73"/>
  <c r="O112" i="73"/>
  <c r="O115" i="73"/>
  <c r="O111" i="73"/>
  <c r="N114" i="73"/>
  <c r="K112" i="73"/>
  <c r="K115" i="73"/>
  <c r="M117" i="73"/>
  <c r="M114" i="73"/>
  <c r="M116" i="73"/>
  <c r="O113" i="73"/>
  <c r="O118" i="73"/>
  <c r="N112" i="73"/>
  <c r="N115" i="73"/>
  <c r="K117" i="73"/>
  <c r="K116" i="73"/>
  <c r="M111" i="73"/>
  <c r="L117" i="73"/>
  <c r="L113" i="73"/>
  <c r="L118" i="73"/>
  <c r="L116" i="73"/>
  <c r="N117" i="73"/>
  <c r="N113" i="73"/>
  <c r="N118" i="73"/>
  <c r="N116" i="73"/>
  <c r="K111" i="73"/>
  <c r="M113" i="73"/>
  <c r="M118" i="73"/>
  <c r="L112" i="73"/>
  <c r="L115" i="73"/>
  <c r="L111" i="73"/>
  <c r="O117" i="73"/>
  <c r="O114" i="73"/>
  <c r="O116" i="73"/>
  <c r="AQ114" i="73"/>
  <c r="AQ111" i="73"/>
  <c r="AR112" i="73"/>
  <c r="AS114" i="73"/>
  <c r="AS111" i="73"/>
  <c r="AP112" i="73"/>
  <c r="AQ116" i="73"/>
  <c r="AQ118" i="73"/>
  <c r="AQ113" i="73"/>
  <c r="AQ117" i="73"/>
  <c r="AQ115" i="73"/>
  <c r="AQ112" i="73"/>
  <c r="AR111" i="73"/>
  <c r="AR118" i="73"/>
  <c r="AS116" i="73"/>
  <c r="AS115" i="73"/>
  <c r="AP116" i="73"/>
  <c r="AP113" i="73"/>
  <c r="AP117" i="73"/>
  <c r="AR115" i="73"/>
  <c r="AR114" i="73"/>
  <c r="AP115" i="73"/>
  <c r="AP114" i="73"/>
  <c r="AR116" i="73"/>
  <c r="AR113" i="73"/>
  <c r="AR117" i="73"/>
  <c r="AS118" i="73"/>
  <c r="AS113" i="73"/>
  <c r="AS117" i="73"/>
  <c r="AS112" i="73"/>
  <c r="AP111" i="73"/>
  <c r="AP118" i="73"/>
  <c r="AO111" i="73"/>
  <c r="AO115" i="73"/>
  <c r="AO112" i="73"/>
  <c r="AO116" i="73"/>
  <c r="AO113" i="73"/>
  <c r="AO114" i="73"/>
  <c r="AO117" i="73"/>
  <c r="AO118" i="73"/>
  <c r="G116" i="73"/>
  <c r="G118" i="73"/>
  <c r="G113" i="73"/>
  <c r="G117" i="73"/>
  <c r="G111" i="73"/>
  <c r="I116" i="73"/>
  <c r="H115" i="73"/>
  <c r="H112" i="73"/>
  <c r="H116" i="73"/>
  <c r="H118" i="73"/>
  <c r="H113" i="73"/>
  <c r="H117" i="73"/>
  <c r="F115" i="73"/>
  <c r="F112" i="73"/>
  <c r="F116" i="73"/>
  <c r="F118" i="73"/>
  <c r="F113" i="73"/>
  <c r="F117" i="73"/>
  <c r="I112" i="73"/>
  <c r="H111" i="73"/>
  <c r="H114" i="73"/>
  <c r="F111" i="73"/>
  <c r="F114" i="73"/>
  <c r="I118" i="73"/>
  <c r="I113" i="73"/>
  <c r="I117" i="73"/>
  <c r="I111" i="73"/>
  <c r="G114" i="73"/>
  <c r="G115" i="73"/>
  <c r="G112" i="73"/>
  <c r="I114" i="73"/>
  <c r="I115" i="73"/>
  <c r="E116" i="73"/>
  <c r="E118" i="73"/>
  <c r="E113" i="73"/>
  <c r="E114" i="73"/>
  <c r="E117" i="73"/>
  <c r="E111" i="73"/>
  <c r="E115" i="73"/>
  <c r="E112" i="73"/>
  <c r="CS51" i="76"/>
  <c r="CS50" i="76"/>
  <c r="DD51" i="76"/>
  <c r="DD50" i="76"/>
  <c r="AW51" i="76"/>
  <c r="AW50" i="76"/>
  <c r="AV51" i="76"/>
  <c r="AV50" i="76"/>
  <c r="DC51" i="76"/>
  <c r="DC50" i="76"/>
  <c r="DG51" i="76"/>
  <c r="DG50" i="76"/>
  <c r="CQ51" i="76"/>
  <c r="CQ50" i="76"/>
  <c r="BG51" i="76"/>
  <c r="AY51" i="76"/>
  <c r="AY50" i="76"/>
  <c r="CU51" i="76"/>
  <c r="CU50" i="76"/>
  <c r="DF51" i="76"/>
  <c r="DF50" i="76"/>
  <c r="AX51" i="76"/>
  <c r="AX50" i="76"/>
  <c r="DE51" i="76"/>
  <c r="DE50" i="76"/>
  <c r="AU51" i="76"/>
  <c r="AU50" i="76"/>
  <c r="CT51" i="76"/>
  <c r="CT50" i="76"/>
  <c r="CR51" i="76"/>
  <c r="CR50" i="76"/>
  <c r="AN111" i="73"/>
  <c r="AN117" i="73"/>
  <c r="AN113" i="73"/>
  <c r="AN116" i="73"/>
  <c r="AN112" i="73"/>
  <c r="AN118" i="73"/>
  <c r="AN115" i="73"/>
  <c r="AI10" i="72"/>
  <c r="AI12" i="72"/>
  <c r="AI14" i="72"/>
  <c r="AI16" i="72"/>
  <c r="AI18" i="72"/>
  <c r="AI20" i="72"/>
  <c r="AI22" i="72"/>
  <c r="AI24" i="72"/>
  <c r="AI26" i="72"/>
  <c r="AI28" i="72"/>
  <c r="AI30" i="72"/>
  <c r="AI32" i="72"/>
  <c r="AI34" i="72"/>
  <c r="AI36" i="72"/>
  <c r="AI38" i="72"/>
  <c r="AI40" i="72"/>
  <c r="AI42" i="72"/>
  <c r="AI44" i="72"/>
  <c r="AI46" i="72"/>
  <c r="Y26" i="72"/>
  <c r="Y28" i="72"/>
  <c r="Y30" i="72"/>
  <c r="Y32" i="72"/>
  <c r="Y34" i="72"/>
  <c r="Y36" i="72"/>
  <c r="Y38" i="72"/>
  <c r="Y40" i="72"/>
  <c r="Y42" i="72"/>
  <c r="Y44" i="72"/>
  <c r="Y46" i="72"/>
  <c r="Y10" i="72"/>
  <c r="Y12" i="72"/>
  <c r="Y14" i="72"/>
  <c r="Y16" i="72"/>
  <c r="Y18" i="72"/>
  <c r="Y20" i="72"/>
  <c r="Y22" i="72"/>
  <c r="Y24" i="72"/>
  <c r="Y9" i="72"/>
  <c r="AB26" i="72"/>
  <c r="AB28" i="72"/>
  <c r="AB30" i="72"/>
  <c r="AB32" i="72"/>
  <c r="AB34" i="72"/>
  <c r="AB36" i="72"/>
  <c r="AB38" i="72"/>
  <c r="AB40" i="72"/>
  <c r="AB42" i="72"/>
  <c r="AB44" i="72"/>
  <c r="AB46" i="72"/>
  <c r="AB10" i="72"/>
  <c r="AB12" i="72"/>
  <c r="AB14" i="72"/>
  <c r="AB16" i="72"/>
  <c r="AB18" i="72"/>
  <c r="AB20" i="72"/>
  <c r="AB22" i="72"/>
  <c r="AB24" i="72"/>
  <c r="AA9" i="72"/>
  <c r="AA27" i="72"/>
  <c r="AA29" i="72"/>
  <c r="AA31" i="72"/>
  <c r="AA33" i="72"/>
  <c r="AA35" i="72"/>
  <c r="AA37" i="72"/>
  <c r="AA39" i="72"/>
  <c r="AA41" i="72"/>
  <c r="AA43" i="72"/>
  <c r="AA45" i="72"/>
  <c r="AA47" i="72"/>
  <c r="AA11" i="72"/>
  <c r="AA13" i="72"/>
  <c r="AA15" i="72"/>
  <c r="AA17" i="72"/>
  <c r="AA19" i="72"/>
  <c r="AA21" i="72"/>
  <c r="AA23" i="72"/>
  <c r="AA25" i="72"/>
  <c r="Z27" i="72"/>
  <c r="Z29" i="72"/>
  <c r="Z31" i="72"/>
  <c r="Z33" i="72"/>
  <c r="Z35" i="72"/>
  <c r="Z37" i="72"/>
  <c r="Z39" i="72"/>
  <c r="Z41" i="72"/>
  <c r="Z43" i="72"/>
  <c r="Z45" i="72"/>
  <c r="Z47" i="72"/>
  <c r="Z11" i="72"/>
  <c r="Z13" i="72"/>
  <c r="Z15" i="72"/>
  <c r="Z17" i="72"/>
  <c r="Z19" i="72"/>
  <c r="Z21" i="72"/>
  <c r="Z23" i="72"/>
  <c r="Z25" i="72"/>
  <c r="AI11" i="72"/>
  <c r="AI13" i="72"/>
  <c r="AI15" i="72"/>
  <c r="AI17" i="72"/>
  <c r="AI19" i="72"/>
  <c r="AI21" i="72"/>
  <c r="AI23" i="72"/>
  <c r="AI25" i="72"/>
  <c r="AI27" i="72"/>
  <c r="AI29" i="72"/>
  <c r="AI31" i="72"/>
  <c r="AI33" i="72"/>
  <c r="AI35" i="72"/>
  <c r="AI37" i="72"/>
  <c r="AI39" i="72"/>
  <c r="AI41" i="72"/>
  <c r="AI43" i="72"/>
  <c r="AI45" i="72"/>
  <c r="AI47" i="72"/>
  <c r="Y27" i="72"/>
  <c r="Y29" i="72"/>
  <c r="Y31" i="72"/>
  <c r="Y33" i="72"/>
  <c r="Y35" i="72"/>
  <c r="Y37" i="72"/>
  <c r="Y39" i="72"/>
  <c r="Y41" i="72"/>
  <c r="Y43" i="72"/>
  <c r="Y45" i="72"/>
  <c r="Y47" i="72"/>
  <c r="Y11" i="72"/>
  <c r="Y13" i="72"/>
  <c r="Y15" i="72"/>
  <c r="Y17" i="72"/>
  <c r="Y19" i="72"/>
  <c r="Y21" i="72"/>
  <c r="Y23" i="72"/>
  <c r="Y25" i="72"/>
  <c r="AB9" i="72"/>
  <c r="AB27" i="72"/>
  <c r="AB29" i="72"/>
  <c r="AB31" i="72"/>
  <c r="AB33" i="72"/>
  <c r="AB35" i="72"/>
  <c r="AB37" i="72"/>
  <c r="AB39" i="72"/>
  <c r="AB41" i="72"/>
  <c r="AB43" i="72"/>
  <c r="AB45" i="72"/>
  <c r="AB47" i="72"/>
  <c r="AB11" i="72"/>
  <c r="AB13" i="72"/>
  <c r="AB15" i="72"/>
  <c r="AB17" i="72"/>
  <c r="AB19" i="72"/>
  <c r="AB21" i="72"/>
  <c r="AB23" i="72"/>
  <c r="AB25" i="72"/>
  <c r="AA26" i="72"/>
  <c r="AA28" i="72"/>
  <c r="AA30" i="72"/>
  <c r="AA32" i="72"/>
  <c r="AA34" i="72"/>
  <c r="AA36" i="72"/>
  <c r="AA38" i="72"/>
  <c r="AA40" i="72"/>
  <c r="AA42" i="72"/>
  <c r="AA44" i="72"/>
  <c r="AA46" i="72"/>
  <c r="AA10" i="72"/>
  <c r="AA12" i="72"/>
  <c r="AA14" i="72"/>
  <c r="AA16" i="72"/>
  <c r="AA18" i="72"/>
  <c r="AA20" i="72"/>
  <c r="AA22" i="72"/>
  <c r="AA24" i="72"/>
  <c r="Z26" i="72"/>
  <c r="Z28" i="72"/>
  <c r="Z30" i="72"/>
  <c r="Z32" i="72"/>
  <c r="Z34" i="72"/>
  <c r="Z36" i="72"/>
  <c r="Z38" i="72"/>
  <c r="Z40" i="72"/>
  <c r="Z42" i="72"/>
  <c r="Z44" i="72"/>
  <c r="Z46" i="72"/>
  <c r="Z10" i="72"/>
  <c r="Z12" i="72"/>
  <c r="Z14" i="72"/>
  <c r="Z16" i="72"/>
  <c r="Z18" i="72"/>
  <c r="Z20" i="72"/>
  <c r="Z22" i="72"/>
  <c r="Z24" i="72"/>
  <c r="Z9" i="72"/>
  <c r="AI9" i="72"/>
  <c r="CI18" i="76"/>
  <c r="CI27" i="76"/>
  <c r="CI21" i="76"/>
  <c r="CI22" i="76"/>
  <c r="CI38" i="76"/>
  <c r="CI33" i="76"/>
  <c r="CI47" i="76"/>
  <c r="CI13" i="76"/>
  <c r="CI29" i="76"/>
  <c r="CI16" i="76"/>
  <c r="CI31" i="76"/>
  <c r="CI25" i="76"/>
  <c r="CI35" i="76"/>
  <c r="CI12" i="76"/>
  <c r="CI30" i="76"/>
  <c r="CI36" i="76"/>
  <c r="CI43" i="76"/>
  <c r="CI40" i="76"/>
  <c r="CI39" i="76"/>
  <c r="CI32" i="76"/>
  <c r="CI28" i="76"/>
  <c r="CI11" i="76"/>
  <c r="CI17" i="76"/>
  <c r="CI37" i="76"/>
  <c r="CI26" i="76"/>
  <c r="CI14" i="76"/>
  <c r="CI23" i="76"/>
  <c r="CI44" i="76"/>
  <c r="CI41" i="76"/>
  <c r="CI10" i="76"/>
  <c r="CI34" i="76"/>
  <c r="CI48" i="76"/>
  <c r="CI42" i="76"/>
  <c r="CI19" i="76"/>
  <c r="CI20" i="76"/>
  <c r="CI24" i="76"/>
  <c r="CI45" i="76"/>
  <c r="CI15" i="76"/>
  <c r="CI46" i="76"/>
  <c r="AN114" i="73"/>
  <c r="CD51" i="76"/>
  <c r="CD50" i="76"/>
  <c r="BE11" i="76"/>
  <c r="BE10" i="76"/>
  <c r="BE15" i="76"/>
  <c r="BE42" i="76"/>
  <c r="BE47" i="76"/>
  <c r="BE18" i="76"/>
  <c r="BE28" i="76"/>
  <c r="BE36" i="76"/>
  <c r="BE35" i="76"/>
  <c r="BE46" i="76"/>
  <c r="BE48" i="76"/>
  <c r="BE33" i="76"/>
  <c r="BE44" i="76"/>
  <c r="BE31" i="76"/>
  <c r="BE22" i="76"/>
  <c r="BE23" i="76"/>
  <c r="BE20" i="76"/>
  <c r="BE32" i="76"/>
  <c r="BE38" i="76"/>
  <c r="BE34" i="76"/>
  <c r="BE25" i="76"/>
  <c r="BE30" i="76"/>
  <c r="BE13" i="76"/>
  <c r="BE41" i="76"/>
  <c r="BE40" i="76"/>
  <c r="BE17" i="76"/>
  <c r="BE24" i="76"/>
  <c r="BE12" i="76"/>
  <c r="BE37" i="76"/>
  <c r="BE14" i="76"/>
  <c r="BE39" i="76"/>
  <c r="BE16" i="76"/>
  <c r="BE45" i="76"/>
  <c r="BE29" i="76"/>
  <c r="BE21" i="76"/>
  <c r="BE43" i="76"/>
  <c r="BE19" i="76"/>
  <c r="BE26" i="76"/>
  <c r="BE27" i="76"/>
  <c r="CG42" i="76"/>
  <c r="CG27" i="76"/>
  <c r="CG18" i="76"/>
  <c r="CG14" i="76"/>
  <c r="CG23" i="76"/>
  <c r="CG44" i="76"/>
  <c r="CG41" i="76"/>
  <c r="CG19" i="76"/>
  <c r="CG25" i="76"/>
  <c r="CG20" i="76"/>
  <c r="CG35" i="76"/>
  <c r="CG26" i="76"/>
  <c r="CG12" i="76"/>
  <c r="CG37" i="76"/>
  <c r="CG30" i="76"/>
  <c r="CG22" i="76"/>
  <c r="CG36" i="76"/>
  <c r="CG38" i="76"/>
  <c r="CG43" i="76"/>
  <c r="CG40" i="76"/>
  <c r="CG39" i="76"/>
  <c r="CG33" i="76"/>
  <c r="CG47" i="76"/>
  <c r="CG13" i="76"/>
  <c r="CG45" i="76"/>
  <c r="CG46" i="76"/>
  <c r="CG10" i="76"/>
  <c r="CG34" i="76"/>
  <c r="CG48" i="76"/>
  <c r="CG24" i="76"/>
  <c r="CG31" i="76"/>
  <c r="CG16" i="76"/>
  <c r="CG29" i="76"/>
  <c r="CG17" i="76"/>
  <c r="CG21" i="76"/>
  <c r="CG15" i="76"/>
  <c r="CG32" i="76"/>
  <c r="CG28" i="76"/>
  <c r="CG11" i="76"/>
  <c r="CF64" i="74"/>
  <c r="CJ65" i="74"/>
  <c r="CF63" i="74"/>
  <c r="CF65" i="74"/>
  <c r="CE65" i="74"/>
  <c r="CE64" i="74"/>
  <c r="CG65" i="74"/>
  <c r="CH65" i="74"/>
  <c r="BF65" i="74"/>
  <c r="CG64" i="74"/>
  <c r="CE63" i="74"/>
  <c r="CE14" i="108"/>
  <c r="CE46" i="108"/>
  <c r="CE26" i="108"/>
  <c r="CE37" i="108"/>
  <c r="CE31" i="108"/>
  <c r="CE39" i="108"/>
  <c r="CE40" i="108"/>
  <c r="CE43" i="108"/>
  <c r="CE38" i="108"/>
  <c r="CE16" i="108"/>
  <c r="CE41" i="108"/>
  <c r="CE23" i="108"/>
  <c r="CE45" i="108"/>
  <c r="CE29" i="108"/>
  <c r="CE22" i="108"/>
  <c r="CE17" i="108"/>
  <c r="CE24" i="108"/>
  <c r="CE11" i="108"/>
  <c r="CE42" i="108"/>
  <c r="CE18" i="108"/>
  <c r="CE28" i="108"/>
  <c r="CE32" i="108"/>
  <c r="CE48" i="108"/>
  <c r="CE47" i="108"/>
  <c r="CE33" i="108"/>
  <c r="CE44" i="108"/>
  <c r="CE35" i="108"/>
  <c r="CE27" i="108"/>
  <c r="CE12" i="108"/>
  <c r="CE20" i="108"/>
  <c r="CE25" i="108"/>
  <c r="CE19" i="108"/>
  <c r="CE34" i="108"/>
  <c r="CE21" i="108"/>
  <c r="CE36" i="108"/>
  <c r="CE15" i="108"/>
  <c r="CE30" i="108"/>
  <c r="CE10" i="108"/>
  <c r="CE13" i="108"/>
  <c r="BD26" i="76"/>
  <c r="BD16" i="76"/>
  <c r="BD39" i="76"/>
  <c r="BD29" i="76"/>
  <c r="BD14" i="76"/>
  <c r="BD15" i="76"/>
  <c r="BD43" i="76"/>
  <c r="BD23" i="76"/>
  <c r="BD25" i="76"/>
  <c r="BD20" i="76"/>
  <c r="BD18" i="76"/>
  <c r="BD35" i="76"/>
  <c r="BD30" i="76"/>
  <c r="BD10" i="76"/>
  <c r="BD47" i="76"/>
  <c r="BD41" i="76"/>
  <c r="BD34" i="76"/>
  <c r="BD12" i="76"/>
  <c r="BD28" i="76"/>
  <c r="BD48" i="76"/>
  <c r="BD36" i="76"/>
  <c r="BD32" i="76"/>
  <c r="BD37" i="76"/>
  <c r="BD31" i="76"/>
  <c r="BD17" i="76"/>
  <c r="BD42" i="76"/>
  <c r="BD21" i="76"/>
  <c r="BD45" i="76"/>
  <c r="BD40" i="76"/>
  <c r="BD46" i="76"/>
  <c r="BD24" i="76"/>
  <c r="BD27" i="76"/>
  <c r="BD11" i="76"/>
  <c r="BD44" i="76"/>
  <c r="BD33" i="76"/>
  <c r="BD19" i="76"/>
  <c r="BD22" i="76"/>
  <c r="BD38" i="76"/>
  <c r="BD13" i="76"/>
  <c r="CF14" i="76"/>
  <c r="CF16" i="76"/>
  <c r="CF38" i="76"/>
  <c r="CF43" i="76"/>
  <c r="CF40" i="76"/>
  <c r="CF39" i="76"/>
  <c r="CF31" i="76"/>
  <c r="CF37" i="76"/>
  <c r="CF26" i="76"/>
  <c r="CF30" i="76"/>
  <c r="CF15" i="76"/>
  <c r="CF36" i="76"/>
  <c r="CF21" i="76"/>
  <c r="CF46" i="76"/>
  <c r="CF35" i="76"/>
  <c r="CF44" i="76"/>
  <c r="CF33" i="76"/>
  <c r="CF47" i="76"/>
  <c r="CF48" i="76"/>
  <c r="CF32" i="76"/>
  <c r="CF28" i="76"/>
  <c r="CF18" i="76"/>
  <c r="CF42" i="76"/>
  <c r="CF11" i="76"/>
  <c r="CF24" i="76"/>
  <c r="CF17" i="76"/>
  <c r="CF22" i="76"/>
  <c r="CF29" i="76"/>
  <c r="CF45" i="76"/>
  <c r="CF23" i="76"/>
  <c r="CF41" i="76"/>
  <c r="CF13" i="76"/>
  <c r="CF10" i="76"/>
  <c r="CF34" i="76"/>
  <c r="CF19" i="76"/>
  <c r="CF25" i="76"/>
  <c r="CF20" i="76"/>
  <c r="CF12" i="76"/>
  <c r="CF27" i="76"/>
  <c r="CF11" i="108"/>
  <c r="CF28" i="108"/>
  <c r="CF32" i="108"/>
  <c r="CF13" i="108"/>
  <c r="CF47" i="108"/>
  <c r="CF33" i="108"/>
  <c r="CF39" i="108"/>
  <c r="CF40" i="108"/>
  <c r="CF43" i="108"/>
  <c r="CF38" i="108"/>
  <c r="CF36" i="108"/>
  <c r="CF22" i="108"/>
  <c r="CF42" i="108"/>
  <c r="CF35" i="108"/>
  <c r="CF20" i="108"/>
  <c r="CF25" i="108"/>
  <c r="CF19" i="108"/>
  <c r="CF41" i="108"/>
  <c r="CF44" i="108"/>
  <c r="CF23" i="108"/>
  <c r="CF14" i="108"/>
  <c r="CF27" i="108"/>
  <c r="CF18" i="108"/>
  <c r="CF15" i="108"/>
  <c r="CF21" i="108"/>
  <c r="CF17" i="108"/>
  <c r="CF29" i="108"/>
  <c r="CF16" i="108"/>
  <c r="CF31" i="108"/>
  <c r="CF24" i="108"/>
  <c r="CF48" i="108"/>
  <c r="CF34" i="108"/>
  <c r="CF10" i="108"/>
  <c r="CF46" i="108"/>
  <c r="CF45" i="108"/>
  <c r="CF30" i="108"/>
  <c r="CF37" i="108"/>
  <c r="CF12" i="108"/>
  <c r="CF26" i="108"/>
  <c r="BC20" i="76"/>
  <c r="BC41" i="76"/>
  <c r="BC42" i="76"/>
  <c r="BC48" i="76"/>
  <c r="BC33" i="76"/>
  <c r="BC17" i="76"/>
  <c r="BC16" i="76"/>
  <c r="BC18" i="76"/>
  <c r="BC15" i="76"/>
  <c r="BC35" i="76"/>
  <c r="BC28" i="76"/>
  <c r="BC11" i="76"/>
  <c r="BC27" i="76"/>
  <c r="BC47" i="76"/>
  <c r="BC44" i="76"/>
  <c r="BC25" i="76"/>
  <c r="BC13" i="76"/>
  <c r="BC40" i="76"/>
  <c r="BC31" i="76"/>
  <c r="BC24" i="76"/>
  <c r="BC38" i="76"/>
  <c r="BC19" i="76"/>
  <c r="BC26" i="76"/>
  <c r="BC30" i="76"/>
  <c r="BC14" i="76"/>
  <c r="BC39" i="76"/>
  <c r="BC34" i="76"/>
  <c r="BC46" i="76"/>
  <c r="BC12" i="76"/>
  <c r="BC22" i="76"/>
  <c r="BC29" i="76"/>
  <c r="BC21" i="76"/>
  <c r="BC36" i="76"/>
  <c r="BC43" i="76"/>
  <c r="BC32" i="76"/>
  <c r="BC45" i="76"/>
  <c r="BC37" i="76"/>
  <c r="BC10" i="76"/>
  <c r="BC23" i="76"/>
  <c r="AK10" i="73"/>
  <c r="AK31" i="73"/>
  <c r="AK20" i="73"/>
  <c r="AW20" i="73"/>
  <c r="AK28" i="73"/>
  <c r="AW28" i="73"/>
  <c r="AK30" i="73"/>
  <c r="AW30" i="73"/>
  <c r="AK47" i="73"/>
  <c r="AK9" i="73"/>
  <c r="AK44" i="73"/>
  <c r="AK46" i="73"/>
  <c r="AK38" i="73"/>
  <c r="AK42" i="73"/>
  <c r="AK35" i="73"/>
  <c r="AK29" i="73"/>
  <c r="AK11" i="73"/>
  <c r="AK34" i="73"/>
  <c r="AK24" i="73"/>
  <c r="AK40" i="73"/>
  <c r="AK22" i="73"/>
  <c r="AK17" i="73"/>
  <c r="AK41" i="73"/>
  <c r="U26" i="73"/>
  <c r="U18" i="73"/>
  <c r="U20" i="73"/>
  <c r="U44" i="73"/>
  <c r="U38" i="73"/>
  <c r="U36" i="73"/>
  <c r="U23" i="73"/>
  <c r="U39" i="73"/>
  <c r="U12" i="73"/>
  <c r="U24" i="73"/>
  <c r="U37" i="73"/>
  <c r="U19" i="73"/>
  <c r="U21" i="73"/>
  <c r="U43" i="73"/>
  <c r="U47" i="73"/>
  <c r="U34" i="73"/>
  <c r="U27" i="73"/>
  <c r="U46" i="73"/>
  <c r="U14" i="73"/>
  <c r="U10" i="73"/>
  <c r="AZ115" i="73"/>
  <c r="AM14" i="73"/>
  <c r="AY14" i="73"/>
  <c r="AM23" i="73"/>
  <c r="AM18" i="73"/>
  <c r="AY18" i="73"/>
  <c r="AM47" i="73"/>
  <c r="AM9" i="73"/>
  <c r="AM43" i="73"/>
  <c r="AY43" i="73"/>
  <c r="AM13" i="73"/>
  <c r="AY13" i="73"/>
  <c r="AM36" i="73"/>
  <c r="AM10" i="73"/>
  <c r="AM31" i="73"/>
  <c r="AY31" i="73"/>
  <c r="AM39" i="73"/>
  <c r="AY39" i="73"/>
  <c r="AM35" i="73"/>
  <c r="AY35" i="73"/>
  <c r="AM11" i="73"/>
  <c r="AY11" i="73"/>
  <c r="AM24" i="73"/>
  <c r="AY24" i="73"/>
  <c r="AM15" i="73"/>
  <c r="AY15" i="73"/>
  <c r="AM12" i="73"/>
  <c r="AM32" i="73"/>
  <c r="AY32" i="73"/>
  <c r="AM21" i="73"/>
  <c r="AY21" i="73"/>
  <c r="AM26" i="73"/>
  <c r="AY26" i="73"/>
  <c r="CH12" i="76"/>
  <c r="CH15" i="76"/>
  <c r="CH10" i="76"/>
  <c r="CH34" i="76"/>
  <c r="CH19" i="76"/>
  <c r="CH25" i="76"/>
  <c r="CH20" i="76"/>
  <c r="CH27" i="76"/>
  <c r="CH35" i="76"/>
  <c r="CH16" i="76"/>
  <c r="CH29" i="76"/>
  <c r="CH30" i="76"/>
  <c r="CH37" i="76"/>
  <c r="CH22" i="76"/>
  <c r="CH43" i="76"/>
  <c r="CH40" i="76"/>
  <c r="CH39" i="76"/>
  <c r="CH33" i="76"/>
  <c r="CH45" i="76"/>
  <c r="CH46" i="76"/>
  <c r="CH23" i="76"/>
  <c r="CH41" i="76"/>
  <c r="CH13" i="76"/>
  <c r="CH36" i="76"/>
  <c r="CH24" i="76"/>
  <c r="CH17" i="76"/>
  <c r="CH21" i="76"/>
  <c r="CH26" i="76"/>
  <c r="CH38" i="76"/>
  <c r="CH14" i="76"/>
  <c r="CH44" i="76"/>
  <c r="CH47" i="76"/>
  <c r="CH48" i="76"/>
  <c r="CH32" i="76"/>
  <c r="CH28" i="76"/>
  <c r="CH31" i="76"/>
  <c r="CH18" i="76"/>
  <c r="CH42" i="76"/>
  <c r="CH11" i="76"/>
  <c r="AK27" i="73"/>
  <c r="AK14" i="73"/>
  <c r="AK16" i="73"/>
  <c r="AK15" i="73"/>
  <c r="AK23" i="73"/>
  <c r="AW23" i="73"/>
  <c r="AK33" i="73"/>
  <c r="AW33" i="73"/>
  <c r="AK45" i="73"/>
  <c r="AW45" i="73"/>
  <c r="AK12" i="73"/>
  <c r="AK32" i="73"/>
  <c r="AK39" i="73"/>
  <c r="AK37" i="73"/>
  <c r="AK21" i="73"/>
  <c r="AK36" i="73"/>
  <c r="AW36" i="73"/>
  <c r="AK25" i="73"/>
  <c r="AK19" i="73"/>
  <c r="AK18" i="73"/>
  <c r="AK43" i="73"/>
  <c r="AK13" i="73"/>
  <c r="AK26" i="73"/>
  <c r="U25" i="73"/>
  <c r="U42" i="73"/>
  <c r="U28" i="73"/>
  <c r="U15" i="73"/>
  <c r="U13" i="73"/>
  <c r="U11" i="73"/>
  <c r="U16" i="73"/>
  <c r="U40" i="73"/>
  <c r="U29" i="73"/>
  <c r="U33" i="73"/>
  <c r="U31" i="73"/>
  <c r="U22" i="73"/>
  <c r="U30" i="73"/>
  <c r="U32" i="73"/>
  <c r="U45" i="73"/>
  <c r="U35" i="73"/>
  <c r="U17" i="73"/>
  <c r="U41" i="73"/>
  <c r="U9" i="73"/>
  <c r="AM45" i="73"/>
  <c r="AM44" i="73"/>
  <c r="AY44" i="73"/>
  <c r="AM19" i="73"/>
  <c r="AY19" i="73"/>
  <c r="AM41" i="73"/>
  <c r="AY41" i="73"/>
  <c r="AM33" i="73"/>
  <c r="AM40" i="73"/>
  <c r="AY40" i="73"/>
  <c r="AM22" i="73"/>
  <c r="AY22" i="73"/>
  <c r="AM25" i="73"/>
  <c r="AY25" i="73"/>
  <c r="AM16" i="73"/>
  <c r="AM27" i="73"/>
  <c r="AY27" i="73"/>
  <c r="AM38" i="73"/>
  <c r="AY38" i="73"/>
  <c r="AM42" i="73"/>
  <c r="AY42" i="73"/>
  <c r="AM29" i="73"/>
  <c r="AY29" i="73"/>
  <c r="AM34" i="73"/>
  <c r="AY34" i="73"/>
  <c r="AM30" i="73"/>
  <c r="AM28" i="73"/>
  <c r="AM46" i="73"/>
  <c r="AY46" i="73"/>
  <c r="AM37" i="73"/>
  <c r="AY37" i="73"/>
  <c r="AM20" i="73"/>
  <c r="AM17" i="73"/>
  <c r="AY17" i="73"/>
  <c r="BD63" i="74"/>
  <c r="BD65" i="74"/>
  <c r="BA64" i="74"/>
  <c r="BB65" i="74"/>
  <c r="AW16" i="73"/>
  <c r="AW26" i="73"/>
  <c r="AW14" i="73"/>
  <c r="CG51" i="76"/>
  <c r="CI50" i="76"/>
  <c r="CI51" i="76"/>
  <c r="BB63" i="74"/>
  <c r="BC64" i="74"/>
  <c r="BC63" i="74"/>
  <c r="BC65" i="74"/>
  <c r="CG63" i="74"/>
  <c r="BA65" i="74"/>
  <c r="CH64" i="74"/>
  <c r="BD64" i="74"/>
  <c r="CE51" i="76"/>
  <c r="CE50" i="76"/>
  <c r="BA63" i="74"/>
  <c r="CG50" i="76"/>
  <c r="BB64" i="74"/>
  <c r="CH63" i="74"/>
  <c r="AZ114" i="73"/>
  <c r="AY9" i="73"/>
  <c r="AW32" i="73"/>
  <c r="AW43" i="73"/>
  <c r="AZ112" i="73"/>
  <c r="AZ117" i="73"/>
  <c r="AW35" i="73"/>
  <c r="AW46" i="73"/>
  <c r="AW41" i="73"/>
  <c r="AW11" i="73"/>
  <c r="AW31" i="73"/>
  <c r="AW24" i="73"/>
  <c r="AY33" i="73"/>
  <c r="AY20" i="73"/>
  <c r="AW34" i="73"/>
  <c r="AW44" i="73"/>
  <c r="AW22" i="73"/>
  <c r="AW10" i="73"/>
  <c r="AW42" i="73"/>
  <c r="AW47" i="73"/>
  <c r="AW17" i="73"/>
  <c r="AW40" i="73"/>
  <c r="AW38" i="73"/>
  <c r="AW29" i="73"/>
  <c r="CF50" i="76"/>
  <c r="AY16" i="73"/>
  <c r="AY45" i="73"/>
  <c r="BC50" i="76"/>
  <c r="CF51" i="76"/>
  <c r="AW18" i="73"/>
  <c r="AW25" i="73"/>
  <c r="AW9" i="73"/>
  <c r="BC51" i="76"/>
  <c r="AW21" i="73"/>
  <c r="AW27" i="73"/>
  <c r="AW13" i="73"/>
  <c r="AW15" i="73"/>
  <c r="AW39" i="73"/>
  <c r="AW37" i="73"/>
  <c r="AW19" i="73"/>
  <c r="AY23" i="73"/>
  <c r="AW12" i="73"/>
  <c r="AY36" i="73"/>
  <c r="AZ116" i="73"/>
  <c r="AZ118" i="73"/>
  <c r="AZ111" i="73"/>
  <c r="AZ113" i="73"/>
  <c r="AE11" i="72"/>
  <c r="AO11" i="72"/>
  <c r="AE29" i="72"/>
  <c r="AO29" i="72"/>
  <c r="AE45" i="72"/>
  <c r="AE33" i="72"/>
  <c r="AE23" i="72"/>
  <c r="AE15" i="72"/>
  <c r="AE16" i="72"/>
  <c r="AE14" i="72"/>
  <c r="AE26" i="72"/>
  <c r="AO26" i="72"/>
  <c r="AE22" i="72"/>
  <c r="AE40" i="72"/>
  <c r="AO40" i="72"/>
  <c r="AE24" i="72"/>
  <c r="AO24" i="72"/>
  <c r="AE34" i="72"/>
  <c r="AO34" i="72"/>
  <c r="AE21" i="72"/>
  <c r="AE37" i="72"/>
  <c r="AO37" i="72"/>
  <c r="AE39" i="72"/>
  <c r="AE32" i="72"/>
  <c r="AO32" i="72"/>
  <c r="AE12" i="72"/>
  <c r="AO12" i="72"/>
  <c r="AE27" i="72"/>
  <c r="AD12" i="72"/>
  <c r="AD29" i="72"/>
  <c r="AD35" i="72"/>
  <c r="AD33" i="72"/>
  <c r="AD24" i="72"/>
  <c r="AD11" i="72"/>
  <c r="AD34" i="72"/>
  <c r="AD32" i="72"/>
  <c r="AD47" i="72"/>
  <c r="AD27" i="72"/>
  <c r="AD41" i="72"/>
  <c r="AD23" i="72"/>
  <c r="AD21" i="72"/>
  <c r="AD44" i="72"/>
  <c r="AD40" i="72"/>
  <c r="AD37" i="72"/>
  <c r="AD39" i="72"/>
  <c r="AD30" i="72"/>
  <c r="AD25" i="72"/>
  <c r="AD13" i="72"/>
  <c r="AE25" i="72"/>
  <c r="AO25" i="72"/>
  <c r="AE36" i="72"/>
  <c r="AE44" i="72"/>
  <c r="AO44" i="72"/>
  <c r="AE47" i="72"/>
  <c r="AO47" i="72"/>
  <c r="AE30" i="72"/>
  <c r="AE28" i="72"/>
  <c r="AE20" i="72"/>
  <c r="AE17" i="72"/>
  <c r="AO17" i="72"/>
  <c r="AE13" i="72"/>
  <c r="AO13" i="72"/>
  <c r="AE43" i="72"/>
  <c r="AO43" i="72"/>
  <c r="AE18" i="72"/>
  <c r="AO18" i="72"/>
  <c r="AE19" i="72"/>
  <c r="AO19" i="72"/>
  <c r="AE41" i="72"/>
  <c r="AO41" i="72"/>
  <c r="AE35" i="72"/>
  <c r="AO35" i="72"/>
  <c r="AE42" i="72"/>
  <c r="AO42" i="72"/>
  <c r="AE38" i="72"/>
  <c r="AO38" i="72"/>
  <c r="AE46" i="72"/>
  <c r="AO46" i="72"/>
  <c r="AE31" i="72"/>
  <c r="AO31" i="72"/>
  <c r="AE10" i="72"/>
  <c r="AO10" i="72"/>
  <c r="AD14" i="72"/>
  <c r="AD20" i="72"/>
  <c r="AD18" i="72"/>
  <c r="AD19" i="72"/>
  <c r="AD26" i="72"/>
  <c r="AD43" i="72"/>
  <c r="AD46" i="72"/>
  <c r="AD31" i="72"/>
  <c r="AD17" i="72"/>
  <c r="AD10" i="72"/>
  <c r="AD16" i="72"/>
  <c r="AD28" i="72"/>
  <c r="AD22" i="72"/>
  <c r="AD15" i="72"/>
  <c r="AD42" i="72"/>
  <c r="AD38" i="72"/>
  <c r="AD36" i="72"/>
  <c r="AD45" i="72"/>
  <c r="CH18" i="108"/>
  <c r="CH48" i="108"/>
  <c r="CH29" i="108"/>
  <c r="CH13" i="108"/>
  <c r="CH47" i="108"/>
  <c r="CH33" i="108"/>
  <c r="CH38" i="108"/>
  <c r="CH22" i="108"/>
  <c r="CH21" i="108"/>
  <c r="CH42" i="108"/>
  <c r="CH26" i="108"/>
  <c r="CH37" i="108"/>
  <c r="CH17" i="108"/>
  <c r="CH27" i="108"/>
  <c r="CH11" i="108"/>
  <c r="CH28" i="108"/>
  <c r="CH32" i="108"/>
  <c r="CH39" i="108"/>
  <c r="CH40" i="108"/>
  <c r="CH43" i="108"/>
  <c r="CH36" i="108"/>
  <c r="CH30" i="108"/>
  <c r="CH12" i="108"/>
  <c r="CH35" i="108"/>
  <c r="CH24" i="108"/>
  <c r="CH20" i="108"/>
  <c r="CH25" i="108"/>
  <c r="CH19" i="108"/>
  <c r="CH31" i="108"/>
  <c r="CH16" i="108"/>
  <c r="CH34" i="108"/>
  <c r="CH10" i="108"/>
  <c r="CH41" i="108"/>
  <c r="CH44" i="108"/>
  <c r="CH23" i="108"/>
  <c r="CH14" i="108"/>
  <c r="CH15" i="108"/>
  <c r="CH45" i="108"/>
  <c r="CH46" i="108"/>
  <c r="BA47" i="108"/>
  <c r="BA33" i="108"/>
  <c r="BA16" i="108"/>
  <c r="BA26" i="108"/>
  <c r="BA44" i="108"/>
  <c r="BA36" i="108"/>
  <c r="BA40" i="108"/>
  <c r="BA10" i="108"/>
  <c r="BA19" i="108"/>
  <c r="BA34" i="108"/>
  <c r="BA39" i="108"/>
  <c r="BA45" i="108"/>
  <c r="BA22" i="108"/>
  <c r="BA48" i="108"/>
  <c r="BA11" i="108"/>
  <c r="BA42" i="108"/>
  <c r="BA27" i="108"/>
  <c r="BA28" i="108"/>
  <c r="BA32" i="108"/>
  <c r="BA13" i="108"/>
  <c r="BA30" i="108"/>
  <c r="BA35" i="108"/>
  <c r="BA29" i="108"/>
  <c r="BA46" i="108"/>
  <c r="BA37" i="108"/>
  <c r="BA17" i="108"/>
  <c r="BA12" i="108"/>
  <c r="BA18" i="108"/>
  <c r="BA25" i="108"/>
  <c r="BA15" i="108"/>
  <c r="BA31" i="108"/>
  <c r="BA41" i="108"/>
  <c r="BA43" i="108"/>
  <c r="BA24" i="108"/>
  <c r="BA20" i="108"/>
  <c r="BA23" i="108"/>
  <c r="BA14" i="108"/>
  <c r="BA21" i="108"/>
  <c r="BA38" i="108"/>
  <c r="BB33" i="108"/>
  <c r="BB41" i="108"/>
  <c r="BB16" i="108"/>
  <c r="BB44" i="108"/>
  <c r="BB47" i="108"/>
  <c r="BB18" i="108"/>
  <c r="BB15" i="108"/>
  <c r="BB35" i="108"/>
  <c r="BB11" i="108"/>
  <c r="BB25" i="108"/>
  <c r="BB46" i="108"/>
  <c r="BB34" i="108"/>
  <c r="BB14" i="108"/>
  <c r="BB23" i="108"/>
  <c r="BB28" i="108"/>
  <c r="BB27" i="108"/>
  <c r="BB10" i="108"/>
  <c r="BB37" i="108"/>
  <c r="BB20" i="108"/>
  <c r="BB45" i="108"/>
  <c r="BB48" i="108"/>
  <c r="BB32" i="108"/>
  <c r="BB43" i="108"/>
  <c r="BB22" i="108"/>
  <c r="BB39" i="108"/>
  <c r="BB42" i="108"/>
  <c r="BB30" i="108"/>
  <c r="BB17" i="108"/>
  <c r="BB26" i="108"/>
  <c r="BB19" i="108"/>
  <c r="BB24" i="108"/>
  <c r="BB31" i="108"/>
  <c r="BB40" i="108"/>
  <c r="BB13" i="108"/>
  <c r="BB36" i="108"/>
  <c r="BB29" i="108"/>
  <c r="BB12" i="108"/>
  <c r="BB21" i="108"/>
  <c r="BB38" i="108"/>
  <c r="AM114" i="73"/>
  <c r="AY30" i="73"/>
  <c r="AM116" i="73"/>
  <c r="AM115" i="73"/>
  <c r="AM112" i="73"/>
  <c r="AA41" i="73"/>
  <c r="U112" i="73"/>
  <c r="AA45" i="73"/>
  <c r="AA40" i="73"/>
  <c r="AL41" i="73"/>
  <c r="AL30" i="73"/>
  <c r="AX30" i="73"/>
  <c r="AL31" i="73"/>
  <c r="AL46" i="73"/>
  <c r="AL13" i="73"/>
  <c r="AL25" i="73"/>
  <c r="AL16" i="73"/>
  <c r="AX16" i="73"/>
  <c r="AL35" i="73"/>
  <c r="AL40" i="73"/>
  <c r="AL45" i="73"/>
  <c r="AX45" i="73"/>
  <c r="AL32" i="73"/>
  <c r="AL39" i="73"/>
  <c r="AL21" i="73"/>
  <c r="AL29" i="73"/>
  <c r="AL15" i="73"/>
  <c r="AL26" i="73"/>
  <c r="AL24" i="73"/>
  <c r="AL33" i="73"/>
  <c r="AX33" i="73"/>
  <c r="AL14" i="73"/>
  <c r="AY12" i="73"/>
  <c r="AY47" i="73"/>
  <c r="AM111" i="73"/>
  <c r="AA46" i="73"/>
  <c r="AA47" i="73"/>
  <c r="AA43" i="73"/>
  <c r="S22" i="73"/>
  <c r="S36" i="73"/>
  <c r="S31" i="73"/>
  <c r="S35" i="73"/>
  <c r="S28" i="73"/>
  <c r="S11" i="73"/>
  <c r="S33" i="73"/>
  <c r="S13" i="73"/>
  <c r="S25" i="73"/>
  <c r="S37" i="73"/>
  <c r="S30" i="73"/>
  <c r="S12" i="73"/>
  <c r="S43" i="73"/>
  <c r="S26" i="73"/>
  <c r="S27" i="73"/>
  <c r="S14" i="73"/>
  <c r="S15" i="73"/>
  <c r="S32" i="73"/>
  <c r="S41" i="73"/>
  <c r="S19" i="73"/>
  <c r="AE9" i="72"/>
  <c r="AO9" i="72"/>
  <c r="AJ11" i="73"/>
  <c r="AJ24" i="73"/>
  <c r="AJ33" i="73"/>
  <c r="AJ12" i="73"/>
  <c r="AJ22" i="73"/>
  <c r="AJ28" i="73"/>
  <c r="AJ16" i="73"/>
  <c r="AJ10" i="73"/>
  <c r="AJ17" i="73"/>
  <c r="AJ31" i="73"/>
  <c r="AJ46" i="73"/>
  <c r="AJ43" i="73"/>
  <c r="AJ45" i="73"/>
  <c r="AJ35" i="73"/>
  <c r="AJ29" i="73"/>
  <c r="AJ36" i="73"/>
  <c r="AJ38" i="73"/>
  <c r="AJ42" i="73"/>
  <c r="AJ15" i="73"/>
  <c r="T37" i="73"/>
  <c r="T18" i="73"/>
  <c r="T43" i="73"/>
  <c r="T26" i="73"/>
  <c r="T45" i="73"/>
  <c r="T44" i="73"/>
  <c r="T41" i="73"/>
  <c r="T30" i="73"/>
  <c r="T31" i="73"/>
  <c r="T47" i="73"/>
  <c r="T11" i="73"/>
  <c r="T40" i="73"/>
  <c r="T9" i="73"/>
  <c r="T34" i="73"/>
  <c r="T19" i="73"/>
  <c r="T22" i="73"/>
  <c r="T14" i="73"/>
  <c r="T28" i="73"/>
  <c r="T15" i="73"/>
  <c r="AD9" i="72"/>
  <c r="CG18" i="108"/>
  <c r="CG31" i="108"/>
  <c r="CG28" i="108"/>
  <c r="CG48" i="108"/>
  <c r="CG33" i="108"/>
  <c r="CG39" i="108"/>
  <c r="CG40" i="108"/>
  <c r="CG43" i="108"/>
  <c r="CG30" i="108"/>
  <c r="CG29" i="108"/>
  <c r="CG16" i="108"/>
  <c r="CG35" i="108"/>
  <c r="CG27" i="108"/>
  <c r="CG20" i="108"/>
  <c r="CG25" i="108"/>
  <c r="CG19" i="108"/>
  <c r="CG34" i="108"/>
  <c r="CG10" i="108"/>
  <c r="CG15" i="108"/>
  <c r="CG12" i="108"/>
  <c r="CG11" i="108"/>
  <c r="CG42" i="108"/>
  <c r="CG32" i="108"/>
  <c r="CG47" i="108"/>
  <c r="CG44" i="108"/>
  <c r="CG14" i="108"/>
  <c r="CG38" i="108"/>
  <c r="CG26" i="108"/>
  <c r="CG21" i="108"/>
  <c r="CG17" i="108"/>
  <c r="CG24" i="108"/>
  <c r="CG36" i="108"/>
  <c r="CG13" i="108"/>
  <c r="CG41" i="108"/>
  <c r="CG23" i="108"/>
  <c r="CG46" i="108"/>
  <c r="CG45" i="108"/>
  <c r="CG22" i="108"/>
  <c r="CG37" i="108"/>
  <c r="BC16" i="108"/>
  <c r="BC36" i="108"/>
  <c r="BC48" i="108"/>
  <c r="BC28" i="108"/>
  <c r="BC35" i="108"/>
  <c r="BC20" i="108"/>
  <c r="BC23" i="108"/>
  <c r="BC33" i="108"/>
  <c r="BC44" i="108"/>
  <c r="BC11" i="108"/>
  <c r="BC27" i="108"/>
  <c r="BC24" i="108"/>
  <c r="BC46" i="108"/>
  <c r="BC40" i="108"/>
  <c r="BC12" i="108"/>
  <c r="BC26" i="108"/>
  <c r="BC34" i="108"/>
  <c r="BC41" i="108"/>
  <c r="BC47" i="108"/>
  <c r="BC10" i="108"/>
  <c r="BC30" i="108"/>
  <c r="BC18" i="108"/>
  <c r="BC25" i="108"/>
  <c r="BC43" i="108"/>
  <c r="BC15" i="108"/>
  <c r="BC14" i="108"/>
  <c r="BC29" i="108"/>
  <c r="BC39" i="108"/>
  <c r="BC45" i="108"/>
  <c r="BC21" i="108"/>
  <c r="BC42" i="108"/>
  <c r="BC17" i="108"/>
  <c r="BC31" i="108"/>
  <c r="BC37" i="108"/>
  <c r="BC32" i="108"/>
  <c r="BC13" i="108"/>
  <c r="BC38" i="108"/>
  <c r="BC22" i="108"/>
  <c r="BC19" i="108"/>
  <c r="BB41" i="76"/>
  <c r="BB26" i="76"/>
  <c r="BB47" i="76"/>
  <c r="BB44" i="76"/>
  <c r="BB36" i="76"/>
  <c r="BB16" i="76"/>
  <c r="BB33" i="76"/>
  <c r="BB43" i="76"/>
  <c r="BB31" i="76"/>
  <c r="BB15" i="76"/>
  <c r="BB25" i="76"/>
  <c r="BB18" i="76"/>
  <c r="BB12" i="76"/>
  <c r="BB17" i="76"/>
  <c r="BB37" i="76"/>
  <c r="BB46" i="76"/>
  <c r="BB29" i="76"/>
  <c r="BB35" i="76"/>
  <c r="BB30" i="76"/>
  <c r="BB13" i="76"/>
  <c r="BB10" i="76"/>
  <c r="BB40" i="76"/>
  <c r="BB23" i="76"/>
  <c r="BB20" i="76"/>
  <c r="BB24" i="76"/>
  <c r="BB32" i="76"/>
  <c r="BB28" i="76"/>
  <c r="BB27" i="76"/>
  <c r="BB42" i="76"/>
  <c r="BB11" i="76"/>
  <c r="BB48" i="76"/>
  <c r="BB22" i="76"/>
  <c r="BB45" i="76"/>
  <c r="BB39" i="76"/>
  <c r="BB34" i="76"/>
  <c r="BB19" i="76"/>
  <c r="BB14" i="76"/>
  <c r="BB38" i="76"/>
  <c r="BB21" i="76"/>
  <c r="BD28" i="108"/>
  <c r="BD11" i="108"/>
  <c r="BD36" i="108"/>
  <c r="BD35" i="108"/>
  <c r="BD30" i="108"/>
  <c r="BD46" i="108"/>
  <c r="BD48" i="108"/>
  <c r="BD44" i="108"/>
  <c r="BD25" i="108"/>
  <c r="BD34" i="108"/>
  <c r="BD33" i="108"/>
  <c r="BD27" i="108"/>
  <c r="BD26" i="108"/>
  <c r="BD43" i="108"/>
  <c r="BD21" i="108"/>
  <c r="BD29" i="108"/>
  <c r="BD10" i="108"/>
  <c r="BD15" i="108"/>
  <c r="BD47" i="108"/>
  <c r="BD45" i="108"/>
  <c r="BD16" i="108"/>
  <c r="BD39" i="108"/>
  <c r="BD14" i="108"/>
  <c r="BD32" i="108"/>
  <c r="BD42" i="108"/>
  <c r="BD18" i="108"/>
  <c r="BD20" i="108"/>
  <c r="BD23" i="108"/>
  <c r="BD31" i="108"/>
  <c r="BD37" i="108"/>
  <c r="BD12" i="108"/>
  <c r="BD24" i="108"/>
  <c r="BD17" i="108"/>
  <c r="BD40" i="108"/>
  <c r="BD41" i="108"/>
  <c r="BD13" i="108"/>
  <c r="BD19" i="108"/>
  <c r="BD22" i="108"/>
  <c r="BD38" i="108"/>
  <c r="AM118" i="73"/>
  <c r="AM113" i="73"/>
  <c r="AY28" i="73"/>
  <c r="AI117" i="73"/>
  <c r="AI116" i="73"/>
  <c r="AI113" i="73"/>
  <c r="AA9" i="73"/>
  <c r="AA17" i="73"/>
  <c r="AA35" i="73"/>
  <c r="AA32" i="73"/>
  <c r="U114" i="73"/>
  <c r="AA30" i="73"/>
  <c r="AA22" i="73"/>
  <c r="AA31" i="73"/>
  <c r="U115" i="73"/>
  <c r="AA33" i="73"/>
  <c r="AA29" i="73"/>
  <c r="U116" i="73"/>
  <c r="AA16" i="73"/>
  <c r="AA11" i="73"/>
  <c r="AA13" i="73"/>
  <c r="AA15" i="73"/>
  <c r="U113" i="73"/>
  <c r="AA28" i="73"/>
  <c r="AA42" i="73"/>
  <c r="AA25" i="73"/>
  <c r="AK117" i="73"/>
  <c r="AK112" i="73"/>
  <c r="AK115" i="73"/>
  <c r="AK111" i="73"/>
  <c r="AK116" i="73"/>
  <c r="AL10" i="73"/>
  <c r="AL17" i="73"/>
  <c r="AL27" i="73"/>
  <c r="AL47" i="73"/>
  <c r="AL43" i="73"/>
  <c r="AL37" i="73"/>
  <c r="AL20" i="73"/>
  <c r="AX20" i="73"/>
  <c r="AL23" i="73"/>
  <c r="AX23" i="73"/>
  <c r="AL12" i="73"/>
  <c r="AL22" i="73"/>
  <c r="AL44" i="73"/>
  <c r="AL38" i="73"/>
  <c r="AL42" i="73"/>
  <c r="AL36" i="73"/>
  <c r="AX36" i="73"/>
  <c r="AL28" i="73"/>
  <c r="AX28" i="73"/>
  <c r="AL34" i="73"/>
  <c r="AL19" i="73"/>
  <c r="AL18" i="73"/>
  <c r="AL9" i="73"/>
  <c r="AL11" i="73"/>
  <c r="AY10" i="73"/>
  <c r="AM117" i="73"/>
  <c r="AI111" i="73"/>
  <c r="AI112" i="73"/>
  <c r="AI115" i="73"/>
  <c r="AI118" i="73"/>
  <c r="AI114" i="73"/>
  <c r="AA10" i="73"/>
  <c r="AA14" i="73"/>
  <c r="AA27" i="73"/>
  <c r="AA34" i="73"/>
  <c r="AA21" i="73"/>
  <c r="AA19" i="73"/>
  <c r="AA37" i="73"/>
  <c r="AA24" i="73"/>
  <c r="AA12" i="73"/>
  <c r="AA39" i="73"/>
  <c r="U111" i="73"/>
  <c r="AA23" i="73"/>
  <c r="U117" i="73"/>
  <c r="AA36" i="73"/>
  <c r="AA38" i="73"/>
  <c r="AA44" i="73"/>
  <c r="U118" i="73"/>
  <c r="AA20" i="73"/>
  <c r="AA18" i="73"/>
  <c r="AA26" i="73"/>
  <c r="AK114" i="73"/>
  <c r="AK113" i="73"/>
  <c r="AK118" i="73"/>
  <c r="S9" i="73"/>
  <c r="S44" i="73"/>
  <c r="S42" i="73"/>
  <c r="S20" i="73"/>
  <c r="S21" i="73"/>
  <c r="S45" i="73"/>
  <c r="S38" i="73"/>
  <c r="S29" i="73"/>
  <c r="S18" i="73"/>
  <c r="S23" i="73"/>
  <c r="S39" i="73"/>
  <c r="S24" i="73"/>
  <c r="S46" i="73"/>
  <c r="S10" i="73"/>
  <c r="S34" i="73"/>
  <c r="S17" i="73"/>
  <c r="S16" i="73"/>
  <c r="S47" i="73"/>
  <c r="S40" i="73"/>
  <c r="AJ26" i="73"/>
  <c r="AJ19" i="73"/>
  <c r="AJ18" i="73"/>
  <c r="AJ9" i="73"/>
  <c r="AJ40" i="73"/>
  <c r="AJ44" i="73"/>
  <c r="AJ21" i="73"/>
  <c r="AJ23" i="73"/>
  <c r="AJ41" i="73"/>
  <c r="AJ27" i="73"/>
  <c r="AJ47" i="73"/>
  <c r="AJ32" i="73"/>
  <c r="AJ34" i="73"/>
  <c r="AJ20" i="73"/>
  <c r="AJ14" i="73"/>
  <c r="AJ25" i="73"/>
  <c r="AJ30" i="73"/>
  <c r="AJ39" i="73"/>
  <c r="AJ37" i="73"/>
  <c r="AJ13" i="73"/>
  <c r="T12" i="73"/>
  <c r="T21" i="73"/>
  <c r="T32" i="73"/>
  <c r="T10" i="73"/>
  <c r="T23" i="73"/>
  <c r="T39" i="73"/>
  <c r="T20" i="73"/>
  <c r="T16" i="73"/>
  <c r="T36" i="73"/>
  <c r="T35" i="73"/>
  <c r="T27" i="73"/>
  <c r="T33" i="73"/>
  <c r="T46" i="73"/>
  <c r="T29" i="73"/>
  <c r="T17" i="73"/>
  <c r="T24" i="73"/>
  <c r="T42" i="73"/>
  <c r="T13" i="73"/>
  <c r="T38" i="73"/>
  <c r="T25" i="73"/>
  <c r="AW116" i="73"/>
  <c r="AW111" i="73"/>
  <c r="AW117" i="73"/>
  <c r="AW115" i="73"/>
  <c r="AW112" i="73"/>
  <c r="AW114" i="73"/>
  <c r="AW118" i="73"/>
  <c r="AW113" i="73"/>
  <c r="BE51" i="76"/>
  <c r="BE50" i="76"/>
  <c r="AN27" i="72"/>
  <c r="BD51" i="76"/>
  <c r="CH51" i="76"/>
  <c r="CH50" i="76"/>
  <c r="BA51" i="76"/>
  <c r="BA50" i="76"/>
  <c r="AO15" i="72"/>
  <c r="AO45" i="72"/>
  <c r="AO16" i="72"/>
  <c r="AO22" i="72"/>
  <c r="AO39" i="72"/>
  <c r="AO14" i="72"/>
  <c r="AO27" i="72"/>
  <c r="BD50" i="76"/>
  <c r="AO21" i="72"/>
  <c r="AU115" i="73"/>
  <c r="AX11" i="73"/>
  <c r="AX9" i="73"/>
  <c r="AX13" i="73"/>
  <c r="AX31" i="73"/>
  <c r="AX47" i="73"/>
  <c r="AY112" i="73"/>
  <c r="AY115" i="73"/>
  <c r="AU112" i="73"/>
  <c r="AU118" i="73"/>
  <c r="AX12" i="73"/>
  <c r="AX18" i="73"/>
  <c r="AX46" i="73"/>
  <c r="AX22" i="73"/>
  <c r="AX24" i="73"/>
  <c r="AX42" i="73"/>
  <c r="AX21" i="73"/>
  <c r="AX26" i="73"/>
  <c r="AX34" i="73"/>
  <c r="AU111" i="73"/>
  <c r="AU114" i="73"/>
  <c r="AY116" i="73"/>
  <c r="AY118" i="73"/>
  <c r="AX44" i="73"/>
  <c r="AX35" i="73"/>
  <c r="AX15" i="73"/>
  <c r="AX14" i="73"/>
  <c r="AX29" i="73"/>
  <c r="AX10" i="73"/>
  <c r="AX37" i="73"/>
  <c r="AX41" i="73"/>
  <c r="AX40" i="73"/>
  <c r="AX39" i="73"/>
  <c r="AX25" i="73"/>
  <c r="AU113" i="73"/>
  <c r="AU116" i="73"/>
  <c r="AX19" i="73"/>
  <c r="AX43" i="73"/>
  <c r="AX32" i="73"/>
  <c r="AX38" i="73"/>
  <c r="AX27" i="73"/>
  <c r="AX17" i="73"/>
  <c r="AY117" i="73"/>
  <c r="AY111" i="73"/>
  <c r="AA117" i="73"/>
  <c r="AA116" i="73"/>
  <c r="AA114" i="73"/>
  <c r="AA112" i="73"/>
  <c r="AA118" i="73"/>
  <c r="AA111" i="73"/>
  <c r="AA113" i="73"/>
  <c r="AA115" i="73"/>
  <c r="AO33" i="72"/>
  <c r="AO36" i="72"/>
  <c r="AO20" i="72"/>
  <c r="AO23" i="72"/>
  <c r="AO30" i="72"/>
  <c r="AO28" i="72"/>
  <c r="R37" i="72"/>
  <c r="W37" i="72"/>
  <c r="R18" i="72"/>
  <c r="W18" i="72"/>
  <c r="R40" i="72"/>
  <c r="W40" i="72"/>
  <c r="R16" i="72"/>
  <c r="R11" i="72"/>
  <c r="W11" i="72"/>
  <c r="R30" i="72"/>
  <c r="R19" i="72"/>
  <c r="W19" i="72"/>
  <c r="R41" i="72"/>
  <c r="W41" i="72"/>
  <c r="R13" i="72"/>
  <c r="W13" i="72"/>
  <c r="R15" i="72"/>
  <c r="W15" i="72"/>
  <c r="R46" i="72"/>
  <c r="W46" i="72"/>
  <c r="R20" i="72"/>
  <c r="R25" i="72"/>
  <c r="W25" i="72"/>
  <c r="R32" i="72"/>
  <c r="W32" i="72"/>
  <c r="R24" i="72"/>
  <c r="W24" i="72"/>
  <c r="R47" i="72"/>
  <c r="W47" i="72"/>
  <c r="R29" i="72"/>
  <c r="W29" i="72"/>
  <c r="R35" i="72"/>
  <c r="W35" i="72"/>
  <c r="R27" i="72"/>
  <c r="W27" i="72"/>
  <c r="Q18" i="72"/>
  <c r="V18" i="72"/>
  <c r="Q37" i="72"/>
  <c r="V37" i="72"/>
  <c r="Q31" i="72"/>
  <c r="V31" i="72"/>
  <c r="Q30" i="72"/>
  <c r="Q41" i="72"/>
  <c r="V41" i="72"/>
  <c r="Q44" i="72"/>
  <c r="V44" i="72"/>
  <c r="Q28" i="72"/>
  <c r="Q14" i="72"/>
  <c r="V14" i="72"/>
  <c r="Q24" i="72"/>
  <c r="V24" i="72"/>
  <c r="Q29" i="72"/>
  <c r="V29" i="72"/>
  <c r="Q46" i="72"/>
  <c r="V46" i="72"/>
  <c r="Q33" i="72"/>
  <c r="Q11" i="72"/>
  <c r="V11" i="72"/>
  <c r="Q45" i="72"/>
  <c r="Q26" i="72"/>
  <c r="V26" i="72"/>
  <c r="Q43" i="72"/>
  <c r="V43" i="72"/>
  <c r="Q22" i="72"/>
  <c r="V22" i="72"/>
  <c r="Q34" i="72"/>
  <c r="V34" i="72"/>
  <c r="Q47" i="72"/>
  <c r="V47" i="72"/>
  <c r="Q15" i="72"/>
  <c r="V15" i="72"/>
  <c r="P37" i="72"/>
  <c r="U37" i="72"/>
  <c r="P11" i="72"/>
  <c r="U11" i="72"/>
  <c r="P35" i="72"/>
  <c r="U35" i="72"/>
  <c r="P39" i="72"/>
  <c r="U39" i="72"/>
  <c r="P23" i="72"/>
  <c r="P25" i="72"/>
  <c r="U25" i="72"/>
  <c r="P29" i="72"/>
  <c r="U29" i="72"/>
  <c r="P38" i="72"/>
  <c r="U38" i="72"/>
  <c r="P42" i="72"/>
  <c r="U42" i="72"/>
  <c r="P47" i="72"/>
  <c r="U47" i="72"/>
  <c r="P19" i="72"/>
  <c r="U19" i="72"/>
  <c r="P27" i="72"/>
  <c r="U27" i="72"/>
  <c r="P13" i="72"/>
  <c r="U13" i="72"/>
  <c r="P45" i="72"/>
  <c r="P10" i="72"/>
  <c r="U10" i="72"/>
  <c r="P14" i="72"/>
  <c r="U14" i="72"/>
  <c r="P46" i="72"/>
  <c r="U46" i="72"/>
  <c r="P15" i="72"/>
  <c r="U15" i="72"/>
  <c r="P32" i="72"/>
  <c r="U32" i="72"/>
  <c r="O20" i="72"/>
  <c r="O22" i="72"/>
  <c r="T22" i="72"/>
  <c r="O23" i="72"/>
  <c r="O40" i="72"/>
  <c r="T40" i="72"/>
  <c r="O14" i="72"/>
  <c r="T14" i="72"/>
  <c r="O17" i="72"/>
  <c r="T17" i="72"/>
  <c r="O16" i="72"/>
  <c r="O45" i="72"/>
  <c r="O34" i="72"/>
  <c r="T34" i="72"/>
  <c r="O12" i="72"/>
  <c r="T12" i="72"/>
  <c r="O27" i="72"/>
  <c r="T27" i="72"/>
  <c r="O41" i="72"/>
  <c r="T41" i="72"/>
  <c r="O47" i="72"/>
  <c r="T47" i="72"/>
  <c r="O44" i="72"/>
  <c r="T44" i="72"/>
  <c r="O33" i="72"/>
  <c r="O35" i="72"/>
  <c r="T35" i="72"/>
  <c r="O25" i="72"/>
  <c r="T25" i="72"/>
  <c r="O32" i="72"/>
  <c r="T32" i="72"/>
  <c r="AG45" i="72"/>
  <c r="AG14" i="72"/>
  <c r="AQ14" i="72"/>
  <c r="AG22" i="72"/>
  <c r="AQ22" i="72"/>
  <c r="AG40" i="72"/>
  <c r="AQ40" i="72"/>
  <c r="AG33" i="72"/>
  <c r="AG30" i="72"/>
  <c r="AG24" i="72"/>
  <c r="AQ24" i="72"/>
  <c r="AG23" i="72"/>
  <c r="AG11" i="72"/>
  <c r="AQ11" i="72"/>
  <c r="AG35" i="72"/>
  <c r="AQ35" i="72"/>
  <c r="AG39" i="72"/>
  <c r="AQ39" i="72"/>
  <c r="AG31" i="72"/>
  <c r="AQ31" i="72"/>
  <c r="AG10" i="72"/>
  <c r="AQ10" i="72"/>
  <c r="AG16" i="72"/>
  <c r="AG25" i="72"/>
  <c r="AQ25" i="72"/>
  <c r="AG20" i="72"/>
  <c r="AG37" i="72"/>
  <c r="AQ37" i="72"/>
  <c r="AG46" i="72"/>
  <c r="AQ46" i="72"/>
  <c r="AG28" i="72"/>
  <c r="AG17" i="72"/>
  <c r="AQ17" i="72"/>
  <c r="R21" i="72"/>
  <c r="W21" i="72"/>
  <c r="R12" i="72"/>
  <c r="W12" i="72"/>
  <c r="R39" i="72"/>
  <c r="W39" i="72"/>
  <c r="R23" i="72"/>
  <c r="R36" i="72"/>
  <c r="R22" i="72"/>
  <c r="W22" i="72"/>
  <c r="R17" i="72"/>
  <c r="W17" i="72"/>
  <c r="R31" i="72"/>
  <c r="W31" i="72"/>
  <c r="R38" i="72"/>
  <c r="W38" i="72"/>
  <c r="R44" i="72"/>
  <c r="W44" i="72"/>
  <c r="R14" i="72"/>
  <c r="W14" i="72"/>
  <c r="R28" i="72"/>
  <c r="R42" i="72"/>
  <c r="W42" i="72"/>
  <c r="R26" i="72"/>
  <c r="W26" i="72"/>
  <c r="R33" i="72"/>
  <c r="R43" i="72"/>
  <c r="W43" i="72"/>
  <c r="R45" i="72"/>
  <c r="R34" i="72"/>
  <c r="W34" i="72"/>
  <c r="R10" i="72"/>
  <c r="W10" i="72"/>
  <c r="Q21" i="72"/>
  <c r="V21" i="72"/>
  <c r="Q12" i="72"/>
  <c r="V12" i="72"/>
  <c r="Q36" i="72"/>
  <c r="Q16" i="72"/>
  <c r="Q20" i="72"/>
  <c r="Q38" i="72"/>
  <c r="V38" i="72"/>
  <c r="Q13" i="72"/>
  <c r="V13" i="72"/>
  <c r="Q42" i="72"/>
  <c r="V42" i="72"/>
  <c r="Q17" i="72"/>
  <c r="V17" i="72"/>
  <c r="Q40" i="72"/>
  <c r="V40" i="72"/>
  <c r="Q25" i="72"/>
  <c r="V25" i="72"/>
  <c r="Q39" i="72"/>
  <c r="V39" i="72"/>
  <c r="Q23" i="72"/>
  <c r="Q10" i="72"/>
  <c r="V10" i="72"/>
  <c r="Q32" i="72"/>
  <c r="V32" i="72"/>
  <c r="Q19" i="72"/>
  <c r="V19" i="72"/>
  <c r="Q27" i="72"/>
  <c r="V27" i="72"/>
  <c r="Q35" i="72"/>
  <c r="V35" i="72"/>
  <c r="P20" i="72"/>
  <c r="P28" i="72"/>
  <c r="P12" i="72"/>
  <c r="U12" i="72"/>
  <c r="P30" i="72"/>
  <c r="P18" i="72"/>
  <c r="U18" i="72"/>
  <c r="P16" i="72"/>
  <c r="P41" i="72"/>
  <c r="U41" i="72"/>
  <c r="P21" i="72"/>
  <c r="U21" i="72"/>
  <c r="P31" i="72"/>
  <c r="U31" i="72"/>
  <c r="P44" i="72"/>
  <c r="U44" i="72"/>
  <c r="P36" i="72"/>
  <c r="P26" i="72"/>
  <c r="U26" i="72"/>
  <c r="P22" i="72"/>
  <c r="U22" i="72"/>
  <c r="P33" i="72"/>
  <c r="P24" i="72"/>
  <c r="U24" i="72"/>
  <c r="P34" i="72"/>
  <c r="U34" i="72"/>
  <c r="P17" i="72"/>
  <c r="U17" i="72"/>
  <c r="P43" i="72"/>
  <c r="U43" i="72"/>
  <c r="P40" i="72"/>
  <c r="U40" i="72"/>
  <c r="O37" i="72"/>
  <c r="T37" i="72"/>
  <c r="O13" i="72"/>
  <c r="T13" i="72"/>
  <c r="O19" i="72"/>
  <c r="T19" i="72"/>
  <c r="O42" i="72"/>
  <c r="T42" i="72"/>
  <c r="O30" i="72"/>
  <c r="O24" i="72"/>
  <c r="T24" i="72"/>
  <c r="O11" i="72"/>
  <c r="T11" i="72"/>
  <c r="O36" i="72"/>
  <c r="O28" i="72"/>
  <c r="O29" i="72"/>
  <c r="T29" i="72"/>
  <c r="O31" i="72"/>
  <c r="T31" i="72"/>
  <c r="O26" i="72"/>
  <c r="T26" i="72"/>
  <c r="O10" i="72"/>
  <c r="T10" i="72"/>
  <c r="O21" i="72"/>
  <c r="T21" i="72"/>
  <c r="O38" i="72"/>
  <c r="T38" i="72"/>
  <c r="O18" i="72"/>
  <c r="T18" i="72"/>
  <c r="O39" i="72"/>
  <c r="T39" i="72"/>
  <c r="O43" i="72"/>
  <c r="T43" i="72"/>
  <c r="O15" i="72"/>
  <c r="T15" i="72"/>
  <c r="O46" i="72"/>
  <c r="T46" i="72"/>
  <c r="AG44" i="72"/>
  <c r="AQ44" i="72"/>
  <c r="AG13" i="72"/>
  <c r="AQ13" i="72"/>
  <c r="AG43" i="72"/>
  <c r="AQ43" i="72"/>
  <c r="AG15" i="72"/>
  <c r="AQ15" i="72"/>
  <c r="AG18" i="72"/>
  <c r="AQ18" i="72"/>
  <c r="AG19" i="72"/>
  <c r="AQ19" i="72"/>
  <c r="AG34" i="72"/>
  <c r="AQ34" i="72"/>
  <c r="AG29" i="72"/>
  <c r="AQ29" i="72"/>
  <c r="AG42" i="72"/>
  <c r="AQ42" i="72"/>
  <c r="AG38" i="72"/>
  <c r="AQ38" i="72"/>
  <c r="AG27" i="72"/>
  <c r="AQ27" i="72"/>
  <c r="AG26" i="72"/>
  <c r="AQ26" i="72"/>
  <c r="AG36" i="72"/>
  <c r="AG41" i="72"/>
  <c r="AQ41" i="72"/>
  <c r="AG21" i="72"/>
  <c r="AQ21" i="72"/>
  <c r="AG32" i="72"/>
  <c r="AQ32" i="72"/>
  <c r="AG12" i="72"/>
  <c r="AQ12" i="72"/>
  <c r="AG47" i="72"/>
  <c r="AQ47" i="72"/>
  <c r="AF36" i="72"/>
  <c r="AF44" i="72"/>
  <c r="AP44" i="72"/>
  <c r="AF22" i="72"/>
  <c r="AP22" i="72"/>
  <c r="AF12" i="72"/>
  <c r="AP12" i="72"/>
  <c r="AF23" i="72"/>
  <c r="AF20" i="72"/>
  <c r="AF37" i="72"/>
  <c r="AP37" i="72"/>
  <c r="AF43" i="72"/>
  <c r="AP43" i="72"/>
  <c r="AF31" i="72"/>
  <c r="AP31" i="72"/>
  <c r="AF10" i="72"/>
  <c r="AP10" i="72"/>
  <c r="AF14" i="72"/>
  <c r="AP14" i="72"/>
  <c r="AF33" i="72"/>
  <c r="AF24" i="72"/>
  <c r="AP24" i="72"/>
  <c r="AF26" i="72"/>
  <c r="AP26" i="72"/>
  <c r="AF15" i="72"/>
  <c r="AP15" i="72"/>
  <c r="AF29" i="72"/>
  <c r="AP29" i="72"/>
  <c r="AF39" i="72"/>
  <c r="AP39" i="72"/>
  <c r="AF32" i="72"/>
  <c r="AP32" i="72"/>
  <c r="AF27" i="72"/>
  <c r="AP27" i="72"/>
  <c r="AF17" i="72"/>
  <c r="AP17" i="72"/>
  <c r="AF21" i="72"/>
  <c r="AP21" i="72"/>
  <c r="AF45" i="72"/>
  <c r="AF40" i="72"/>
  <c r="AP40" i="72"/>
  <c r="AF35" i="72"/>
  <c r="AP35" i="72"/>
  <c r="AF16" i="72"/>
  <c r="AF25" i="72"/>
  <c r="AP25" i="72"/>
  <c r="AF13" i="72"/>
  <c r="AP13" i="72"/>
  <c r="AF46" i="72"/>
  <c r="AP46" i="72"/>
  <c r="AF41" i="72"/>
  <c r="AP41" i="72"/>
  <c r="AF11" i="72"/>
  <c r="AP11" i="72"/>
  <c r="AF18" i="72"/>
  <c r="AP18" i="72"/>
  <c r="AF19" i="72"/>
  <c r="AP19" i="72"/>
  <c r="AF34" i="72"/>
  <c r="AP34" i="72"/>
  <c r="AF28" i="72"/>
  <c r="AF42" i="72"/>
  <c r="AP42" i="72"/>
  <c r="AF38" i="72"/>
  <c r="AP38" i="72"/>
  <c r="AF47" i="72"/>
  <c r="AP47" i="72"/>
  <c r="AF30" i="72"/>
  <c r="Z25" i="73"/>
  <c r="Z42" i="73"/>
  <c r="Z24" i="73"/>
  <c r="Z17" i="73"/>
  <c r="Z46" i="73"/>
  <c r="Z27" i="73"/>
  <c r="Z35" i="73"/>
  <c r="T117" i="73"/>
  <c r="Z36" i="73"/>
  <c r="T118" i="73"/>
  <c r="Z20" i="73"/>
  <c r="Z39" i="73"/>
  <c r="T111" i="73"/>
  <c r="Z23" i="73"/>
  <c r="Z10" i="73"/>
  <c r="Z32" i="73"/>
  <c r="Z12" i="73"/>
  <c r="AV37" i="73"/>
  <c r="AV39" i="73"/>
  <c r="AV25" i="73"/>
  <c r="AV14" i="73"/>
  <c r="AJ118" i="73"/>
  <c r="AV20" i="73"/>
  <c r="AV32" i="73"/>
  <c r="AV47" i="73"/>
  <c r="AV27" i="73"/>
  <c r="AV41" i="73"/>
  <c r="AJ111" i="73"/>
  <c r="AV23" i="73"/>
  <c r="AV21" i="73"/>
  <c r="AV19" i="73"/>
  <c r="Q112" i="73"/>
  <c r="Y40" i="73"/>
  <c r="Y39" i="73"/>
  <c r="AL113" i="73"/>
  <c r="AL111" i="73"/>
  <c r="AL118" i="73"/>
  <c r="AY113" i="73"/>
  <c r="R20" i="73"/>
  <c r="R13" i="73"/>
  <c r="R33" i="73"/>
  <c r="R44" i="73"/>
  <c r="R47" i="73"/>
  <c r="R41" i="73"/>
  <c r="R27" i="73"/>
  <c r="R23" i="73"/>
  <c r="R22" i="73"/>
  <c r="R9" i="73"/>
  <c r="R29" i="73"/>
  <c r="R28" i="73"/>
  <c r="R36" i="73"/>
  <c r="R11" i="73"/>
  <c r="R24" i="73"/>
  <c r="R30" i="73"/>
  <c r="R32" i="73"/>
  <c r="R35" i="73"/>
  <c r="R46" i="73"/>
  <c r="R40" i="73"/>
  <c r="AF9" i="72"/>
  <c r="AP9" i="72"/>
  <c r="Z15" i="73"/>
  <c r="Z14" i="73"/>
  <c r="Z22" i="73"/>
  <c r="Z19" i="73"/>
  <c r="Z34" i="73"/>
  <c r="Z9" i="73"/>
  <c r="Z40" i="73"/>
  <c r="Z11" i="73"/>
  <c r="Z47" i="73"/>
  <c r="Z31" i="73"/>
  <c r="T114" i="73"/>
  <c r="Z30" i="73"/>
  <c r="T112" i="73"/>
  <c r="Z45" i="73"/>
  <c r="Z26" i="73"/>
  <c r="Z43" i="73"/>
  <c r="Z18" i="73"/>
  <c r="AV15" i="73"/>
  <c r="AV38" i="73"/>
  <c r="AV29" i="73"/>
  <c r="AV35" i="73"/>
  <c r="AJ112" i="73"/>
  <c r="AV45" i="73"/>
  <c r="AV43" i="73"/>
  <c r="AV31" i="73"/>
  <c r="AV17" i="73"/>
  <c r="AJ115" i="73"/>
  <c r="AV33" i="73"/>
  <c r="AV11" i="73"/>
  <c r="Y19" i="73"/>
  <c r="Y32" i="73"/>
  <c r="Y15" i="73"/>
  <c r="Y14" i="73"/>
  <c r="Y27" i="73"/>
  <c r="Y26" i="73"/>
  <c r="Y43" i="73"/>
  <c r="Y12" i="73"/>
  <c r="S114" i="73"/>
  <c r="Y30" i="73"/>
  <c r="Y37" i="73"/>
  <c r="Y25" i="73"/>
  <c r="Y13" i="73"/>
  <c r="S115" i="73"/>
  <c r="Y33" i="73"/>
  <c r="Y11" i="73"/>
  <c r="S113" i="73"/>
  <c r="Y28" i="73"/>
  <c r="Y35" i="73"/>
  <c r="Y31" i="73"/>
  <c r="S117" i="73"/>
  <c r="Y36" i="73"/>
  <c r="Y22" i="73"/>
  <c r="AL112" i="73"/>
  <c r="AL116" i="73"/>
  <c r="AL114" i="73"/>
  <c r="AG9" i="72"/>
  <c r="AQ9" i="72"/>
  <c r="Z38" i="73"/>
  <c r="Z13" i="73"/>
  <c r="Z29" i="73"/>
  <c r="T115" i="73"/>
  <c r="Z33" i="73"/>
  <c r="T116" i="73"/>
  <c r="Z16" i="73"/>
  <c r="Z21" i="73"/>
  <c r="AV13" i="73"/>
  <c r="AJ114" i="73"/>
  <c r="AV30" i="73"/>
  <c r="AV34" i="73"/>
  <c r="AV44" i="73"/>
  <c r="AV40" i="73"/>
  <c r="AV9" i="73"/>
  <c r="AV18" i="73"/>
  <c r="AV26" i="73"/>
  <c r="Q115" i="73"/>
  <c r="Q114" i="73"/>
  <c r="Y47" i="73"/>
  <c r="S116" i="73"/>
  <c r="Y16" i="73"/>
  <c r="Y17" i="73"/>
  <c r="Y34" i="73"/>
  <c r="Y10" i="73"/>
  <c r="Y46" i="73"/>
  <c r="Y24" i="73"/>
  <c r="S111" i="73"/>
  <c r="Y23" i="73"/>
  <c r="Y18" i="73"/>
  <c r="Y29" i="73"/>
  <c r="Y38" i="73"/>
  <c r="S112" i="73"/>
  <c r="Y45" i="73"/>
  <c r="Y21" i="73"/>
  <c r="S118" i="73"/>
  <c r="Y20" i="73"/>
  <c r="Y42" i="73"/>
  <c r="Y44" i="73"/>
  <c r="Y9" i="73"/>
  <c r="AL117" i="73"/>
  <c r="AU117" i="73"/>
  <c r="R9" i="72"/>
  <c r="W9" i="72"/>
  <c r="R37" i="73"/>
  <c r="R18" i="73"/>
  <c r="R38" i="73"/>
  <c r="R21" i="73"/>
  <c r="R10" i="73"/>
  <c r="R26" i="73"/>
  <c r="R31" i="73"/>
  <c r="R19" i="73"/>
  <c r="R39" i="73"/>
  <c r="R12" i="73"/>
  <c r="R34" i="73"/>
  <c r="R45" i="73"/>
  <c r="R16" i="73"/>
  <c r="R17" i="73"/>
  <c r="R14" i="73"/>
  <c r="R42" i="73"/>
  <c r="R15" i="73"/>
  <c r="R43" i="73"/>
  <c r="R25" i="73"/>
  <c r="Q9" i="72"/>
  <c r="V9" i="72"/>
  <c r="T113" i="73"/>
  <c r="Z28" i="73"/>
  <c r="Z41" i="73"/>
  <c r="Z44" i="73"/>
  <c r="Z37" i="73"/>
  <c r="AV42" i="73"/>
  <c r="AJ117" i="73"/>
  <c r="AV36" i="73"/>
  <c r="AV46" i="73"/>
  <c r="AV10" i="73"/>
  <c r="AJ116" i="73"/>
  <c r="AV16" i="73"/>
  <c r="AJ113" i="73"/>
  <c r="AV28" i="73"/>
  <c r="AV22" i="73"/>
  <c r="AV12" i="73"/>
  <c r="AV24" i="73"/>
  <c r="Q117" i="73"/>
  <c r="Q118" i="73"/>
  <c r="Q113" i="73"/>
  <c r="Q111" i="73"/>
  <c r="Q116" i="73"/>
  <c r="Y41" i="73"/>
  <c r="AL115" i="73"/>
  <c r="AY114" i="73"/>
  <c r="P9" i="72"/>
  <c r="U9" i="72"/>
  <c r="O9" i="72"/>
  <c r="T9" i="72"/>
  <c r="AX111" i="73"/>
  <c r="AX118" i="73"/>
  <c r="AX117" i="73"/>
  <c r="AX115" i="73"/>
  <c r="AX116" i="73"/>
  <c r="AX114" i="73"/>
  <c r="AX113" i="73"/>
  <c r="AX112" i="73"/>
  <c r="BB51" i="76"/>
  <c r="BB50" i="76"/>
  <c r="AN18" i="72"/>
  <c r="AN42" i="72"/>
  <c r="AN37" i="72"/>
  <c r="AN25" i="72"/>
  <c r="AN43" i="72"/>
  <c r="AN45" i="72"/>
  <c r="AN30" i="72"/>
  <c r="AN46" i="72"/>
  <c r="AN9" i="72"/>
  <c r="AN40" i="72"/>
  <c r="AN29" i="72"/>
  <c r="AN10" i="72"/>
  <c r="AN47" i="72"/>
  <c r="AN35" i="72"/>
  <c r="AN32" i="72"/>
  <c r="AN13" i="72"/>
  <c r="AN33" i="72"/>
  <c r="AN17" i="72"/>
  <c r="AN41" i="72"/>
  <c r="AN20" i="72"/>
  <c r="AN19" i="72"/>
  <c r="AN14" i="72"/>
  <c r="AN44" i="72"/>
  <c r="AN24" i="72"/>
  <c r="AN11" i="72"/>
  <c r="AN21" i="72"/>
  <c r="AN38" i="72"/>
  <c r="AN28" i="72"/>
  <c r="AN31" i="72"/>
  <c r="AN23" i="72"/>
  <c r="AN39" i="72"/>
  <c r="AN16" i="72"/>
  <c r="AN15" i="72"/>
  <c r="AN36" i="72"/>
  <c r="AN12" i="72"/>
  <c r="AN22" i="72"/>
  <c r="AN26" i="72"/>
  <c r="AN34" i="72"/>
  <c r="W111" i="73"/>
  <c r="W116" i="73"/>
  <c r="W113" i="73"/>
  <c r="W115" i="73"/>
  <c r="W112" i="73"/>
  <c r="V33" i="72"/>
  <c r="U16" i="72"/>
  <c r="T30" i="72"/>
  <c r="T33" i="72"/>
  <c r="T16" i="72"/>
  <c r="T23" i="72"/>
  <c r="T28" i="72"/>
  <c r="U36" i="72"/>
  <c r="U30" i="72"/>
  <c r="V23" i="72"/>
  <c r="V20" i="72"/>
  <c r="V16" i="72"/>
  <c r="V36" i="72"/>
  <c r="W33" i="72"/>
  <c r="T45" i="72"/>
  <c r="T20" i="72"/>
  <c r="V45" i="72"/>
  <c r="V28" i="72"/>
  <c r="U20" i="72"/>
  <c r="U33" i="72"/>
  <c r="T36" i="72"/>
  <c r="U23" i="72"/>
  <c r="U28" i="72"/>
  <c r="U45" i="72"/>
  <c r="V30" i="72"/>
  <c r="W45" i="72"/>
  <c r="W36" i="72"/>
  <c r="AQ36" i="72"/>
  <c r="W28" i="72"/>
  <c r="W23" i="72"/>
  <c r="AQ28" i="72"/>
  <c r="AQ20" i="72"/>
  <c r="AQ16" i="72"/>
  <c r="AQ23" i="72"/>
  <c r="AQ30" i="72"/>
  <c r="AQ33" i="72"/>
  <c r="AQ45" i="72"/>
  <c r="W20" i="72"/>
  <c r="W30" i="72"/>
  <c r="W16" i="72"/>
  <c r="AP30" i="72"/>
  <c r="AP28" i="72"/>
  <c r="AP16" i="72"/>
  <c r="AP45" i="72"/>
  <c r="AP33" i="72"/>
  <c r="AP20" i="72"/>
  <c r="AP23" i="72"/>
  <c r="AP36" i="72"/>
  <c r="W118" i="73"/>
  <c r="AV113" i="73"/>
  <c r="AV117" i="73"/>
  <c r="X42" i="73"/>
  <c r="R116" i="73"/>
  <c r="X16" i="73"/>
  <c r="X34" i="73"/>
  <c r="X26" i="73"/>
  <c r="X38" i="73"/>
  <c r="X18" i="73"/>
  <c r="X37" i="73"/>
  <c r="Y118" i="73"/>
  <c r="Y111" i="73"/>
  <c r="W114" i="73"/>
  <c r="AV114" i="73"/>
  <c r="Z115" i="73"/>
  <c r="Y117" i="73"/>
  <c r="Y115" i="73"/>
  <c r="AV115" i="73"/>
  <c r="Z112" i="73"/>
  <c r="X46" i="73"/>
  <c r="X35" i="73"/>
  <c r="R114" i="73"/>
  <c r="X30" i="73"/>
  <c r="X11" i="73"/>
  <c r="X22" i="73"/>
  <c r="R111" i="73"/>
  <c r="X23" i="73"/>
  <c r="X27" i="73"/>
  <c r="X47" i="73"/>
  <c r="R115" i="73"/>
  <c r="X33" i="73"/>
  <c r="AV118" i="73"/>
  <c r="Z118" i="73"/>
  <c r="W117" i="73"/>
  <c r="AV116" i="73"/>
  <c r="Z113" i="73"/>
  <c r="X25" i="73"/>
  <c r="X43" i="73"/>
  <c r="X15" i="73"/>
  <c r="X14" i="73"/>
  <c r="X17" i="73"/>
  <c r="R112" i="73"/>
  <c r="X45" i="73"/>
  <c r="X12" i="73"/>
  <c r="X39" i="73"/>
  <c r="X19" i="73"/>
  <c r="X31" i="73"/>
  <c r="X10" i="73"/>
  <c r="X21" i="73"/>
  <c r="Y112" i="73"/>
  <c r="Y116" i="73"/>
  <c r="Z116" i="73"/>
  <c r="Y113" i="73"/>
  <c r="Y114" i="73"/>
  <c r="AV112" i="73"/>
  <c r="Z114" i="73"/>
  <c r="X40" i="73"/>
  <c r="X32" i="73"/>
  <c r="X24" i="73"/>
  <c r="R117" i="73"/>
  <c r="X36" i="73"/>
  <c r="R113" i="73"/>
  <c r="X28" i="73"/>
  <c r="X29" i="73"/>
  <c r="X9" i="73"/>
  <c r="X41" i="73"/>
  <c r="X44" i="73"/>
  <c r="X13" i="73"/>
  <c r="R118" i="73"/>
  <c r="X20" i="73"/>
  <c r="AV111" i="73"/>
  <c r="Z111" i="73"/>
  <c r="Z117" i="73"/>
  <c r="X118" i="73"/>
  <c r="X117" i="73"/>
  <c r="X112" i="73"/>
  <c r="X111" i="73"/>
  <c r="X113" i="73"/>
  <c r="X115" i="73"/>
  <c r="X114" i="73"/>
  <c r="X116" i="73"/>
  <c r="BL65" i="74"/>
</calcChain>
</file>

<file path=xl/comments1.xml><?xml version="1.0" encoding="utf-8"?>
<comments xmlns="http://schemas.openxmlformats.org/spreadsheetml/2006/main">
  <authors>
    <author>a1</author>
  </authors>
  <commentList>
    <comment ref="AS9" authorId="0" shapeId="0">
      <text>
        <r>
          <rPr>
            <b/>
            <sz val="9"/>
            <color indexed="81"/>
            <rFont val="Tahoma"/>
            <family val="2"/>
          </rPr>
          <t>a1: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<sst xmlns="http://schemas.openxmlformats.org/spreadsheetml/2006/main" count="1344" uniqueCount="267">
  <si>
    <t>E92000001</t>
  </si>
  <si>
    <t>K03000001</t>
  </si>
  <si>
    <t>S92000003</t>
  </si>
  <si>
    <t>W92000004</t>
  </si>
  <si>
    <t>E12000006</t>
  </si>
  <si>
    <t>E12000004</t>
  </si>
  <si>
    <t>E12000007</t>
  </si>
  <si>
    <t>E12000001</t>
  </si>
  <si>
    <t>E12000002</t>
  </si>
  <si>
    <t>E12000008</t>
  </si>
  <si>
    <t>E12000009</t>
  </si>
  <si>
    <t>E12000005</t>
  </si>
  <si>
    <t>E12000003</t>
  </si>
  <si>
    <t>E37000001</t>
  </si>
  <si>
    <t>E37000003</t>
  </si>
  <si>
    <t>E37000004</t>
  </si>
  <si>
    <t>E37000005</t>
  </si>
  <si>
    <t>E37000006</t>
  </si>
  <si>
    <t>E37000007</t>
  </si>
  <si>
    <t>E37000008</t>
  </si>
  <si>
    <t>E37000010</t>
  </si>
  <si>
    <t>E37000012</t>
  </si>
  <si>
    <t>E37000013</t>
  </si>
  <si>
    <t>E37000015</t>
  </si>
  <si>
    <t>E37000016</t>
  </si>
  <si>
    <t>E37000017</t>
  </si>
  <si>
    <t>E37000030</t>
  </si>
  <si>
    <t>E37000020</t>
  </si>
  <si>
    <t>E37000021</t>
  </si>
  <si>
    <t>E37000014</t>
  </si>
  <si>
    <t>E37000022</t>
  </si>
  <si>
    <t>E37000024</t>
  </si>
  <si>
    <t>E37000025</t>
  </si>
  <si>
    <t>E37000027</t>
  </si>
  <si>
    <t>E37000023</t>
  </si>
  <si>
    <t>E37000040</t>
  </si>
  <si>
    <t>E37000029</t>
  </si>
  <si>
    <t>E37000031</t>
  </si>
  <si>
    <t>E37000032</t>
  </si>
  <si>
    <t>E37000034</t>
  </si>
  <si>
    <t>E37000035</t>
  </si>
  <si>
    <t>E37000036</t>
  </si>
  <si>
    <t>E37000037</t>
  </si>
  <si>
    <t>E37000038</t>
  </si>
  <si>
    <t>E37000039</t>
  </si>
  <si>
    <t>E37000019</t>
  </si>
  <si>
    <t>E37000011</t>
  </si>
  <si>
    <t>E37000018</t>
  </si>
  <si>
    <t>E37000009</t>
  </si>
  <si>
    <t>E37000033</t>
  </si>
  <si>
    <t>E37000026</t>
  </si>
  <si>
    <t>E37000002</t>
  </si>
  <si>
    <t>AREA CODE</t>
  </si>
  <si>
    <t>lep</t>
  </si>
  <si>
    <t>Black Country</t>
  </si>
  <si>
    <t>Buckinghamshire Thames Valley</t>
  </si>
  <si>
    <t>Cheshire and Warrington</t>
  </si>
  <si>
    <t>Coast to Capital</t>
  </si>
  <si>
    <t>Cornwall and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</si>
  <si>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</si>
  <si>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</si>
  <si>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</si>
  <si>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</si>
  <si>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</si>
  <si>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</si>
  <si>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</si>
  <si>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</si>
  <si>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</si>
  <si>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</si>
  <si>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</si>
  <si>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</si>
  <si>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</si>
  <si>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</si>
  <si>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</si>
  <si>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</si>
  <si>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</si>
  <si>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</si>
  <si>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</si>
  <si>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Eastern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</si>
  <si>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</si>
  <si>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</si>
  <si>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</si>
  <si>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</si>
  <si>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</si>
  <si>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</si>
  <si>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</si>
  <si>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</si>
  <si>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</si>
  <si>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</si>
  <si>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</si>
  <si>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</si>
  <si>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</si>
  <si>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York, North Yorkshire and East Riding</t>
  </si>
  <si>
    <t>country</t>
  </si>
  <si>
    <t>England</t>
  </si>
  <si>
    <t>Great Britain</t>
  </si>
  <si>
    <t>Scotland</t>
  </si>
  <si>
    <t>Wales</t>
  </si>
  <si>
    <t>gor</t>
  </si>
  <si>
    <t>East</t>
  </si>
  <si>
    <t>East Midlands</t>
  </si>
  <si>
    <t>North East</t>
  </si>
  <si>
    <t>South West</t>
  </si>
  <si>
    <t>West Midlands</t>
  </si>
  <si>
    <t>Yorkshire and The Humber</t>
  </si>
  <si>
    <t>Area Type</t>
  </si>
  <si>
    <t>Area Name</t>
  </si>
  <si>
    <t>Final Database order</t>
  </si>
  <si>
    <t>North West</t>
  </si>
  <si>
    <t>Notes</t>
  </si>
  <si>
    <t>Employment rate 16-64</t>
  </si>
  <si>
    <t xml:space="preserve">Private sector businesses only (local units) per 1000 WA residents </t>
  </si>
  <si>
    <t>Unemployment rate 16-64 (APS WAP as denominator)</t>
  </si>
  <si>
    <t>Workplace based GVA per head for LEPs at current basic prices</t>
  </si>
  <si>
    <t>2009/10</t>
  </si>
  <si>
    <t>2010/11</t>
  </si>
  <si>
    <t>2011/12</t>
  </si>
  <si>
    <t>2012/13</t>
  </si>
  <si>
    <t>2013/14</t>
  </si>
  <si>
    <t>% of Households in Receipt of HMRC Working Tax and Child Tax Credits</t>
  </si>
  <si>
    <t>Ratio of lower quartile house prices to lower quartile earnings</t>
  </si>
  <si>
    <t>% of working-age population with NVQ Level 2 qual or above</t>
  </si>
  <si>
    <t>% of working-age population receiving out-of-work benefits</t>
  </si>
  <si>
    <t>economically inactive as % of working-age population</t>
  </si>
  <si>
    <t>Workplace jobs density per working-age resident</t>
  </si>
  <si>
    <t>Employment</t>
  </si>
  <si>
    <t>% workers in managerial, professional and technical occupations (SOCs 1, 2 and 3)</t>
  </si>
  <si>
    <t>Private Rented Sector Median Monthly Rent Levels</t>
  </si>
  <si>
    <t>% Households estimated as being fuel poor</t>
  </si>
  <si>
    <t>People in employment</t>
  </si>
  <si>
    <t>Unemployment</t>
  </si>
  <si>
    <t>Economic inactivity</t>
  </si>
  <si>
    <t>Minimum</t>
  </si>
  <si>
    <t>Maximum</t>
  </si>
  <si>
    <t>Mean</t>
  </si>
  <si>
    <t>OUTPUT GROWTH</t>
  </si>
  <si>
    <t>Min</t>
  </si>
  <si>
    <t>Max</t>
  </si>
  <si>
    <t>Workplace Jobs - Jobs density</t>
  </si>
  <si>
    <t>Output - GVA per head</t>
  </si>
  <si>
    <t>2010-2011</t>
  </si>
  <si>
    <t>2011-2012</t>
  </si>
  <si>
    <t>2012-2013</t>
  </si>
  <si>
    <t>Ratio of lower quartile house price to lower quartile earnings</t>
  </si>
  <si>
    <t>LEPS Minimum</t>
  </si>
  <si>
    <t>LEPS Maximum</t>
  </si>
  <si>
    <t>LEPS Mean</t>
  </si>
  <si>
    <t>Living Costs</t>
  </si>
  <si>
    <t>Human Capital</t>
  </si>
  <si>
    <t>Median gross weekly pay for full-time workers</t>
  </si>
  <si>
    <t>Income</t>
  </si>
  <si>
    <t>Out of work benefits</t>
  </si>
  <si>
    <t>In-work tax credits</t>
  </si>
  <si>
    <t>Output Growth</t>
  </si>
  <si>
    <t>2010-11</t>
  </si>
  <si>
    <t>2011-12</t>
  </si>
  <si>
    <t>2012-13</t>
  </si>
  <si>
    <t>2013-14</t>
  </si>
  <si>
    <t>2010-2014</t>
  </si>
  <si>
    <t>Median gross weekly pay for full-time workers (workplace based)</t>
  </si>
  <si>
    <t>Workless households</t>
  </si>
  <si>
    <t>% of workless households</t>
  </si>
  <si>
    <t>20th percentile of weekly full-time earnings</t>
  </si>
  <si>
    <t>20th percentile of weekly full-time earnings (residence-based)</t>
  </si>
  <si>
    <t>% achieving 5+ A* to Cat GCSE/KS4 including English and Maths</t>
  </si>
  <si>
    <t>2013-2014</t>
  </si>
  <si>
    <t>2014-15</t>
  </si>
  <si>
    <t>20th percentile low earnings threshold</t>
  </si>
  <si>
    <t>% achieving 5+ A* to C at GCSE/KS4 including English and Maths</t>
  </si>
  <si>
    <t>5+ A* to C at GCSE/KS4 including English and Maths</t>
  </si>
  <si>
    <t xml:space="preserve">Higher level occupations - % workers in SOC 1,2,3 </t>
  </si>
  <si>
    <t>Skills levels - NVQ2 or above</t>
  </si>
  <si>
    <t>Wages/earnings - FT workers</t>
  </si>
  <si>
    <t>Private sector businesses</t>
  </si>
  <si>
    <t>Housing affordability - lower level house price/earnings ratio</t>
  </si>
  <si>
    <t>Private sector rental levels</t>
  </si>
  <si>
    <t>Households in fuel poverty</t>
  </si>
  <si>
    <t>Skills levels - NVQ2 and above</t>
  </si>
  <si>
    <t>Levels</t>
  </si>
  <si>
    <t>EMPLOYMENT</t>
  </si>
  <si>
    <t>HUMAN CAPITAL</t>
  </si>
  <si>
    <t>GROWTH THEME</t>
  </si>
  <si>
    <t>GROWTH THEME - TOTAL</t>
  </si>
  <si>
    <t>LABOUR MARKET EXCLUSION</t>
  </si>
  <si>
    <t>LIVING COSTS</t>
  </si>
  <si>
    <t>INCOME</t>
  </si>
  <si>
    <t xml:space="preserve">economically inactive as % of working-age population </t>
  </si>
  <si>
    <t>N/A</t>
  </si>
  <si>
    <t>Private sector businesses only (local units) per 1000 WA residents</t>
  </si>
  <si>
    <t>Unemployment rate 16-64</t>
  </si>
  <si>
    <t>Workplace based GVA per capita for LEPs at current basic prices</t>
  </si>
  <si>
    <t>Labour Market Exclusion</t>
  </si>
  <si>
    <t>E12000007/8</t>
  </si>
  <si>
    <t>gors</t>
  </si>
  <si>
    <t>London and South East</t>
  </si>
  <si>
    <t>POVERTY REDUCTION THEME</t>
  </si>
  <si>
    <t>POVERTY REDUCTION THEME - TOTAL</t>
  </si>
  <si>
    <t>Note that for indicators where decrease = improvement, the calculation has been reversed (i.e., subtracted from 1)</t>
  </si>
  <si>
    <t>PROSPERITY</t>
  </si>
  <si>
    <t>G2.2</t>
  </si>
  <si>
    <t>G 1.3</t>
  </si>
  <si>
    <t>G3.3</t>
  </si>
  <si>
    <t>G2.3</t>
  </si>
  <si>
    <t>West of England (Bristol City Region)</t>
  </si>
  <si>
    <t>2015-16</t>
  </si>
  <si>
    <t>G1.3</t>
  </si>
  <si>
    <t>G1.2</t>
  </si>
  <si>
    <t>G1.1</t>
  </si>
  <si>
    <t>G2.1</t>
  </si>
  <si>
    <t>G3.1</t>
  </si>
  <si>
    <t>G3.2</t>
  </si>
  <si>
    <t>P3.1</t>
  </si>
  <si>
    <t>P3.2</t>
  </si>
  <si>
    <t>P2.1</t>
  </si>
  <si>
    <t>P2.3</t>
  </si>
  <si>
    <t>NODATA</t>
  </si>
  <si>
    <t>P1.1</t>
  </si>
  <si>
    <t>P1.2</t>
  </si>
  <si>
    <t>P1.3</t>
  </si>
  <si>
    <t>P3.3</t>
  </si>
  <si>
    <t>P2.2</t>
  </si>
  <si>
    <t>F</t>
  </si>
  <si>
    <t>E</t>
  </si>
  <si>
    <t>D</t>
  </si>
  <si>
    <t>B</t>
  </si>
  <si>
    <t>A</t>
  </si>
  <si>
    <t>2014/5</t>
  </si>
  <si>
    <t>2010-2015</t>
  </si>
  <si>
    <t>PROSPERITY THEME</t>
  </si>
  <si>
    <t>2014-2015</t>
  </si>
  <si>
    <t>2014 value</t>
  </si>
  <si>
    <t>C</t>
  </si>
  <si>
    <t xml:space="preserve">% of employees in Knowledge Intensive Services or High-tech Manufacturing  Industries </t>
  </si>
  <si>
    <t xml:space="preserve">% employees in KI Services or High-tech Manufacturing  </t>
  </si>
  <si>
    <t>% employees in KI Services or High-tech Manufacturing</t>
  </si>
  <si>
    <t>PROSPERITY THEME - TOTAL</t>
  </si>
  <si>
    <t>ECONOMIC INCLUSION THEME</t>
  </si>
  <si>
    <t>ECONOMIC INCLUSION THEME - TOTAL</t>
  </si>
  <si>
    <t>INCLUSION THEME - TOTAL</t>
  </si>
  <si>
    <t>Prosperity indicators - change</t>
  </si>
  <si>
    <t>Economic inclusion indicators - change</t>
  </si>
  <si>
    <t>CONTENTS</t>
  </si>
  <si>
    <t>Indicator scores (levels)</t>
  </si>
  <si>
    <t>Normalised indicator scores (levels)</t>
  </si>
  <si>
    <t>Indicator change (%)</t>
  </si>
  <si>
    <t>Theme and dimension scores (Normalised levels)</t>
  </si>
  <si>
    <t>Theme and dimension scores (Normalised change)</t>
  </si>
  <si>
    <t>Normalised change scores</t>
  </si>
  <si>
    <t>Description</t>
  </si>
  <si>
    <t>The raw level scores on the indicators from which the dimension and theme scores are constructed.</t>
  </si>
  <si>
    <t>Normalised version of the raw level indicator scores on Spreadsheet A.</t>
  </si>
  <si>
    <t>Percentage change calculated from the raw indicator scores on Spreadsheet A.</t>
  </si>
  <si>
    <t>Normalised version of percentage change calculations on Spreadsheet D.</t>
  </si>
  <si>
    <t>Aggregated dimension and theme level scores derived from Spreadsheet C.</t>
  </si>
  <si>
    <t>Aggregated dimension and theme change scores derived from Spreadsheet C.</t>
  </si>
  <si>
    <t>ECONOMIC INCLUSION</t>
  </si>
  <si>
    <t>CORE CITIES</t>
  </si>
  <si>
    <t>C. Normalised indicator scores (levels)</t>
  </si>
  <si>
    <t>Table</t>
  </si>
  <si>
    <t>A. Indicator scores (levels)</t>
  </si>
  <si>
    <t>B. Normalised indicator scores (levels)</t>
  </si>
  <si>
    <t>C. Indicator change (percentage change)</t>
  </si>
  <si>
    <t>D. Normalised change scores</t>
  </si>
  <si>
    <t>E. Theme and dimension scores (Normalised levels)</t>
  </si>
  <si>
    <t>F. Theme and dimension scores (Normalised change)</t>
  </si>
  <si>
    <t xml:space="preserve">When using the IG Monitor data please cite: </t>
  </si>
  <si>
    <t>Rafferty, A., Hughes, C., Lupton, J. (2017) "Inclusive Growth (IG) Monitor 2017: Local Enterprise Partnerships", Inclusive Growth Analysis Unit (IGAU), University of Manchester / Joseph Rowntree Foundation.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</si>
</sst>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u/>
      <sz val="10"/>
      <color theme="11"/>
      <name val="Arial"/>
      <family val="2"/>
    </font>
    <font>
      <u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sz val="12"/>
      <color indexed="8"/>
      <name val="Calibri"/>
      <family val="2"/>
    </font>
    <font>
      <b/>
      <sz val="18"/>
      <name val="Arial"/>
      <family val="2"/>
    </font>
    <font>
      <sz val="10"/>
      <color theme="9" tint="-0.249977111117893"/>
      <name val="Arial"/>
      <family val="2"/>
    </font>
    <font>
      <b/>
      <sz val="20"/>
      <name val="Arial"/>
      <family val="2"/>
    </font>
    <font>
      <b/>
      <sz val="16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12">
    <xf numFmtId="0" fontId="0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>
      <alignment textRotation="90"/>
    </xf>
    <xf numFmtId="0" fontId="9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11" fillId="0" borderId="0"/>
    <xf numFmtId="9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/>
    <xf numFmtId="0" fontId="6" fillId="0" borderId="0"/>
    <xf numFmtId="0" fontId="23" fillId="0" borderId="0" applyNumberFormat="0" applyFill="0" applyBorder="0" applyAlignment="0" applyProtection="0"/>
    <xf numFmtId="0" fontId="7" fillId="0" borderId="0"/>
    <xf numFmtId="166" fontId="9" fillId="3" borderId="9" applyNumberFormat="0">
      <alignment horizontal="right" vertical="top"/>
    </xf>
    <xf numFmtId="0" fontId="9" fillId="3" borderId="9">
      <alignment horizontal="left" indent="1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3" borderId="0"/>
    <xf numFmtId="0" fontId="3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7" fillId="3" borderId="15">
      <alignment horizontal="left" indent="5"/>
    </xf>
    <xf numFmtId="166" fontId="7" fillId="3" borderId="15">
      <alignment horizontal="right" vertical="top"/>
    </xf>
    <xf numFmtId="0" fontId="7" fillId="3" borderId="9">
      <alignment horizontal="left" indent="3"/>
    </xf>
    <xf numFmtId="166" fontId="7" fillId="3" borderId="9" applyNumberFormat="0">
      <alignment horizontal="right" vertical="top"/>
    </xf>
    <xf numFmtId="0" fontId="9" fillId="3" borderId="9">
      <alignment horizontal="left" indent="2"/>
    </xf>
    <xf numFmtId="0" fontId="9" fillId="3" borderId="9">
      <alignment horizontal="right" vertical="top"/>
    </xf>
    <xf numFmtId="166" fontId="7" fillId="3" borderId="9" applyNumberFormat="0">
      <alignment horizontal="right" vertical="top"/>
    </xf>
    <xf numFmtId="0" fontId="7" fillId="3" borderId="9">
      <alignment horizontal="left" indent="3"/>
    </xf>
    <xf numFmtId="0" fontId="7" fillId="0" borderId="0"/>
    <xf numFmtId="0" fontId="3" fillId="0" borderId="0"/>
    <xf numFmtId="0" fontId="9" fillId="3" borderId="9">
      <alignment horizontal="left" indent="1"/>
    </xf>
    <xf numFmtId="166" fontId="9" fillId="3" borderId="9" applyNumberFormat="0">
      <alignment horizontal="right" vertical="top"/>
    </xf>
    <xf numFmtId="0" fontId="9" fillId="3" borderId="16">
      <alignment horizontal="left" indent="2"/>
    </xf>
    <xf numFmtId="0" fontId="9" fillId="3" borderId="16">
      <alignment horizontal="left" indent="1"/>
    </xf>
    <xf numFmtId="166" fontId="9" fillId="3" borderId="16" applyNumberFormat="0">
      <alignment horizontal="right" vertical="top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0" fontId="3" fillId="0" borderId="0"/>
    <xf numFmtId="0" fontId="24" fillId="0" borderId="0"/>
    <xf numFmtId="0" fontId="31" fillId="5" borderId="0" applyNumberFormat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33" fillId="0" borderId="0"/>
    <xf numFmtId="0" fontId="1" fillId="0" borderId="0"/>
  </cellStyleXfs>
  <cellXfs count="361">
    <xf numFmtId="0" fontId="0" fillId="0" borderId="0" xfId="0"/>
    <xf numFmtId="0" fontId="7" fillId="0" borderId="0" xfId="4" applyAlignment="1">
      <alignment horizontal="left" vertical="center"/>
    </xf>
    <xf numFmtId="0" fontId="7" fillId="0" borderId="0" xfId="0" applyFont="1"/>
    <xf numFmtId="0" fontId="9" fillId="0" borderId="0" xfId="0" applyFont="1"/>
    <xf numFmtId="0" fontId="10" fillId="0" borderId="0" xfId="4" applyFont="1" applyAlignment="1">
      <alignment horizontal="left" vertical="center"/>
    </xf>
    <xf numFmtId="1" fontId="0" fillId="0" borderId="0" xfId="0" applyNumberFormat="1"/>
    <xf numFmtId="0" fontId="9" fillId="0" borderId="0" xfId="0" applyFont="1" applyFill="1"/>
    <xf numFmtId="0" fontId="8" fillId="0" borderId="0" xfId="0" applyFont="1"/>
    <xf numFmtId="0" fontId="14" fillId="0" borderId="0" xfId="0" applyFont="1"/>
    <xf numFmtId="1" fontId="0" fillId="0" borderId="0" xfId="0" applyNumberFormat="1" applyBorder="1"/>
    <xf numFmtId="0" fontId="0" fillId="0" borderId="0" xfId="0" applyBorder="1"/>
    <xf numFmtId="0" fontId="9" fillId="0" borderId="0" xfId="0" applyFont="1" applyBorder="1"/>
    <xf numFmtId="0" fontId="0" fillId="0" borderId="0" xfId="0" applyFill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0" fillId="0" borderId="3" xfId="0" applyBorder="1"/>
    <xf numFmtId="0" fontId="7" fillId="0" borderId="0" xfId="0" applyFont="1" applyFill="1"/>
    <xf numFmtId="2" fontId="0" fillId="0" borderId="4" xfId="0" applyNumberFormat="1" applyBorder="1"/>
    <xf numFmtId="2" fontId="0" fillId="0" borderId="0" xfId="0" applyNumberFormat="1" applyBorder="1"/>
    <xf numFmtId="1" fontId="0" fillId="0" borderId="0" xfId="0" applyNumberFormat="1" applyFill="1" applyBorder="1"/>
    <xf numFmtId="0" fontId="9" fillId="0" borderId="0" xfId="0" applyFont="1" applyFill="1" applyBorder="1"/>
    <xf numFmtId="2" fontId="0" fillId="0" borderId="0" xfId="0" applyNumberFormat="1"/>
    <xf numFmtId="3" fontId="0" fillId="0" borderId="0" xfId="0" applyNumberFormat="1"/>
    <xf numFmtId="0" fontId="19" fillId="0" borderId="0" xfId="0" applyFont="1"/>
    <xf numFmtId="0" fontId="7" fillId="0" borderId="0" xfId="0" applyFont="1" applyFill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2" xfId="0" applyNumberFormat="1" applyBorder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9" fontId="0" fillId="0" borderId="0" xfId="12" applyFont="1"/>
    <xf numFmtId="0" fontId="9" fillId="0" borderId="0" xfId="4" applyFont="1" applyAlignment="1">
      <alignment horizontal="left" vertical="center"/>
    </xf>
    <xf numFmtId="2" fontId="7" fillId="0" borderId="0" xfId="0" applyNumberFormat="1" applyFont="1" applyBorder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0" borderId="4" xfId="0" applyNumberFormat="1" applyFon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7" fillId="0" borderId="0" xfId="4" applyFont="1" applyAlignment="1">
      <alignment horizontal="left" vertical="center"/>
    </xf>
    <xf numFmtId="165" fontId="0" fillId="0" borderId="0" xfId="12" applyNumberFormat="1" applyFont="1"/>
    <xf numFmtId="0" fontId="0" fillId="0" borderId="14" xfId="0" applyBorder="1"/>
    <xf numFmtId="0" fontId="9" fillId="0" borderId="0" xfId="0" applyFont="1" applyBorder="1" applyAlignment="1"/>
    <xf numFmtId="0" fontId="0" fillId="0" borderId="0" xfId="0" applyFont="1" applyFill="1" applyBorder="1"/>
    <xf numFmtId="2" fontId="7" fillId="0" borderId="0" xfId="0" applyNumberFormat="1" applyFont="1" applyFill="1" applyBorder="1"/>
    <xf numFmtId="2" fontId="0" fillId="0" borderId="0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1" fontId="7" fillId="0" borderId="0" xfId="0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0" fontId="25" fillId="0" borderId="0" xfId="0" applyFont="1"/>
    <xf numFmtId="0" fontId="14" fillId="0" borderId="0" xfId="0" applyFont="1" applyBorder="1"/>
    <xf numFmtId="0" fontId="7" fillId="0" borderId="0" xfId="0" applyFont="1" applyBorder="1"/>
    <xf numFmtId="0" fontId="28" fillId="0" borderId="0" xfId="0" applyFont="1"/>
    <xf numFmtId="0" fontId="25" fillId="0" borderId="0" xfId="0" applyFont="1" applyBorder="1"/>
    <xf numFmtId="2" fontId="9" fillId="0" borderId="0" xfId="0" applyNumberFormat="1" applyFont="1" applyFill="1" applyBorder="1"/>
    <xf numFmtId="0" fontId="0" fillId="0" borderId="0" xfId="0"/>
    <xf numFmtId="0" fontId="9" fillId="0" borderId="7" xfId="0" applyFont="1" applyFill="1" applyBorder="1"/>
    <xf numFmtId="2" fontId="14" fillId="0" borderId="0" xfId="0" applyNumberFormat="1" applyFont="1"/>
    <xf numFmtId="0" fontId="0" fillId="0" borderId="0" xfId="0"/>
    <xf numFmtId="2" fontId="7" fillId="0" borderId="24" xfId="0" applyNumberFormat="1" applyFont="1" applyBorder="1"/>
    <xf numFmtId="0" fontId="14" fillId="0" borderId="24" xfId="0" applyFont="1" applyBorder="1"/>
    <xf numFmtId="2" fontId="7" fillId="0" borderId="22" xfId="0" applyNumberFormat="1" applyFont="1" applyBorder="1"/>
    <xf numFmtId="2" fontId="7" fillId="0" borderId="14" xfId="0" applyNumberFormat="1" applyFont="1" applyBorder="1"/>
    <xf numFmtId="0" fontId="9" fillId="0" borderId="17" xfId="0" applyFont="1" applyBorder="1"/>
    <xf numFmtId="0" fontId="9" fillId="0" borderId="25" xfId="0" applyFont="1" applyBorder="1"/>
    <xf numFmtId="0" fontId="9" fillId="0" borderId="21" xfId="0" applyFont="1" applyBorder="1"/>
    <xf numFmtId="0" fontId="9" fillId="0" borderId="25" xfId="3" applyBorder="1" applyAlignment="1">
      <alignment horizontal="center" vertical="center" wrapText="1"/>
    </xf>
    <xf numFmtId="0" fontId="9" fillId="0" borderId="26" xfId="0" applyFont="1" applyBorder="1"/>
    <xf numFmtId="0" fontId="9" fillId="0" borderId="25" xfId="0" applyFont="1" applyFill="1" applyBorder="1"/>
    <xf numFmtId="0" fontId="9" fillId="0" borderId="21" xfId="0" applyFont="1" applyFill="1" applyBorder="1"/>
    <xf numFmtId="0" fontId="9" fillId="0" borderId="17" xfId="3" applyBorder="1" applyAlignment="1">
      <alignment horizontal="center" vertical="center" wrapText="1"/>
    </xf>
    <xf numFmtId="0" fontId="9" fillId="0" borderId="21" xfId="3" applyBorder="1" applyAlignment="1">
      <alignment horizontal="center" vertical="center" wrapText="1"/>
    </xf>
    <xf numFmtId="0" fontId="0" fillId="0" borderId="24" xfId="0" applyBorder="1"/>
    <xf numFmtId="2" fontId="0" fillId="0" borderId="24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4" xfId="0" applyNumberFormat="1" applyBorder="1"/>
    <xf numFmtId="2" fontId="0" fillId="0" borderId="23" xfId="0" applyNumberFormat="1" applyBorder="1"/>
    <xf numFmtId="0" fontId="1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" fontId="0" fillId="0" borderId="24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14" xfId="0" applyNumberFormat="1" applyBorder="1"/>
    <xf numFmtId="1" fontId="0" fillId="0" borderId="23" xfId="0" applyNumberFormat="1" applyBorder="1"/>
    <xf numFmtId="0" fontId="9" fillId="0" borderId="17" xfId="0" applyFont="1" applyFill="1" applyBorder="1"/>
    <xf numFmtId="0" fontId="16" fillId="0" borderId="25" xfId="0" applyFont="1" applyFill="1" applyBorder="1"/>
    <xf numFmtId="0" fontId="9" fillId="0" borderId="25" xfId="0" applyFont="1" applyFill="1" applyBorder="1" applyAlignment="1">
      <alignment horizontal="right"/>
    </xf>
    <xf numFmtId="0" fontId="16" fillId="0" borderId="25" xfId="15" applyFont="1" applyFill="1" applyBorder="1"/>
    <xf numFmtId="0" fontId="16" fillId="0" borderId="21" xfId="15" applyFont="1" applyFill="1" applyBorder="1"/>
    <xf numFmtId="1" fontId="0" fillId="0" borderId="24" xfId="0" applyNumberFormat="1" applyFill="1" applyBorder="1"/>
    <xf numFmtId="164" fontId="0" fillId="0" borderId="24" xfId="0" applyNumberFormat="1" applyBorder="1"/>
    <xf numFmtId="164" fontId="0" fillId="0" borderId="0" xfId="0" applyNumberFormat="1" applyBorder="1"/>
    <xf numFmtId="164" fontId="0" fillId="0" borderId="18" xfId="0" applyNumberFormat="1" applyBorder="1"/>
    <xf numFmtId="164" fontId="0" fillId="0" borderId="22" xfId="0" applyNumberFormat="1" applyBorder="1"/>
    <xf numFmtId="164" fontId="0" fillId="0" borderId="14" xfId="0" applyNumberFormat="1" applyBorder="1"/>
    <xf numFmtId="164" fontId="0" fillId="0" borderId="23" xfId="0" applyNumberFormat="1" applyBorder="1"/>
    <xf numFmtId="0" fontId="16" fillId="0" borderId="17" xfId="0" applyFont="1" applyFill="1" applyBorder="1"/>
    <xf numFmtId="0" fontId="16" fillId="0" borderId="21" xfId="0" applyFont="1" applyFill="1" applyBorder="1"/>
    <xf numFmtId="0" fontId="9" fillId="0" borderId="1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16" fillId="0" borderId="17" xfId="15" applyFont="1" applyFill="1" applyBorder="1"/>
    <xf numFmtId="0" fontId="15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3" fontId="0" fillId="0" borderId="18" xfId="0" applyNumberFormat="1" applyFill="1" applyBorder="1"/>
    <xf numFmtId="2" fontId="0" fillId="0" borderId="24" xfId="0" applyNumberFormat="1" applyFill="1" applyBorder="1"/>
    <xf numFmtId="0" fontId="16" fillId="0" borderId="17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" fontId="0" fillId="0" borderId="18" xfId="0" applyNumberFormat="1" applyFill="1" applyBorder="1"/>
    <xf numFmtId="0" fontId="7" fillId="0" borderId="24" xfId="0" applyFont="1" applyFill="1" applyBorder="1"/>
    <xf numFmtId="0" fontId="7" fillId="0" borderId="18" xfId="0" applyFont="1" applyFill="1" applyBorder="1"/>
    <xf numFmtId="3" fontId="0" fillId="0" borderId="24" xfId="0" applyNumberFormat="1" applyFill="1" applyBorder="1"/>
    <xf numFmtId="3" fontId="0" fillId="0" borderId="0" xfId="0" applyNumberFormat="1" applyFill="1" applyBorder="1"/>
    <xf numFmtId="2" fontId="0" fillId="0" borderId="18" xfId="0" applyNumberFormat="1" applyFill="1" applyBorder="1"/>
    <xf numFmtId="1" fontId="7" fillId="0" borderId="24" xfId="0" applyNumberFormat="1" applyFont="1" applyFill="1" applyBorder="1"/>
    <xf numFmtId="1" fontId="7" fillId="0" borderId="18" xfId="0" applyNumberFormat="1" applyFont="1" applyFill="1" applyBorder="1"/>
    <xf numFmtId="1" fontId="9" fillId="0" borderId="24" xfId="0" applyNumberFormat="1" applyFont="1" applyFill="1" applyBorder="1"/>
    <xf numFmtId="1" fontId="9" fillId="0" borderId="0" xfId="0" applyNumberFormat="1" applyFont="1" applyFill="1" applyBorder="1"/>
    <xf numFmtId="1" fontId="9" fillId="0" borderId="18" xfId="0" applyNumberFormat="1" applyFont="1" applyFill="1" applyBorder="1"/>
    <xf numFmtId="0" fontId="9" fillId="0" borderId="24" xfId="0" applyFont="1" applyFill="1" applyBorder="1"/>
    <xf numFmtId="0" fontId="9" fillId="0" borderId="18" xfId="0" applyFont="1" applyFill="1" applyBorder="1"/>
    <xf numFmtId="3" fontId="9" fillId="0" borderId="24" xfId="0" applyNumberFormat="1" applyFont="1" applyFill="1" applyBorder="1"/>
    <xf numFmtId="3" fontId="9" fillId="0" borderId="0" xfId="0" applyNumberFormat="1" applyFont="1" applyFill="1" applyBorder="1"/>
    <xf numFmtId="3" fontId="9" fillId="0" borderId="18" xfId="0" applyNumberFormat="1" applyFont="1" applyFill="1" applyBorder="1"/>
    <xf numFmtId="2" fontId="9" fillId="0" borderId="24" xfId="0" applyNumberFormat="1" applyFont="1" applyFill="1" applyBorder="1"/>
    <xf numFmtId="2" fontId="9" fillId="0" borderId="18" xfId="0" applyNumberFormat="1" applyFont="1" applyFill="1" applyBorder="1"/>
    <xf numFmtId="0" fontId="0" fillId="0" borderId="24" xfId="0" applyFill="1" applyBorder="1"/>
    <xf numFmtId="0" fontId="0" fillId="0" borderId="18" xfId="0" applyFill="1" applyBorder="1"/>
    <xf numFmtId="164" fontId="0" fillId="0" borderId="24" xfId="0" applyNumberFormat="1" applyFill="1" applyBorder="1"/>
    <xf numFmtId="164" fontId="0" fillId="0" borderId="0" xfId="0" applyNumberFormat="1" applyFill="1" applyBorder="1"/>
    <xf numFmtId="164" fontId="0" fillId="0" borderId="18" xfId="0" applyNumberFormat="1" applyFill="1" applyBorder="1"/>
    <xf numFmtId="0" fontId="20" fillId="0" borderId="21" xfId="0" applyFont="1" applyFill="1" applyBorder="1"/>
    <xf numFmtId="0" fontId="0" fillId="4" borderId="1" xfId="0" applyFill="1" applyBorder="1"/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3" xfId="0" applyFill="1" applyBorder="1"/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165" fontId="0" fillId="0" borderId="0" xfId="0" applyNumberFormat="1" applyFill="1" applyBorder="1"/>
    <xf numFmtId="165" fontId="0" fillId="0" borderId="5" xfId="0" applyNumberFormat="1" applyFill="1" applyBorder="1"/>
    <xf numFmtId="165" fontId="7" fillId="0" borderId="0" xfId="0" applyNumberFormat="1" applyFont="1" applyFill="1" applyBorder="1"/>
    <xf numFmtId="165" fontId="7" fillId="0" borderId="5" xfId="0" applyNumberFormat="1" applyFont="1" applyFill="1" applyBorder="1"/>
    <xf numFmtId="165" fontId="0" fillId="0" borderId="4" xfId="12" applyNumberFormat="1" applyFont="1" applyFill="1" applyBorder="1"/>
    <xf numFmtId="165" fontId="0" fillId="0" borderId="0" xfId="12" applyNumberFormat="1" applyFont="1" applyFill="1" applyBorder="1"/>
    <xf numFmtId="165" fontId="0" fillId="0" borderId="5" xfId="12" applyNumberFormat="1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165" fontId="0" fillId="0" borderId="4" xfId="0" applyNumberFormat="1" applyFill="1" applyBorder="1"/>
    <xf numFmtId="9" fontId="0" fillId="0" borderId="6" xfId="12" applyFont="1" applyFill="1" applyBorder="1"/>
    <xf numFmtId="9" fontId="0" fillId="0" borderId="7" xfId="12" applyFont="1" applyFill="1" applyBorder="1"/>
    <xf numFmtId="9" fontId="0" fillId="0" borderId="8" xfId="12" applyFont="1" applyFill="1" applyBorder="1"/>
    <xf numFmtId="165" fontId="0" fillId="0" borderId="1" xfId="0" applyNumberFormat="1" applyFill="1" applyBorder="1"/>
    <xf numFmtId="165" fontId="0" fillId="0" borderId="2" xfId="0" applyNumberFormat="1" applyFill="1" applyBorder="1"/>
    <xf numFmtId="165" fontId="0" fillId="0" borderId="3" xfId="0" applyNumberFormat="1" applyFill="1" applyBorder="1"/>
    <xf numFmtId="165" fontId="7" fillId="0" borderId="1" xfId="0" applyNumberFormat="1" applyFont="1" applyFill="1" applyBorder="1"/>
    <xf numFmtId="165" fontId="7" fillId="0" borderId="2" xfId="0" applyNumberFormat="1" applyFont="1" applyFill="1" applyBorder="1"/>
    <xf numFmtId="165" fontId="7" fillId="0" borderId="3" xfId="0" applyNumberFormat="1" applyFont="1" applyFill="1" applyBorder="1"/>
    <xf numFmtId="165" fontId="7" fillId="0" borderId="4" xfId="0" applyNumberFormat="1" applyFont="1" applyFill="1" applyBorder="1"/>
    <xf numFmtId="9" fontId="0" fillId="0" borderId="0" xfId="12" applyFont="1" applyFill="1" applyBorder="1"/>
    <xf numFmtId="165" fontId="0" fillId="0" borderId="1" xfId="12" applyNumberFormat="1" applyFont="1" applyFill="1" applyBorder="1"/>
    <xf numFmtId="165" fontId="0" fillId="0" borderId="2" xfId="12" applyNumberFormat="1" applyFont="1" applyFill="1" applyBorder="1"/>
    <xf numFmtId="165" fontId="0" fillId="0" borderId="3" xfId="12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0" fontId="9" fillId="0" borderId="6" xfId="0" applyFont="1" applyFill="1" applyBorder="1"/>
    <xf numFmtId="2" fontId="0" fillId="0" borderId="20" xfId="0" applyNumberFormat="1" applyBorder="1"/>
    <xf numFmtId="2" fontId="0" fillId="0" borderId="10" xfId="0" applyNumberFormat="1" applyBorder="1"/>
    <xf numFmtId="2" fontId="0" fillId="0" borderId="27" xfId="0" applyNumberFormat="1" applyBorder="1"/>
    <xf numFmtId="0" fontId="0" fillId="0" borderId="0" xfId="0"/>
    <xf numFmtId="0" fontId="0" fillId="0" borderId="0" xfId="0"/>
    <xf numFmtId="2" fontId="0" fillId="0" borderId="20" xfId="0" applyNumberFormat="1" applyFill="1" applyBorder="1"/>
    <xf numFmtId="2" fontId="0" fillId="0" borderId="10" xfId="0" applyNumberFormat="1" applyFill="1" applyBorder="1"/>
    <xf numFmtId="2" fontId="0" fillId="0" borderId="27" xfId="0" applyNumberFormat="1" applyFill="1" applyBorder="1"/>
    <xf numFmtId="2" fontId="0" fillId="0" borderId="28" xfId="0" applyNumberFormat="1" applyFill="1" applyBorder="1"/>
    <xf numFmtId="2" fontId="0" fillId="0" borderId="22" xfId="0" applyNumberFormat="1" applyFill="1" applyBorder="1"/>
    <xf numFmtId="2" fontId="0" fillId="0" borderId="14" xfId="0" applyNumberFormat="1" applyFill="1" applyBorder="1"/>
    <xf numFmtId="2" fontId="0" fillId="0" borderId="23" xfId="0" applyNumberFormat="1" applyFill="1" applyBorder="1"/>
    <xf numFmtId="0" fontId="9" fillId="4" borderId="19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32" fillId="0" borderId="0" xfId="0" applyFont="1"/>
    <xf numFmtId="2" fontId="7" fillId="0" borderId="5" xfId="0" applyNumberFormat="1" applyFont="1" applyFill="1" applyBorder="1"/>
    <xf numFmtId="2" fontId="7" fillId="0" borderId="4" xfId="0" applyNumberFormat="1" applyFont="1" applyFill="1" applyBorder="1"/>
    <xf numFmtId="2" fontId="7" fillId="0" borderId="3" xfId="0" applyNumberFormat="1" applyFont="1" applyFill="1" applyBorder="1"/>
    <xf numFmtId="2" fontId="7" fillId="0" borderId="2" xfId="0" applyNumberFormat="1" applyFont="1" applyFill="1" applyBorder="1"/>
    <xf numFmtId="2" fontId="7" fillId="0" borderId="1" xfId="0" applyNumberFormat="1" applyFont="1" applyFill="1" applyBorder="1"/>
    <xf numFmtId="2" fontId="7" fillId="0" borderId="8" xfId="0" applyNumberFormat="1" applyFont="1" applyFill="1" applyBorder="1"/>
    <xf numFmtId="2" fontId="7" fillId="0" borderId="7" xfId="0" applyNumberFormat="1" applyFont="1" applyFill="1" applyBorder="1"/>
    <xf numFmtId="2" fontId="7" fillId="0" borderId="6" xfId="0" applyNumberFormat="1" applyFont="1" applyFill="1" applyBorder="1"/>
    <xf numFmtId="0" fontId="7" fillId="0" borderId="0" xfId="0" quotePrefix="1" applyFont="1" applyFill="1"/>
    <xf numFmtId="0" fontId="9" fillId="0" borderId="21" xfId="0" applyFont="1" applyFill="1" applyBorder="1" applyAlignment="1">
      <alignment horizontal="center"/>
    </xf>
    <xf numFmtId="0" fontId="0" fillId="0" borderId="25" xfId="0" applyFill="1" applyBorder="1"/>
    <xf numFmtId="0" fontId="0" fillId="0" borderId="21" xfId="0" applyFill="1" applyBorder="1"/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/>
    <xf numFmtId="0" fontId="34" fillId="0" borderId="0" xfId="0" applyFont="1"/>
    <xf numFmtId="0" fontId="0" fillId="0" borderId="0" xfId="0"/>
    <xf numFmtId="0" fontId="9" fillId="0" borderId="24" xfId="0" applyFont="1" applyBorder="1"/>
    <xf numFmtId="0" fontId="21" fillId="0" borderId="0" xfId="0" applyFont="1"/>
    <xf numFmtId="0" fontId="35" fillId="0" borderId="0" xfId="0" applyFont="1"/>
    <xf numFmtId="0" fontId="36" fillId="0" borderId="0" xfId="0" applyFont="1"/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/>
    <xf numFmtId="0" fontId="0" fillId="4" borderId="0" xfId="0" applyFill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0" applyFont="1" applyFill="1" applyBorder="1" applyAlignment="1"/>
    <xf numFmtId="2" fontId="7" fillId="0" borderId="31" xfId="0" applyNumberFormat="1" applyFont="1" applyBorder="1"/>
    <xf numFmtId="2" fontId="7" fillId="0" borderId="29" xfId="0" applyNumberFormat="1" applyFont="1" applyBorder="1"/>
    <xf numFmtId="2" fontId="7" fillId="0" borderId="30" xfId="0" applyNumberFormat="1" applyFont="1" applyBorder="1"/>
    <xf numFmtId="2" fontId="0" fillId="0" borderId="31" xfId="0" applyNumberFormat="1" applyBorder="1"/>
    <xf numFmtId="2" fontId="0" fillId="0" borderId="29" xfId="0" applyNumberFormat="1" applyBorder="1"/>
    <xf numFmtId="2" fontId="0" fillId="0" borderId="30" xfId="0" applyNumberFormat="1" applyBorder="1"/>
    <xf numFmtId="0" fontId="0" fillId="0" borderId="20" xfId="0" applyBorder="1"/>
    <xf numFmtId="0" fontId="0" fillId="0" borderId="27" xfId="0" applyBorder="1"/>
    <xf numFmtId="0" fontId="0" fillId="0" borderId="31" xfId="0" applyBorder="1"/>
    <xf numFmtId="0" fontId="7" fillId="0" borderId="24" xfId="4" applyBorder="1" applyAlignment="1">
      <alignment horizontal="left" vertical="center"/>
    </xf>
    <xf numFmtId="0" fontId="7" fillId="0" borderId="31" xfId="0" applyFont="1" applyBorder="1"/>
    <xf numFmtId="0" fontId="7" fillId="0" borderId="29" xfId="4" applyBorder="1" applyAlignment="1">
      <alignment horizontal="left" vertical="center"/>
    </xf>
    <xf numFmtId="0" fontId="0" fillId="0" borderId="30" xfId="0" applyBorder="1"/>
    <xf numFmtId="0" fontId="0" fillId="0" borderId="10" xfId="0" applyBorder="1"/>
    <xf numFmtId="0" fontId="7" fillId="0" borderId="0" xfId="4" applyBorder="1" applyAlignment="1">
      <alignment horizontal="left" vertical="center"/>
    </xf>
    <xf numFmtId="0" fontId="0" fillId="0" borderId="29" xfId="0" applyBorder="1"/>
    <xf numFmtId="0" fontId="7" fillId="0" borderId="14" xfId="4" applyBorder="1" applyAlignment="1">
      <alignment horizontal="left" vertical="center"/>
    </xf>
    <xf numFmtId="0" fontId="9" fillId="0" borderId="29" xfId="0" applyFont="1" applyFill="1" applyBorder="1"/>
    <xf numFmtId="0" fontId="9" fillId="0" borderId="14" xfId="0" applyFont="1" applyFill="1" applyBorder="1"/>
    <xf numFmtId="0" fontId="9" fillId="0" borderId="30" xfId="0" applyFont="1" applyFill="1" applyBorder="1"/>
    <xf numFmtId="0" fontId="7" fillId="0" borderId="5" xfId="0" applyFont="1" applyBorder="1"/>
    <xf numFmtId="0" fontId="7" fillId="0" borderId="4" xfId="0" applyFont="1" applyBorder="1"/>
    <xf numFmtId="0" fontId="7" fillId="0" borderId="0" xfId="4" applyFont="1" applyBorder="1" applyAlignment="1">
      <alignment horizontal="left" vertical="center"/>
    </xf>
    <xf numFmtId="0" fontId="7" fillId="0" borderId="7" xfId="4" applyBorder="1" applyAlignment="1">
      <alignment horizontal="left" vertical="center"/>
    </xf>
    <xf numFmtId="0" fontId="37" fillId="0" borderId="0" xfId="0" applyFont="1"/>
    <xf numFmtId="1" fontId="0" fillId="0" borderId="31" xfId="0" applyNumberFormat="1" applyFill="1" applyBorder="1"/>
    <xf numFmtId="1" fontId="9" fillId="0" borderId="31" xfId="0" applyNumberFormat="1" applyFont="1" applyFill="1" applyBorder="1"/>
    <xf numFmtId="0" fontId="0" fillId="0" borderId="31" xfId="0" applyFill="1" applyBorder="1"/>
    <xf numFmtId="1" fontId="0" fillId="0" borderId="31" xfId="0" applyNumberFormat="1" applyBorder="1"/>
    <xf numFmtId="1" fontId="0" fillId="0" borderId="29" xfId="0" applyNumberFormat="1" applyBorder="1"/>
    <xf numFmtId="1" fontId="0" fillId="0" borderId="30" xfId="0" applyNumberFormat="1" applyBorder="1"/>
    <xf numFmtId="0" fontId="7" fillId="0" borderId="0" xfId="4" applyFill="1" applyBorder="1" applyAlignment="1">
      <alignment horizontal="left" vertical="center"/>
    </xf>
    <xf numFmtId="0" fontId="9" fillId="0" borderId="0" xfId="4" applyFont="1" applyBorder="1" applyAlignment="1">
      <alignment horizontal="left" vertical="center"/>
    </xf>
    <xf numFmtId="0" fontId="9" fillId="0" borderId="31" xfId="0" applyFont="1" applyBorder="1"/>
    <xf numFmtId="0" fontId="7" fillId="0" borderId="31" xfId="0" applyFont="1" applyFill="1" applyBorder="1"/>
    <xf numFmtId="0" fontId="7" fillId="0" borderId="30" xfId="0" applyFont="1" applyFill="1" applyBorder="1"/>
    <xf numFmtId="0" fontId="9" fillId="4" borderId="6" xfId="0" applyFont="1" applyFill="1" applyBorder="1"/>
    <xf numFmtId="0" fontId="9" fillId="4" borderId="7" xfId="0" applyFont="1" applyFill="1" applyBorder="1"/>
    <xf numFmtId="0" fontId="9" fillId="4" borderId="8" xfId="0" applyFont="1" applyFill="1" applyBorder="1"/>
    <xf numFmtId="0" fontId="7" fillId="0" borderId="5" xfId="0" applyFont="1" applyFill="1" applyBorder="1"/>
    <xf numFmtId="0" fontId="7" fillId="0" borderId="8" xfId="0" applyFont="1" applyFill="1" applyBorder="1"/>
    <xf numFmtId="0" fontId="7" fillId="0" borderId="2" xfId="4" applyBorder="1" applyAlignment="1">
      <alignment horizontal="left" vertical="center"/>
    </xf>
    <xf numFmtId="2" fontId="15" fillId="0" borderId="31" xfId="0" applyNumberFormat="1" applyFont="1" applyBorder="1"/>
    <xf numFmtId="0" fontId="0" fillId="4" borderId="24" xfId="0" applyFill="1" applyBorder="1"/>
    <xf numFmtId="0" fontId="7" fillId="4" borderId="0" xfId="4" applyFill="1" applyBorder="1" applyAlignment="1">
      <alignment horizontal="left" vertical="center"/>
    </xf>
    <xf numFmtId="0" fontId="14" fillId="0" borderId="31" xfId="0" applyFont="1" applyBorder="1"/>
    <xf numFmtId="0" fontId="7" fillId="0" borderId="14" xfId="0" applyFont="1" applyFill="1" applyBorder="1"/>
    <xf numFmtId="0" fontId="7" fillId="0" borderId="10" xfId="4" applyBorder="1" applyAlignment="1">
      <alignment horizontal="left" vertical="center"/>
    </xf>
    <xf numFmtId="2" fontId="7" fillId="0" borderId="20" xfId="0" applyNumberFormat="1" applyFont="1" applyBorder="1"/>
    <xf numFmtId="2" fontId="7" fillId="0" borderId="10" xfId="0" applyNumberFormat="1" applyFont="1" applyBorder="1"/>
    <xf numFmtId="2" fontId="7" fillId="0" borderId="27" xfId="0" applyNumberFormat="1" applyFont="1" applyBorder="1"/>
    <xf numFmtId="2" fontId="15" fillId="0" borderId="27" xfId="0" applyNumberFormat="1" applyFont="1" applyBorder="1"/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112">
    <cellStyle name="CellBACode" xfId="86"/>
    <cellStyle name="CellBAName" xfId="85"/>
    <cellStyle name="CellMCCode" xfId="88"/>
    <cellStyle name="CellMCName" xfId="87"/>
    <cellStyle name="CellNationCode" xfId="18"/>
    <cellStyle name="CellNationCode 2" xfId="96"/>
    <cellStyle name="CellNationCode 2 2" xfId="99"/>
    <cellStyle name="CellNationName" xfId="19"/>
    <cellStyle name="CellNationName 2" xfId="95"/>
    <cellStyle name="CellNationName 2 2" xfId="98"/>
    <cellStyle name="CellRegionCode" xfId="90"/>
    <cellStyle name="CellRegionName" xfId="89"/>
    <cellStyle name="CellRegionName 2" xfId="97"/>
    <cellStyle name="CellUACode" xfId="91"/>
    <cellStyle name="CellUAName" xfId="92"/>
    <cellStyle name="Comma 2" xfId="13"/>
    <cellStyle name="Comma 2 2" xfId="103"/>
    <cellStyle name="Comma 3" xfId="21"/>
    <cellStyle name="Comma 3 2" xfId="101"/>
    <cellStyle name="Currency 2" xfId="108"/>
    <cellStyle name="Data_Total" xfId="6"/>
    <cellStyle name="Excel Built-in Normal" xfId="110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Good 2" xfId="107"/>
    <cellStyle name="Headings" xfId="3"/>
    <cellStyle name="Headings 2" xfId="10"/>
    <cellStyle name="Hyperlink 2" xfId="16"/>
    <cellStyle name="Hyperlink 3" xfId="83"/>
    <cellStyle name="Normal" xfId="0" builtinId="0"/>
    <cellStyle name="Normal 2" xfId="8"/>
    <cellStyle name="Normal 2 2" xfId="17"/>
    <cellStyle name="Normal 2 2 2" xfId="104"/>
    <cellStyle name="Normal 2 3" xfId="106"/>
    <cellStyle name="Normal 3" xfId="14"/>
    <cellStyle name="Normal 4" xfId="15"/>
    <cellStyle name="Normal 4 2" xfId="94"/>
    <cellStyle name="Normal 4 2 2" xfId="109"/>
    <cellStyle name="Normal 5" xfId="20"/>
    <cellStyle name="Normal 5 2" xfId="82"/>
    <cellStyle name="Normal 5 3" xfId="100"/>
    <cellStyle name="Normal 6" xfId="23"/>
    <cellStyle name="Normal 6 2" xfId="93"/>
    <cellStyle name="Normal 6 3" xfId="105"/>
    <cellStyle name="Normal 7" xfId="111"/>
    <cellStyle name="Percent" xfId="12" builtinId="5"/>
    <cellStyle name="Percent 2" xfId="22"/>
    <cellStyle name="Percent 2 2" xfId="84"/>
    <cellStyle name="Percent 2 3" xfId="102"/>
    <cellStyle name="Row_CategoryHeadings" xfId="5"/>
    <cellStyle name="Row_Headings" xfId="4"/>
    <cellStyle name="Source" xfId="2"/>
    <cellStyle name="Source 2" xfId="9"/>
    <cellStyle name="Table_Name" xfId="1"/>
    <cellStyle name="Warnings" xfId="7"/>
    <cellStyle name="Warnings 2" xfId="11"/>
  </cellStyles>
  <dxfs count="0"/>
  <tableStyles count="0" defaultTableStyle="TableStyleMedium2" defaultPivotStyle="PivotStyleLight16"/>
  <colors>
    <mruColors>
      <color rgb="FF99FF66"/>
      <color rgb="FF66FF99"/>
      <color rgb="FF66FF33"/>
      <color rgb="FF66FF66"/>
      <color rgb="FFFFFF99"/>
      <color rgb="FFFF9966"/>
      <color rgb="FFFF9933"/>
      <color rgb="FF745A94"/>
      <color rgb="FF73BED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JRF1/EXCEL%20SPREADSHEETS/Indicator%20Report%202016/G3.3/G3.3_SFR2_2015_Additional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JRF1/EXCEL%20SPREADSHEETS/Indicator%20Report%202016/ORIGINAL%20COPIES/GCSE_KS4_Results_2014_LAD_Tab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99I2K\TCASP\WFTC%20and%20DPTC\Regular%20products\Qly%20Enquiries\DPTC%20January%202001\DPTC%20Tables%20(Jan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.3_2017 (2)"/>
      <sheetName val="2013-4verifiedTable 15"/>
      <sheetName val="Index"/>
      <sheetName val="Table 7"/>
      <sheetName val="Table 8"/>
      <sheetName val="Table 9"/>
      <sheetName val="Table 10a"/>
      <sheetName val="Table 10b"/>
      <sheetName val="Table 11"/>
      <sheetName val="Table 12"/>
      <sheetName val="Table 13"/>
      <sheetName val="Table 14"/>
      <sheetName val="Table 15 data"/>
      <sheetName val="Table 16"/>
      <sheetName val="Table 16 data"/>
      <sheetName val="Table 17"/>
      <sheetName val="Table 18 data"/>
      <sheetName val="Table 18"/>
      <sheetName val="Table 19 data"/>
      <sheetName val="Table 19"/>
      <sheetName val="Table 20"/>
      <sheetName val="Table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41">
          <cell r="B341" t="str">
            <v>Boys</v>
          </cell>
        </row>
        <row r="342">
          <cell r="B342" t="str">
            <v>Girls</v>
          </cell>
        </row>
        <row r="343">
          <cell r="B343" t="str">
            <v>All</v>
          </cell>
        </row>
      </sheetData>
      <sheetData sheetId="13" refreshError="1"/>
      <sheetData sheetId="14" refreshError="1"/>
      <sheetData sheetId="15" refreshError="1"/>
      <sheetData sheetId="16">
        <row r="206">
          <cell r="A206" t="str">
            <v>English</v>
          </cell>
        </row>
        <row r="207">
          <cell r="A207" t="str">
            <v>Mathematics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 7"/>
      <sheetName val="Table 8"/>
      <sheetName val="Table 9"/>
      <sheetName val="Table 10a"/>
      <sheetName val="Table 10b"/>
      <sheetName val="Table 11"/>
      <sheetName val="Table 12"/>
      <sheetName val="Table 13"/>
      <sheetName val="Table 14"/>
      <sheetName val="Table 15 data"/>
      <sheetName val="Table 15"/>
      <sheetName val="Table 16"/>
      <sheetName val="Table 16 data"/>
      <sheetName val="Table 17"/>
      <sheetName val="Table 18 data"/>
      <sheetName val="Table 18"/>
      <sheetName val="Table 19 data"/>
      <sheetName val="Table 19"/>
      <sheetName val="Table 20"/>
      <sheetName val="Table 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74">
          <cell r="B174" t="str">
            <v>North East</v>
          </cell>
          <cell r="C174">
            <v>0</v>
          </cell>
          <cell r="D174">
            <v>14218</v>
          </cell>
          <cell r="E174">
            <v>57.5</v>
          </cell>
          <cell r="F174">
            <v>49.3</v>
          </cell>
          <cell r="G174">
            <v>90.5</v>
          </cell>
          <cell r="H174">
            <v>88.8</v>
          </cell>
          <cell r="I174">
            <v>97.4</v>
          </cell>
          <cell r="J174">
            <v>288.60000000000002</v>
          </cell>
          <cell r="K174">
            <v>336.3</v>
          </cell>
          <cell r="L174">
            <v>94.3</v>
          </cell>
          <cell r="M174">
            <v>52.6</v>
          </cell>
          <cell r="N174">
            <v>0</v>
          </cell>
          <cell r="O174">
            <v>13446</v>
          </cell>
          <cell r="P174">
            <v>69.400000000000006</v>
          </cell>
          <cell r="Q174">
            <v>60.2</v>
          </cell>
          <cell r="R174">
            <v>94.3</v>
          </cell>
          <cell r="S174">
            <v>92.3</v>
          </cell>
          <cell r="T174">
            <v>98.5</v>
          </cell>
          <cell r="U174">
            <v>318.2</v>
          </cell>
          <cell r="V174">
            <v>377.5</v>
          </cell>
          <cell r="W174">
            <v>96.7</v>
          </cell>
          <cell r="X174">
            <v>62.4</v>
          </cell>
          <cell r="Y174">
            <v>0</v>
          </cell>
          <cell r="Z174">
            <v>27664</v>
          </cell>
          <cell r="AA174">
            <v>63.3</v>
          </cell>
          <cell r="AB174">
            <v>54.6</v>
          </cell>
          <cell r="AC174">
            <v>92.4</v>
          </cell>
          <cell r="AD174">
            <v>90.5</v>
          </cell>
          <cell r="AE174">
            <v>97.9</v>
          </cell>
          <cell r="AF174">
            <v>303</v>
          </cell>
          <cell r="AG174">
            <v>356.3</v>
          </cell>
          <cell r="AH174">
            <v>95.5</v>
          </cell>
          <cell r="AI174">
            <v>57.3</v>
          </cell>
        </row>
        <row r="175">
          <cell r="B175" t="str">
            <v>County Durham</v>
          </cell>
          <cell r="C175">
            <v>0</v>
          </cell>
          <cell r="D175">
            <v>2718</v>
          </cell>
          <cell r="E175">
            <v>58.7</v>
          </cell>
          <cell r="F175">
            <v>51.6</v>
          </cell>
          <cell r="G175">
            <v>90.7</v>
          </cell>
          <cell r="H175">
            <v>89.3</v>
          </cell>
          <cell r="I175">
            <v>98</v>
          </cell>
          <cell r="J175">
            <v>290.10000000000002</v>
          </cell>
          <cell r="K175">
            <v>335.9</v>
          </cell>
          <cell r="L175">
            <v>94.2</v>
          </cell>
          <cell r="M175">
            <v>55.4</v>
          </cell>
          <cell r="N175">
            <v>0</v>
          </cell>
          <cell r="O175">
            <v>2539</v>
          </cell>
          <cell r="P175">
            <v>71.8</v>
          </cell>
          <cell r="Q175">
            <v>64</v>
          </cell>
          <cell r="R175">
            <v>95.2</v>
          </cell>
          <cell r="S175">
            <v>93.7</v>
          </cell>
          <cell r="T175">
            <v>98.9</v>
          </cell>
          <cell r="U175">
            <v>323.39999999999998</v>
          </cell>
          <cell r="V175">
            <v>383.3</v>
          </cell>
          <cell r="W175">
            <v>97.6</v>
          </cell>
          <cell r="X175">
            <v>66.099999999999994</v>
          </cell>
          <cell r="Y175">
            <v>0</v>
          </cell>
          <cell r="Z175">
            <v>5257</v>
          </cell>
          <cell r="AA175">
            <v>65</v>
          </cell>
          <cell r="AB175">
            <v>57.6</v>
          </cell>
          <cell r="AC175">
            <v>92.9</v>
          </cell>
          <cell r="AD175">
            <v>91.4</v>
          </cell>
          <cell r="AE175">
            <v>98.4</v>
          </cell>
          <cell r="AF175">
            <v>306.10000000000002</v>
          </cell>
          <cell r="AG175">
            <v>358.8</v>
          </cell>
          <cell r="AH175">
            <v>95.8</v>
          </cell>
          <cell r="AI175">
            <v>60.5</v>
          </cell>
        </row>
        <row r="176">
          <cell r="B176" t="str">
            <v>Darlington</v>
          </cell>
          <cell r="C176">
            <v>0</v>
          </cell>
          <cell r="D176">
            <v>572</v>
          </cell>
          <cell r="E176">
            <v>61.4</v>
          </cell>
          <cell r="F176">
            <v>54.2</v>
          </cell>
          <cell r="G176">
            <v>90</v>
          </cell>
          <cell r="H176">
            <v>89</v>
          </cell>
          <cell r="I176">
            <v>98.6</v>
          </cell>
          <cell r="J176">
            <v>295</v>
          </cell>
          <cell r="K176">
            <v>350.8</v>
          </cell>
          <cell r="L176">
            <v>95.8</v>
          </cell>
          <cell r="M176">
            <v>59.3</v>
          </cell>
          <cell r="N176">
            <v>0</v>
          </cell>
          <cell r="O176">
            <v>581</v>
          </cell>
          <cell r="P176">
            <v>70.7</v>
          </cell>
          <cell r="Q176">
            <v>59.6</v>
          </cell>
          <cell r="R176">
            <v>95.2</v>
          </cell>
          <cell r="S176">
            <v>93.3</v>
          </cell>
          <cell r="T176">
            <v>99</v>
          </cell>
          <cell r="U176">
            <v>325.7</v>
          </cell>
          <cell r="V176">
            <v>391.3</v>
          </cell>
          <cell r="W176">
            <v>97.8</v>
          </cell>
          <cell r="X176">
            <v>62.7</v>
          </cell>
          <cell r="Y176">
            <v>0</v>
          </cell>
          <cell r="Z176">
            <v>1153</v>
          </cell>
          <cell r="AA176">
            <v>66.099999999999994</v>
          </cell>
          <cell r="AB176">
            <v>56.9</v>
          </cell>
          <cell r="AC176">
            <v>92.6</v>
          </cell>
          <cell r="AD176">
            <v>91.2</v>
          </cell>
          <cell r="AE176">
            <v>98.8</v>
          </cell>
          <cell r="AF176">
            <v>310.5</v>
          </cell>
          <cell r="AG176">
            <v>371.2</v>
          </cell>
          <cell r="AH176">
            <v>96.8</v>
          </cell>
          <cell r="AI176">
            <v>61</v>
          </cell>
        </row>
        <row r="177">
          <cell r="B177" t="str">
            <v>Gateshead</v>
          </cell>
          <cell r="C177">
            <v>0</v>
          </cell>
          <cell r="D177">
            <v>1030</v>
          </cell>
          <cell r="E177">
            <v>62.3</v>
          </cell>
          <cell r="F177">
            <v>53.1</v>
          </cell>
          <cell r="G177">
            <v>92.9</v>
          </cell>
          <cell r="H177">
            <v>92.2</v>
          </cell>
          <cell r="I177">
            <v>97.6</v>
          </cell>
          <cell r="J177">
            <v>300.7</v>
          </cell>
          <cell r="K177">
            <v>359.7</v>
          </cell>
          <cell r="L177">
            <v>96.5</v>
          </cell>
          <cell r="M177">
            <v>57.2</v>
          </cell>
          <cell r="N177">
            <v>0</v>
          </cell>
          <cell r="O177">
            <v>1067</v>
          </cell>
          <cell r="P177">
            <v>71.599999999999994</v>
          </cell>
          <cell r="Q177">
            <v>63.6</v>
          </cell>
          <cell r="R177">
            <v>93.8</v>
          </cell>
          <cell r="S177">
            <v>92.4</v>
          </cell>
          <cell r="T177">
            <v>97.9</v>
          </cell>
          <cell r="U177">
            <v>321.39999999999998</v>
          </cell>
          <cell r="V177">
            <v>396.4</v>
          </cell>
          <cell r="W177">
            <v>96.1</v>
          </cell>
          <cell r="X177">
            <v>64.8</v>
          </cell>
          <cell r="Y177">
            <v>0</v>
          </cell>
          <cell r="Z177">
            <v>2097</v>
          </cell>
          <cell r="AA177">
            <v>67</v>
          </cell>
          <cell r="AB177">
            <v>58.5</v>
          </cell>
          <cell r="AC177">
            <v>93.4</v>
          </cell>
          <cell r="AD177">
            <v>92.3</v>
          </cell>
          <cell r="AE177">
            <v>97.8</v>
          </cell>
          <cell r="AF177">
            <v>311.2</v>
          </cell>
          <cell r="AG177">
            <v>378.4</v>
          </cell>
          <cell r="AH177">
            <v>96.3</v>
          </cell>
          <cell r="AI177">
            <v>61</v>
          </cell>
        </row>
        <row r="178">
          <cell r="B178" t="str">
            <v>Hartlepool</v>
          </cell>
          <cell r="C178">
            <v>0</v>
          </cell>
          <cell r="D178">
            <v>544</v>
          </cell>
          <cell r="E178">
            <v>54.8</v>
          </cell>
          <cell r="F178">
            <v>48.3</v>
          </cell>
          <cell r="G178">
            <v>88.2</v>
          </cell>
          <cell r="H178">
            <v>86.6</v>
          </cell>
          <cell r="I178">
            <v>96.3</v>
          </cell>
          <cell r="J178">
            <v>279.60000000000002</v>
          </cell>
          <cell r="K178">
            <v>311.60000000000002</v>
          </cell>
          <cell r="L178">
            <v>95.4</v>
          </cell>
          <cell r="M178">
            <v>51.5</v>
          </cell>
          <cell r="N178">
            <v>0</v>
          </cell>
          <cell r="O178">
            <v>577</v>
          </cell>
          <cell r="P178">
            <v>70.7</v>
          </cell>
          <cell r="Q178">
            <v>61.5</v>
          </cell>
          <cell r="R178">
            <v>94.6</v>
          </cell>
          <cell r="S178">
            <v>91.9</v>
          </cell>
          <cell r="T178">
            <v>98.3</v>
          </cell>
          <cell r="U178">
            <v>318.8</v>
          </cell>
          <cell r="V178">
            <v>366.7</v>
          </cell>
          <cell r="W178">
            <v>97.9</v>
          </cell>
          <cell r="X178">
            <v>63.6</v>
          </cell>
          <cell r="Y178">
            <v>0</v>
          </cell>
          <cell r="Z178">
            <v>1121</v>
          </cell>
          <cell r="AA178">
            <v>63</v>
          </cell>
          <cell r="AB178">
            <v>55.1</v>
          </cell>
          <cell r="AC178">
            <v>91.5</v>
          </cell>
          <cell r="AD178">
            <v>89.3</v>
          </cell>
          <cell r="AE178">
            <v>97.3</v>
          </cell>
          <cell r="AF178">
            <v>299.8</v>
          </cell>
          <cell r="AG178">
            <v>340</v>
          </cell>
          <cell r="AH178">
            <v>96.7</v>
          </cell>
          <cell r="AI178">
            <v>57.7</v>
          </cell>
        </row>
        <row r="179">
          <cell r="B179" t="str">
            <v>Middlesbrough</v>
          </cell>
          <cell r="C179">
            <v>0</v>
          </cell>
          <cell r="D179">
            <v>714</v>
          </cell>
          <cell r="E179">
            <v>51.3</v>
          </cell>
          <cell r="F179">
            <v>43.6</v>
          </cell>
          <cell r="G179">
            <v>86.4</v>
          </cell>
          <cell r="H179">
            <v>84.9</v>
          </cell>
          <cell r="I179">
            <v>95.9</v>
          </cell>
          <cell r="J179">
            <v>268.10000000000002</v>
          </cell>
          <cell r="K179">
            <v>300.2</v>
          </cell>
          <cell r="L179">
            <v>92.6</v>
          </cell>
          <cell r="M179">
            <v>46.8</v>
          </cell>
          <cell r="N179">
            <v>0</v>
          </cell>
          <cell r="O179">
            <v>730</v>
          </cell>
          <cell r="P179">
            <v>63.2</v>
          </cell>
          <cell r="Q179">
            <v>50.8</v>
          </cell>
          <cell r="R179">
            <v>92.9</v>
          </cell>
          <cell r="S179">
            <v>90.5</v>
          </cell>
          <cell r="T179">
            <v>98.9</v>
          </cell>
          <cell r="U179">
            <v>303.8</v>
          </cell>
          <cell r="V179">
            <v>346.7</v>
          </cell>
          <cell r="W179">
            <v>97.5</v>
          </cell>
          <cell r="X179">
            <v>53.4</v>
          </cell>
          <cell r="Y179">
            <v>0</v>
          </cell>
          <cell r="Z179">
            <v>1444</v>
          </cell>
          <cell r="AA179">
            <v>57.3</v>
          </cell>
          <cell r="AB179">
            <v>47.2</v>
          </cell>
          <cell r="AC179">
            <v>89.7</v>
          </cell>
          <cell r="AD179">
            <v>87.7</v>
          </cell>
          <cell r="AE179">
            <v>97.4</v>
          </cell>
          <cell r="AF179">
            <v>286.10000000000002</v>
          </cell>
          <cell r="AG179">
            <v>323.7</v>
          </cell>
          <cell r="AH179">
            <v>95.1</v>
          </cell>
          <cell r="AI179">
            <v>50.1</v>
          </cell>
        </row>
        <row r="180">
          <cell r="B180" t="str">
            <v>Newcastle upon Tyne</v>
          </cell>
          <cell r="C180">
            <v>0</v>
          </cell>
          <cell r="D180">
            <v>1213</v>
          </cell>
          <cell r="E180">
            <v>58.8</v>
          </cell>
          <cell r="F180">
            <v>52</v>
          </cell>
          <cell r="G180">
            <v>90.1</v>
          </cell>
          <cell r="H180">
            <v>89</v>
          </cell>
          <cell r="I180">
            <v>97.2</v>
          </cell>
          <cell r="J180">
            <v>286.8</v>
          </cell>
          <cell r="K180">
            <v>341.3</v>
          </cell>
          <cell r="L180">
            <v>95.2</v>
          </cell>
          <cell r="M180">
            <v>55.6</v>
          </cell>
          <cell r="N180">
            <v>0</v>
          </cell>
          <cell r="O180">
            <v>1126</v>
          </cell>
          <cell r="P180">
            <v>69.8</v>
          </cell>
          <cell r="Q180">
            <v>63.1</v>
          </cell>
          <cell r="R180">
            <v>93</v>
          </cell>
          <cell r="S180">
            <v>91.7</v>
          </cell>
          <cell r="T180">
            <v>98.8</v>
          </cell>
          <cell r="U180">
            <v>313.7</v>
          </cell>
          <cell r="V180">
            <v>373.6</v>
          </cell>
          <cell r="W180">
            <v>97.6</v>
          </cell>
          <cell r="X180">
            <v>66.8</v>
          </cell>
          <cell r="Y180">
            <v>0</v>
          </cell>
          <cell r="Z180">
            <v>2339</v>
          </cell>
          <cell r="AA180">
            <v>64.099999999999994</v>
          </cell>
          <cell r="AB180">
            <v>57.3</v>
          </cell>
          <cell r="AC180">
            <v>91.5</v>
          </cell>
          <cell r="AD180">
            <v>90.3</v>
          </cell>
          <cell r="AE180">
            <v>97.9</v>
          </cell>
          <cell r="AF180">
            <v>299.8</v>
          </cell>
          <cell r="AG180">
            <v>356.9</v>
          </cell>
          <cell r="AH180">
            <v>96.4</v>
          </cell>
          <cell r="AI180">
            <v>61</v>
          </cell>
        </row>
        <row r="181">
          <cell r="B181" t="str">
            <v>North Tyneside</v>
          </cell>
          <cell r="C181">
            <v>0</v>
          </cell>
          <cell r="D181">
            <v>1151</v>
          </cell>
          <cell r="E181">
            <v>62.2</v>
          </cell>
          <cell r="F181">
            <v>50.6</v>
          </cell>
          <cell r="G181">
            <v>92</v>
          </cell>
          <cell r="H181">
            <v>88.3</v>
          </cell>
          <cell r="I181">
            <v>96.9</v>
          </cell>
          <cell r="J181">
            <v>296.60000000000002</v>
          </cell>
          <cell r="K181">
            <v>333.7</v>
          </cell>
          <cell r="L181">
            <v>91.1</v>
          </cell>
          <cell r="M181">
            <v>52.7</v>
          </cell>
          <cell r="N181">
            <v>0</v>
          </cell>
          <cell r="O181">
            <v>1045</v>
          </cell>
          <cell r="P181">
            <v>74.099999999999994</v>
          </cell>
          <cell r="Q181">
            <v>62.3</v>
          </cell>
          <cell r="R181">
            <v>95.9</v>
          </cell>
          <cell r="S181">
            <v>92.4</v>
          </cell>
          <cell r="T181">
            <v>98.4</v>
          </cell>
          <cell r="U181">
            <v>324.3</v>
          </cell>
          <cell r="V181">
            <v>369.4</v>
          </cell>
          <cell r="W181">
            <v>94</v>
          </cell>
          <cell r="X181">
            <v>63.5</v>
          </cell>
          <cell r="Y181">
            <v>0</v>
          </cell>
          <cell r="Z181">
            <v>2196</v>
          </cell>
          <cell r="AA181">
            <v>67.900000000000006</v>
          </cell>
          <cell r="AB181">
            <v>56.1</v>
          </cell>
          <cell r="AC181">
            <v>93.9</v>
          </cell>
          <cell r="AD181">
            <v>90.3</v>
          </cell>
          <cell r="AE181">
            <v>97.6</v>
          </cell>
          <cell r="AF181">
            <v>309.8</v>
          </cell>
          <cell r="AG181">
            <v>350.7</v>
          </cell>
          <cell r="AH181">
            <v>92.5</v>
          </cell>
          <cell r="AI181">
            <v>57.9</v>
          </cell>
        </row>
        <row r="182">
          <cell r="B182" t="str">
            <v>Northumberland</v>
          </cell>
          <cell r="C182">
            <v>0</v>
          </cell>
          <cell r="D182">
            <v>1824</v>
          </cell>
          <cell r="E182">
            <v>55.8</v>
          </cell>
          <cell r="F182">
            <v>47.1</v>
          </cell>
          <cell r="G182">
            <v>92.4</v>
          </cell>
          <cell r="H182">
            <v>90.5</v>
          </cell>
          <cell r="I182">
            <v>97.8</v>
          </cell>
          <cell r="J182">
            <v>292.5</v>
          </cell>
          <cell r="K182">
            <v>334.5</v>
          </cell>
          <cell r="L182">
            <v>94.9</v>
          </cell>
          <cell r="M182">
            <v>50.4</v>
          </cell>
          <cell r="N182">
            <v>0</v>
          </cell>
          <cell r="O182">
            <v>1662</v>
          </cell>
          <cell r="P182">
            <v>66.5</v>
          </cell>
          <cell r="Q182">
            <v>58.7</v>
          </cell>
          <cell r="R182">
            <v>93</v>
          </cell>
          <cell r="S182">
            <v>91.5</v>
          </cell>
          <cell r="T182">
            <v>98.1</v>
          </cell>
          <cell r="U182">
            <v>315.3</v>
          </cell>
          <cell r="V182">
            <v>365.1</v>
          </cell>
          <cell r="W182">
            <v>96.3</v>
          </cell>
          <cell r="X182">
            <v>61.1</v>
          </cell>
          <cell r="Y182">
            <v>0</v>
          </cell>
          <cell r="Z182">
            <v>3486</v>
          </cell>
          <cell r="AA182">
            <v>60.9</v>
          </cell>
          <cell r="AB182">
            <v>52.6</v>
          </cell>
          <cell r="AC182">
            <v>92.7</v>
          </cell>
          <cell r="AD182">
            <v>91</v>
          </cell>
          <cell r="AE182">
            <v>97.9</v>
          </cell>
          <cell r="AF182">
            <v>303.39999999999998</v>
          </cell>
          <cell r="AG182">
            <v>349.1</v>
          </cell>
          <cell r="AH182">
            <v>95.6</v>
          </cell>
          <cell r="AI182">
            <v>55.5</v>
          </cell>
        </row>
        <row r="183">
          <cell r="B183" t="str">
            <v>Redcar and Cleveland</v>
          </cell>
          <cell r="C183">
            <v>0</v>
          </cell>
          <cell r="D183">
            <v>900</v>
          </cell>
          <cell r="E183">
            <v>53.8</v>
          </cell>
          <cell r="F183">
            <v>45.9</v>
          </cell>
          <cell r="G183">
            <v>89.1</v>
          </cell>
          <cell r="H183">
            <v>87.4</v>
          </cell>
          <cell r="I183">
            <v>96.7</v>
          </cell>
          <cell r="J183">
            <v>278</v>
          </cell>
          <cell r="K183">
            <v>323.39999999999998</v>
          </cell>
          <cell r="L183">
            <v>94.3</v>
          </cell>
          <cell r="M183">
            <v>49.6</v>
          </cell>
          <cell r="N183">
            <v>0</v>
          </cell>
          <cell r="O183">
            <v>823</v>
          </cell>
          <cell r="P183">
            <v>64</v>
          </cell>
          <cell r="Q183">
            <v>54.4</v>
          </cell>
          <cell r="R183">
            <v>94.5</v>
          </cell>
          <cell r="S183">
            <v>92.3</v>
          </cell>
          <cell r="T183">
            <v>98.3</v>
          </cell>
          <cell r="U183">
            <v>308.10000000000002</v>
          </cell>
          <cell r="V183">
            <v>362</v>
          </cell>
          <cell r="W183">
            <v>97.1</v>
          </cell>
          <cell r="X183">
            <v>57</v>
          </cell>
          <cell r="Y183">
            <v>0</v>
          </cell>
          <cell r="Z183">
            <v>1723</v>
          </cell>
          <cell r="AA183">
            <v>58.7</v>
          </cell>
          <cell r="AB183">
            <v>50</v>
          </cell>
          <cell r="AC183">
            <v>91.7</v>
          </cell>
          <cell r="AD183">
            <v>89.8</v>
          </cell>
          <cell r="AE183">
            <v>97.4</v>
          </cell>
          <cell r="AF183">
            <v>292.39999999999998</v>
          </cell>
          <cell r="AG183">
            <v>341.8</v>
          </cell>
          <cell r="AH183">
            <v>95.6</v>
          </cell>
          <cell r="AI183">
            <v>53.1</v>
          </cell>
        </row>
        <row r="184">
          <cell r="B184" t="str">
            <v>South Tyneside</v>
          </cell>
          <cell r="C184">
            <v>0</v>
          </cell>
          <cell r="D184">
            <v>865</v>
          </cell>
          <cell r="E184">
            <v>58.7</v>
          </cell>
          <cell r="F184">
            <v>50.9</v>
          </cell>
          <cell r="G184">
            <v>91.6</v>
          </cell>
          <cell r="H184">
            <v>88.6</v>
          </cell>
          <cell r="I184">
            <v>97.2</v>
          </cell>
          <cell r="J184">
            <v>293.7</v>
          </cell>
          <cell r="K184">
            <v>357.1</v>
          </cell>
          <cell r="L184">
            <v>92.3</v>
          </cell>
          <cell r="M184">
            <v>53.8</v>
          </cell>
          <cell r="N184">
            <v>0</v>
          </cell>
          <cell r="O184">
            <v>823</v>
          </cell>
          <cell r="P184">
            <v>69.900000000000006</v>
          </cell>
          <cell r="Q184">
            <v>57.4</v>
          </cell>
          <cell r="R184">
            <v>94.7</v>
          </cell>
          <cell r="S184">
            <v>90.2</v>
          </cell>
          <cell r="T184">
            <v>98.9</v>
          </cell>
          <cell r="U184">
            <v>321.39999999999998</v>
          </cell>
          <cell r="V184">
            <v>402.2</v>
          </cell>
          <cell r="W184">
            <v>93.9</v>
          </cell>
          <cell r="X184">
            <v>59.1</v>
          </cell>
          <cell r="Y184">
            <v>0</v>
          </cell>
          <cell r="Z184">
            <v>1688</v>
          </cell>
          <cell r="AA184">
            <v>64.2</v>
          </cell>
          <cell r="AB184">
            <v>54</v>
          </cell>
          <cell r="AC184">
            <v>93.1</v>
          </cell>
          <cell r="AD184">
            <v>89.3</v>
          </cell>
          <cell r="AE184">
            <v>98</v>
          </cell>
          <cell r="AF184">
            <v>307.2</v>
          </cell>
          <cell r="AG184">
            <v>379.1</v>
          </cell>
          <cell r="AH184">
            <v>93.1</v>
          </cell>
          <cell r="AI184">
            <v>56.3</v>
          </cell>
        </row>
        <row r="185">
          <cell r="B185" t="str">
            <v>Stockton-on-Tees</v>
          </cell>
          <cell r="C185">
            <v>0</v>
          </cell>
          <cell r="D185">
            <v>1121</v>
          </cell>
          <cell r="E185">
            <v>59.6</v>
          </cell>
          <cell r="F185">
            <v>50.3</v>
          </cell>
          <cell r="G185">
            <v>89.4</v>
          </cell>
          <cell r="H185">
            <v>88.2</v>
          </cell>
          <cell r="I185">
            <v>97.1</v>
          </cell>
          <cell r="J185">
            <v>293.60000000000002</v>
          </cell>
          <cell r="K185">
            <v>347.1</v>
          </cell>
          <cell r="L185">
            <v>93.8</v>
          </cell>
          <cell r="M185">
            <v>52.6</v>
          </cell>
          <cell r="N185">
            <v>0</v>
          </cell>
          <cell r="O185">
            <v>941</v>
          </cell>
          <cell r="P185">
            <v>71.3</v>
          </cell>
          <cell r="Q185">
            <v>60.8</v>
          </cell>
          <cell r="R185">
            <v>93.3</v>
          </cell>
          <cell r="S185">
            <v>91.8</v>
          </cell>
          <cell r="T185">
            <v>97.4</v>
          </cell>
          <cell r="U185">
            <v>324.89999999999998</v>
          </cell>
          <cell r="V185">
            <v>399.8</v>
          </cell>
          <cell r="W185">
            <v>95.9</v>
          </cell>
          <cell r="X185">
            <v>62.6</v>
          </cell>
          <cell r="Y185">
            <v>0</v>
          </cell>
          <cell r="Z185">
            <v>2062</v>
          </cell>
          <cell r="AA185">
            <v>64.900000000000006</v>
          </cell>
          <cell r="AB185">
            <v>55.1</v>
          </cell>
          <cell r="AC185">
            <v>91.2</v>
          </cell>
          <cell r="AD185">
            <v>89.9</v>
          </cell>
          <cell r="AE185">
            <v>97.2</v>
          </cell>
          <cell r="AF185">
            <v>307.89999999999998</v>
          </cell>
          <cell r="AG185">
            <v>371.2</v>
          </cell>
          <cell r="AH185">
            <v>94.7</v>
          </cell>
          <cell r="AI185">
            <v>57.2</v>
          </cell>
        </row>
        <row r="186">
          <cell r="B186" t="str">
            <v>Sunderland</v>
          </cell>
          <cell r="C186">
            <v>0</v>
          </cell>
          <cell r="D186">
            <v>1566</v>
          </cell>
          <cell r="E186">
            <v>52.2</v>
          </cell>
          <cell r="F186">
            <v>43.8</v>
          </cell>
          <cell r="G186">
            <v>89.8</v>
          </cell>
          <cell r="H186">
            <v>87.6</v>
          </cell>
          <cell r="I186">
            <v>97.5</v>
          </cell>
          <cell r="J186">
            <v>279</v>
          </cell>
          <cell r="K186">
            <v>329.3</v>
          </cell>
          <cell r="L186">
            <v>95.5</v>
          </cell>
          <cell r="M186">
            <v>46.3</v>
          </cell>
          <cell r="N186">
            <v>0</v>
          </cell>
          <cell r="O186">
            <v>1532</v>
          </cell>
          <cell r="P186">
            <v>66.599999999999994</v>
          </cell>
          <cell r="Q186">
            <v>58.3</v>
          </cell>
          <cell r="R186">
            <v>94.7</v>
          </cell>
          <cell r="S186">
            <v>92.8</v>
          </cell>
          <cell r="T186">
            <v>99</v>
          </cell>
          <cell r="U186">
            <v>313.5</v>
          </cell>
          <cell r="V186">
            <v>371.6</v>
          </cell>
          <cell r="W186">
            <v>97.7</v>
          </cell>
          <cell r="X186">
            <v>60.2</v>
          </cell>
          <cell r="Y186">
            <v>0</v>
          </cell>
          <cell r="Z186">
            <v>3098</v>
          </cell>
          <cell r="AA186">
            <v>59.3</v>
          </cell>
          <cell r="AB186">
            <v>51</v>
          </cell>
          <cell r="AC186">
            <v>92.2</v>
          </cell>
          <cell r="AD186">
            <v>90.2</v>
          </cell>
          <cell r="AE186">
            <v>98.3</v>
          </cell>
          <cell r="AF186">
            <v>296.10000000000002</v>
          </cell>
          <cell r="AG186">
            <v>350.2</v>
          </cell>
          <cell r="AH186">
            <v>96.6</v>
          </cell>
          <cell r="AI186">
            <v>53.2</v>
          </cell>
        </row>
        <row r="187">
          <cell r="B187" t="str">
            <v>North West</v>
          </cell>
          <cell r="C187">
            <v>0</v>
          </cell>
          <cell r="D187">
            <v>39291</v>
          </cell>
          <cell r="E187">
            <v>59.4</v>
          </cell>
          <cell r="F187">
            <v>50.4</v>
          </cell>
          <cell r="G187">
            <v>91.5</v>
          </cell>
          <cell r="H187">
            <v>89.6</v>
          </cell>
          <cell r="I187">
            <v>97.6</v>
          </cell>
          <cell r="J187">
            <v>294.2</v>
          </cell>
          <cell r="K187">
            <v>339.9</v>
          </cell>
          <cell r="L187">
            <v>95.3</v>
          </cell>
          <cell r="M187">
            <v>52.9</v>
          </cell>
          <cell r="N187">
            <v>0</v>
          </cell>
          <cell r="O187">
            <v>37701</v>
          </cell>
          <cell r="P187">
            <v>71.7</v>
          </cell>
          <cell r="Q187">
            <v>61.5</v>
          </cell>
          <cell r="R187">
            <v>94.9</v>
          </cell>
          <cell r="S187">
            <v>92.7</v>
          </cell>
          <cell r="T187">
            <v>98.9</v>
          </cell>
          <cell r="U187">
            <v>323.89999999999998</v>
          </cell>
          <cell r="V187">
            <v>381.2</v>
          </cell>
          <cell r="W187">
            <v>97.2</v>
          </cell>
          <cell r="X187">
            <v>63</v>
          </cell>
          <cell r="Y187">
            <v>0</v>
          </cell>
          <cell r="Z187">
            <v>76992</v>
          </cell>
          <cell r="AA187">
            <v>65.400000000000006</v>
          </cell>
          <cell r="AB187">
            <v>55.8</v>
          </cell>
          <cell r="AC187">
            <v>93.2</v>
          </cell>
          <cell r="AD187">
            <v>91.1</v>
          </cell>
          <cell r="AE187">
            <v>98.2</v>
          </cell>
          <cell r="AF187">
            <v>308.7</v>
          </cell>
          <cell r="AG187">
            <v>360.1</v>
          </cell>
          <cell r="AH187">
            <v>96.3</v>
          </cell>
          <cell r="AI187">
            <v>57.8</v>
          </cell>
        </row>
        <row r="188">
          <cell r="B188" t="str">
            <v>Blackburn with Darwen</v>
          </cell>
          <cell r="C188">
            <v>0</v>
          </cell>
          <cell r="D188">
            <v>851</v>
          </cell>
          <cell r="E188">
            <v>56.6</v>
          </cell>
          <cell r="F188">
            <v>47.7</v>
          </cell>
          <cell r="G188">
            <v>90.5</v>
          </cell>
          <cell r="H188">
            <v>88.4</v>
          </cell>
          <cell r="I188">
            <v>97.6</v>
          </cell>
          <cell r="J188">
            <v>284</v>
          </cell>
          <cell r="K188">
            <v>317.60000000000002</v>
          </cell>
          <cell r="L188">
            <v>94.6</v>
          </cell>
          <cell r="M188">
            <v>50.2</v>
          </cell>
          <cell r="N188">
            <v>0</v>
          </cell>
          <cell r="O188">
            <v>806</v>
          </cell>
          <cell r="P188">
            <v>71.7</v>
          </cell>
          <cell r="Q188">
            <v>61.8</v>
          </cell>
          <cell r="R188">
            <v>95.8</v>
          </cell>
          <cell r="S188">
            <v>93.2</v>
          </cell>
          <cell r="T188">
            <v>99.5</v>
          </cell>
          <cell r="U188">
            <v>322</v>
          </cell>
          <cell r="V188">
            <v>373</v>
          </cell>
          <cell r="W188">
            <v>96.5</v>
          </cell>
          <cell r="X188">
            <v>63.5</v>
          </cell>
          <cell r="Y188">
            <v>0</v>
          </cell>
          <cell r="Z188">
            <v>1657</v>
          </cell>
          <cell r="AA188">
            <v>64</v>
          </cell>
          <cell r="AB188">
            <v>54.6</v>
          </cell>
          <cell r="AC188">
            <v>93.1</v>
          </cell>
          <cell r="AD188">
            <v>90.7</v>
          </cell>
          <cell r="AE188">
            <v>98.6</v>
          </cell>
          <cell r="AF188">
            <v>302.5</v>
          </cell>
          <cell r="AG188">
            <v>344.6</v>
          </cell>
          <cell r="AH188">
            <v>95.5</v>
          </cell>
          <cell r="AI188">
            <v>56.7</v>
          </cell>
        </row>
        <row r="189">
          <cell r="B189" t="str">
            <v>Blackpool</v>
          </cell>
          <cell r="C189">
            <v>0</v>
          </cell>
          <cell r="D189">
            <v>738</v>
          </cell>
          <cell r="E189">
            <v>47.7</v>
          </cell>
          <cell r="F189">
            <v>39.799999999999997</v>
          </cell>
          <cell r="G189">
            <v>88.9</v>
          </cell>
          <cell r="H189">
            <v>85.9</v>
          </cell>
          <cell r="I189">
            <v>97.3</v>
          </cell>
          <cell r="J189">
            <v>268.60000000000002</v>
          </cell>
          <cell r="K189">
            <v>290.7</v>
          </cell>
          <cell r="L189">
            <v>95.4</v>
          </cell>
          <cell r="M189">
            <v>45.5</v>
          </cell>
          <cell r="N189">
            <v>0</v>
          </cell>
          <cell r="O189">
            <v>702</v>
          </cell>
          <cell r="P189">
            <v>59</v>
          </cell>
          <cell r="Q189">
            <v>48.3</v>
          </cell>
          <cell r="R189">
            <v>92.7</v>
          </cell>
          <cell r="S189">
            <v>89.6</v>
          </cell>
          <cell r="T189">
            <v>98.7</v>
          </cell>
          <cell r="U189">
            <v>293.39999999999998</v>
          </cell>
          <cell r="V189">
            <v>325.3</v>
          </cell>
          <cell r="W189">
            <v>97</v>
          </cell>
          <cell r="X189">
            <v>50.6</v>
          </cell>
          <cell r="Y189">
            <v>0</v>
          </cell>
          <cell r="Z189">
            <v>1440</v>
          </cell>
          <cell r="AA189">
            <v>53.2</v>
          </cell>
          <cell r="AB189">
            <v>44</v>
          </cell>
          <cell r="AC189">
            <v>90.8</v>
          </cell>
          <cell r="AD189">
            <v>87.7</v>
          </cell>
          <cell r="AE189">
            <v>98</v>
          </cell>
          <cell r="AF189">
            <v>280.7</v>
          </cell>
          <cell r="AG189">
            <v>307.60000000000002</v>
          </cell>
          <cell r="AH189">
            <v>96.2</v>
          </cell>
          <cell r="AI189">
            <v>48</v>
          </cell>
        </row>
        <row r="190">
          <cell r="B190" t="str">
            <v>Bolton</v>
          </cell>
          <cell r="C190">
            <v>0</v>
          </cell>
          <cell r="D190">
            <v>1724</v>
          </cell>
          <cell r="E190">
            <v>58.9</v>
          </cell>
          <cell r="F190">
            <v>50.4</v>
          </cell>
          <cell r="G190">
            <v>91</v>
          </cell>
          <cell r="H190">
            <v>89.5</v>
          </cell>
          <cell r="I190">
            <v>98.2</v>
          </cell>
          <cell r="J190">
            <v>290</v>
          </cell>
          <cell r="K190">
            <v>333.6</v>
          </cell>
          <cell r="L190">
            <v>96.5</v>
          </cell>
          <cell r="M190">
            <v>53</v>
          </cell>
          <cell r="N190">
            <v>0</v>
          </cell>
          <cell r="O190">
            <v>1650</v>
          </cell>
          <cell r="P190">
            <v>72.599999999999994</v>
          </cell>
          <cell r="Q190">
            <v>64.5</v>
          </cell>
          <cell r="R190">
            <v>94.1</v>
          </cell>
          <cell r="S190">
            <v>92.7</v>
          </cell>
          <cell r="T190">
            <v>99.5</v>
          </cell>
          <cell r="U190">
            <v>324.7</v>
          </cell>
          <cell r="V190">
            <v>382</v>
          </cell>
          <cell r="W190">
            <v>98.2</v>
          </cell>
          <cell r="X190">
            <v>66.7</v>
          </cell>
          <cell r="Y190">
            <v>0</v>
          </cell>
          <cell r="Z190">
            <v>3374</v>
          </cell>
          <cell r="AA190">
            <v>65.599999999999994</v>
          </cell>
          <cell r="AB190">
            <v>57.3</v>
          </cell>
          <cell r="AC190">
            <v>92.5</v>
          </cell>
          <cell r="AD190">
            <v>91</v>
          </cell>
          <cell r="AE190">
            <v>98.8</v>
          </cell>
          <cell r="AF190">
            <v>307</v>
          </cell>
          <cell r="AG190">
            <v>357.3</v>
          </cell>
          <cell r="AH190">
            <v>97.4</v>
          </cell>
          <cell r="AI190">
            <v>59.7</v>
          </cell>
        </row>
        <row r="191">
          <cell r="B191" t="str">
            <v>Bury</v>
          </cell>
          <cell r="C191">
            <v>0</v>
          </cell>
          <cell r="D191">
            <v>1082</v>
          </cell>
          <cell r="E191">
            <v>66.8</v>
          </cell>
          <cell r="F191">
            <v>54.3</v>
          </cell>
          <cell r="G191">
            <v>95.7</v>
          </cell>
          <cell r="H191">
            <v>93.8</v>
          </cell>
          <cell r="I191">
            <v>98.4</v>
          </cell>
          <cell r="J191">
            <v>316.89999999999998</v>
          </cell>
          <cell r="K191">
            <v>372.2</v>
          </cell>
          <cell r="L191">
            <v>96.8</v>
          </cell>
          <cell r="M191">
            <v>55.5</v>
          </cell>
          <cell r="N191">
            <v>0</v>
          </cell>
          <cell r="O191">
            <v>1048</v>
          </cell>
          <cell r="P191">
            <v>73.3</v>
          </cell>
          <cell r="Q191">
            <v>59.6</v>
          </cell>
          <cell r="R191">
            <v>97.7</v>
          </cell>
          <cell r="S191">
            <v>95.4</v>
          </cell>
          <cell r="T191">
            <v>99.1</v>
          </cell>
          <cell r="U191">
            <v>333.7</v>
          </cell>
          <cell r="V191">
            <v>395</v>
          </cell>
          <cell r="W191">
            <v>98.3</v>
          </cell>
          <cell r="X191">
            <v>60.5</v>
          </cell>
          <cell r="Y191">
            <v>0</v>
          </cell>
          <cell r="Z191">
            <v>2130</v>
          </cell>
          <cell r="AA191">
            <v>70</v>
          </cell>
          <cell r="AB191">
            <v>56.9</v>
          </cell>
          <cell r="AC191">
            <v>96.7</v>
          </cell>
          <cell r="AD191">
            <v>94.6</v>
          </cell>
          <cell r="AE191">
            <v>98.8</v>
          </cell>
          <cell r="AF191">
            <v>325.2</v>
          </cell>
          <cell r="AG191">
            <v>383.4</v>
          </cell>
          <cell r="AH191">
            <v>97.5</v>
          </cell>
          <cell r="AI191">
            <v>57.9</v>
          </cell>
        </row>
        <row r="192">
          <cell r="B192" t="str">
            <v>Cheshire East</v>
          </cell>
          <cell r="C192">
            <v>0</v>
          </cell>
          <cell r="D192">
            <v>1954</v>
          </cell>
          <cell r="E192">
            <v>65.7</v>
          </cell>
          <cell r="F192">
            <v>55.6</v>
          </cell>
          <cell r="G192">
            <v>94.9</v>
          </cell>
          <cell r="H192">
            <v>92.9</v>
          </cell>
          <cell r="I192">
            <v>99</v>
          </cell>
          <cell r="J192">
            <v>313.3</v>
          </cell>
          <cell r="K192">
            <v>363.9</v>
          </cell>
          <cell r="L192">
            <v>97.6</v>
          </cell>
          <cell r="M192">
            <v>57.1</v>
          </cell>
          <cell r="N192">
            <v>0</v>
          </cell>
          <cell r="O192">
            <v>1923</v>
          </cell>
          <cell r="P192">
            <v>76.5</v>
          </cell>
          <cell r="Q192">
            <v>67.400000000000006</v>
          </cell>
          <cell r="R192">
            <v>97.5</v>
          </cell>
          <cell r="S192">
            <v>95.4</v>
          </cell>
          <cell r="T192">
            <v>99.4</v>
          </cell>
          <cell r="U192">
            <v>340.6</v>
          </cell>
          <cell r="V192">
            <v>407.1</v>
          </cell>
          <cell r="W192">
            <v>98.5</v>
          </cell>
          <cell r="X192">
            <v>68.900000000000006</v>
          </cell>
          <cell r="Y192">
            <v>0</v>
          </cell>
          <cell r="Z192">
            <v>3877</v>
          </cell>
          <cell r="AA192">
            <v>71</v>
          </cell>
          <cell r="AB192">
            <v>61.5</v>
          </cell>
          <cell r="AC192">
            <v>96.2</v>
          </cell>
          <cell r="AD192">
            <v>94.1</v>
          </cell>
          <cell r="AE192">
            <v>99.2</v>
          </cell>
          <cell r="AF192">
            <v>326.8</v>
          </cell>
          <cell r="AG192">
            <v>385.4</v>
          </cell>
          <cell r="AH192">
            <v>98.1</v>
          </cell>
          <cell r="AI192">
            <v>62.9</v>
          </cell>
        </row>
        <row r="193">
          <cell r="B193" t="str">
            <v>Cheshire West and Chester</v>
          </cell>
          <cell r="C193">
            <v>0</v>
          </cell>
          <cell r="D193">
            <v>1920</v>
          </cell>
          <cell r="E193">
            <v>62.1</v>
          </cell>
          <cell r="F193">
            <v>51.3</v>
          </cell>
          <cell r="G193">
            <v>93.1</v>
          </cell>
          <cell r="H193">
            <v>90.8</v>
          </cell>
          <cell r="I193">
            <v>98.3</v>
          </cell>
          <cell r="J193">
            <v>301.8</v>
          </cell>
          <cell r="K193">
            <v>346.3</v>
          </cell>
          <cell r="L193">
            <v>95.8</v>
          </cell>
          <cell r="M193">
            <v>52.7</v>
          </cell>
          <cell r="N193">
            <v>0</v>
          </cell>
          <cell r="O193">
            <v>1757</v>
          </cell>
          <cell r="P193">
            <v>77.5</v>
          </cell>
          <cell r="Q193">
            <v>65.7</v>
          </cell>
          <cell r="R193">
            <v>96.1</v>
          </cell>
          <cell r="S193">
            <v>94.5</v>
          </cell>
          <cell r="T193">
            <v>99</v>
          </cell>
          <cell r="U193">
            <v>335.7</v>
          </cell>
          <cell r="V193">
            <v>393.7</v>
          </cell>
          <cell r="W193">
            <v>97.7</v>
          </cell>
          <cell r="X193">
            <v>66.3</v>
          </cell>
          <cell r="Y193">
            <v>0</v>
          </cell>
          <cell r="Z193">
            <v>3677</v>
          </cell>
          <cell r="AA193">
            <v>69.400000000000006</v>
          </cell>
          <cell r="AB193">
            <v>58.2</v>
          </cell>
          <cell r="AC193">
            <v>94.5</v>
          </cell>
          <cell r="AD193">
            <v>92.6</v>
          </cell>
          <cell r="AE193">
            <v>98.6</v>
          </cell>
          <cell r="AF193">
            <v>318</v>
          </cell>
          <cell r="AG193">
            <v>369</v>
          </cell>
          <cell r="AH193">
            <v>96.7</v>
          </cell>
          <cell r="AI193">
            <v>59.2</v>
          </cell>
        </row>
        <row r="194">
          <cell r="B194" t="str">
            <v>Cumbria</v>
          </cell>
          <cell r="C194">
            <v>0</v>
          </cell>
          <cell r="D194">
            <v>2840</v>
          </cell>
          <cell r="E194">
            <v>58.8</v>
          </cell>
          <cell r="F194">
            <v>51</v>
          </cell>
          <cell r="G194">
            <v>92.5</v>
          </cell>
          <cell r="H194">
            <v>90.8</v>
          </cell>
          <cell r="I194">
            <v>97.6</v>
          </cell>
          <cell r="J194">
            <v>295.8</v>
          </cell>
          <cell r="K194">
            <v>345.1</v>
          </cell>
          <cell r="L194">
            <v>94.9</v>
          </cell>
          <cell r="M194">
            <v>53.1</v>
          </cell>
          <cell r="N194">
            <v>0</v>
          </cell>
          <cell r="O194">
            <v>2627</v>
          </cell>
          <cell r="P194">
            <v>72.7</v>
          </cell>
          <cell r="Q194">
            <v>63.1</v>
          </cell>
          <cell r="R194">
            <v>95.1</v>
          </cell>
          <cell r="S194">
            <v>93.5</v>
          </cell>
          <cell r="T194">
            <v>98.7</v>
          </cell>
          <cell r="U194">
            <v>325.8</v>
          </cell>
          <cell r="V194">
            <v>387.9</v>
          </cell>
          <cell r="W194">
            <v>97.5</v>
          </cell>
          <cell r="X194">
            <v>64.599999999999994</v>
          </cell>
          <cell r="Y194">
            <v>0</v>
          </cell>
          <cell r="Z194">
            <v>5467</v>
          </cell>
          <cell r="AA194">
            <v>65.5</v>
          </cell>
          <cell r="AB194">
            <v>56.8</v>
          </cell>
          <cell r="AC194">
            <v>93.7</v>
          </cell>
          <cell r="AD194">
            <v>92.1</v>
          </cell>
          <cell r="AE194">
            <v>98.2</v>
          </cell>
          <cell r="AF194">
            <v>310.2</v>
          </cell>
          <cell r="AG194">
            <v>365.6</v>
          </cell>
          <cell r="AH194">
            <v>96.1</v>
          </cell>
          <cell r="AI194">
            <v>58.7</v>
          </cell>
        </row>
        <row r="195">
          <cell r="B195" t="str">
            <v>Halton</v>
          </cell>
          <cell r="C195">
            <v>0</v>
          </cell>
          <cell r="D195">
            <v>764</v>
          </cell>
          <cell r="E195">
            <v>58.1</v>
          </cell>
          <cell r="F195">
            <v>53.1</v>
          </cell>
          <cell r="G195">
            <v>92.1</v>
          </cell>
          <cell r="H195">
            <v>90.1</v>
          </cell>
          <cell r="I195">
            <v>97.8</v>
          </cell>
          <cell r="J195">
            <v>292</v>
          </cell>
          <cell r="K195">
            <v>345.1</v>
          </cell>
          <cell r="L195">
            <v>96.2</v>
          </cell>
          <cell r="M195">
            <v>56.3</v>
          </cell>
          <cell r="N195">
            <v>0</v>
          </cell>
          <cell r="O195">
            <v>682</v>
          </cell>
          <cell r="P195">
            <v>72.400000000000006</v>
          </cell>
          <cell r="Q195">
            <v>61.7</v>
          </cell>
          <cell r="R195">
            <v>94.9</v>
          </cell>
          <cell r="S195">
            <v>92.8</v>
          </cell>
          <cell r="T195">
            <v>99.1</v>
          </cell>
          <cell r="U195">
            <v>320.3</v>
          </cell>
          <cell r="V195">
            <v>388.4</v>
          </cell>
          <cell r="W195">
            <v>97.1</v>
          </cell>
          <cell r="X195">
            <v>63.2</v>
          </cell>
          <cell r="Y195">
            <v>0</v>
          </cell>
          <cell r="Z195">
            <v>1446</v>
          </cell>
          <cell r="AA195">
            <v>64.900000000000006</v>
          </cell>
          <cell r="AB195">
            <v>57.2</v>
          </cell>
          <cell r="AC195">
            <v>93.4</v>
          </cell>
          <cell r="AD195">
            <v>91.4</v>
          </cell>
          <cell r="AE195">
            <v>98.4</v>
          </cell>
          <cell r="AF195">
            <v>305.39999999999998</v>
          </cell>
          <cell r="AG195">
            <v>365.5</v>
          </cell>
          <cell r="AH195">
            <v>96.6</v>
          </cell>
          <cell r="AI195">
            <v>59.5</v>
          </cell>
        </row>
        <row r="196">
          <cell r="B196" t="str">
            <v>Knowsley</v>
          </cell>
          <cell r="C196">
            <v>0</v>
          </cell>
          <cell r="D196">
            <v>677</v>
          </cell>
          <cell r="E196">
            <v>41.7</v>
          </cell>
          <cell r="F196">
            <v>34.700000000000003</v>
          </cell>
          <cell r="G196">
            <v>82.7</v>
          </cell>
          <cell r="H196">
            <v>80.900000000000006</v>
          </cell>
          <cell r="I196">
            <v>93.8</v>
          </cell>
          <cell r="J196">
            <v>241.2</v>
          </cell>
          <cell r="K196">
            <v>261.2</v>
          </cell>
          <cell r="L196">
            <v>92.8</v>
          </cell>
          <cell r="M196">
            <v>37.799999999999997</v>
          </cell>
          <cell r="N196">
            <v>0</v>
          </cell>
          <cell r="O196">
            <v>582</v>
          </cell>
          <cell r="P196">
            <v>47.4</v>
          </cell>
          <cell r="Q196">
            <v>36.299999999999997</v>
          </cell>
          <cell r="R196">
            <v>88</v>
          </cell>
          <cell r="S196">
            <v>83.3</v>
          </cell>
          <cell r="T196">
            <v>96</v>
          </cell>
          <cell r="U196">
            <v>262.10000000000002</v>
          </cell>
          <cell r="V196">
            <v>284.39999999999998</v>
          </cell>
          <cell r="W196">
            <v>95.4</v>
          </cell>
          <cell r="X196">
            <v>38.299999999999997</v>
          </cell>
          <cell r="Y196">
            <v>0</v>
          </cell>
          <cell r="Z196">
            <v>1259</v>
          </cell>
          <cell r="AA196">
            <v>44.3</v>
          </cell>
          <cell r="AB196">
            <v>35.4</v>
          </cell>
          <cell r="AC196">
            <v>85.1</v>
          </cell>
          <cell r="AD196">
            <v>82</v>
          </cell>
          <cell r="AE196">
            <v>94.8</v>
          </cell>
          <cell r="AF196">
            <v>250.9</v>
          </cell>
          <cell r="AG196">
            <v>271.89999999999998</v>
          </cell>
          <cell r="AH196">
            <v>94</v>
          </cell>
          <cell r="AI196">
            <v>38</v>
          </cell>
        </row>
        <row r="197">
          <cell r="B197" t="str">
            <v>Lancashire</v>
          </cell>
          <cell r="C197">
            <v>0</v>
          </cell>
          <cell r="D197">
            <v>6493</v>
          </cell>
          <cell r="E197">
            <v>61.3</v>
          </cell>
          <cell r="F197">
            <v>51.6</v>
          </cell>
          <cell r="G197">
            <v>92.3</v>
          </cell>
          <cell r="H197">
            <v>90.9</v>
          </cell>
          <cell r="I197">
            <v>97.5</v>
          </cell>
          <cell r="J197">
            <v>299.3</v>
          </cell>
          <cell r="K197">
            <v>348.9</v>
          </cell>
          <cell r="L197">
            <v>95.5</v>
          </cell>
          <cell r="M197">
            <v>53.9</v>
          </cell>
          <cell r="N197">
            <v>0</v>
          </cell>
          <cell r="O197">
            <v>6195</v>
          </cell>
          <cell r="P197">
            <v>73.5</v>
          </cell>
          <cell r="Q197">
            <v>62.2</v>
          </cell>
          <cell r="R197">
            <v>94.8</v>
          </cell>
          <cell r="S197">
            <v>92.9</v>
          </cell>
          <cell r="T197">
            <v>98.5</v>
          </cell>
          <cell r="U197">
            <v>326.8</v>
          </cell>
          <cell r="V197">
            <v>387.5</v>
          </cell>
          <cell r="W197">
            <v>97.1</v>
          </cell>
          <cell r="X197">
            <v>63.7</v>
          </cell>
          <cell r="Y197">
            <v>0</v>
          </cell>
          <cell r="Z197">
            <v>12688</v>
          </cell>
          <cell r="AA197">
            <v>67.3</v>
          </cell>
          <cell r="AB197">
            <v>56.8</v>
          </cell>
          <cell r="AC197">
            <v>93.5</v>
          </cell>
          <cell r="AD197">
            <v>91.9</v>
          </cell>
          <cell r="AE197">
            <v>98</v>
          </cell>
          <cell r="AF197">
            <v>312.7</v>
          </cell>
          <cell r="AG197">
            <v>367.7</v>
          </cell>
          <cell r="AH197">
            <v>96.3</v>
          </cell>
          <cell r="AI197">
            <v>58.7</v>
          </cell>
        </row>
        <row r="198">
          <cell r="B198" t="str">
            <v>Liverpool</v>
          </cell>
          <cell r="C198">
            <v>0</v>
          </cell>
          <cell r="D198">
            <v>2366</v>
          </cell>
          <cell r="E198">
            <v>53.1</v>
          </cell>
          <cell r="F198">
            <v>43.9</v>
          </cell>
          <cell r="G198">
            <v>89.1</v>
          </cell>
          <cell r="H198">
            <v>86.6</v>
          </cell>
          <cell r="I198">
            <v>97.4</v>
          </cell>
          <cell r="J198">
            <v>280.39999999999998</v>
          </cell>
          <cell r="K198">
            <v>321.7</v>
          </cell>
          <cell r="L198">
            <v>93.1</v>
          </cell>
          <cell r="M198">
            <v>47</v>
          </cell>
          <cell r="N198">
            <v>0</v>
          </cell>
          <cell r="O198">
            <v>2396</v>
          </cell>
          <cell r="P198">
            <v>65.400000000000006</v>
          </cell>
          <cell r="Q198">
            <v>55.8</v>
          </cell>
          <cell r="R198">
            <v>93.8</v>
          </cell>
          <cell r="S198">
            <v>91.6</v>
          </cell>
          <cell r="T198">
            <v>99</v>
          </cell>
          <cell r="U198">
            <v>309.2</v>
          </cell>
          <cell r="V198">
            <v>359.8</v>
          </cell>
          <cell r="W198">
            <v>96.5</v>
          </cell>
          <cell r="X198">
            <v>57.6</v>
          </cell>
          <cell r="Y198">
            <v>0</v>
          </cell>
          <cell r="Z198">
            <v>4762</v>
          </cell>
          <cell r="AA198">
            <v>59.3</v>
          </cell>
          <cell r="AB198">
            <v>49.9</v>
          </cell>
          <cell r="AC198">
            <v>91.5</v>
          </cell>
          <cell r="AD198">
            <v>89.1</v>
          </cell>
          <cell r="AE198">
            <v>98.2</v>
          </cell>
          <cell r="AF198">
            <v>294.89999999999998</v>
          </cell>
          <cell r="AG198">
            <v>340.9</v>
          </cell>
          <cell r="AH198">
            <v>94.8</v>
          </cell>
          <cell r="AI198">
            <v>52.4</v>
          </cell>
        </row>
        <row r="199">
          <cell r="B199" t="str">
            <v>Manchester</v>
          </cell>
          <cell r="C199">
            <v>0</v>
          </cell>
          <cell r="D199">
            <v>2248</v>
          </cell>
          <cell r="E199">
            <v>54.7</v>
          </cell>
          <cell r="F199">
            <v>47.4</v>
          </cell>
          <cell r="G199">
            <v>87.1</v>
          </cell>
          <cell r="H199">
            <v>84.3</v>
          </cell>
          <cell r="I199">
            <v>95.4</v>
          </cell>
          <cell r="J199">
            <v>276.60000000000002</v>
          </cell>
          <cell r="K199">
            <v>316.5</v>
          </cell>
          <cell r="L199">
            <v>94.1</v>
          </cell>
          <cell r="M199">
            <v>50.4</v>
          </cell>
          <cell r="N199">
            <v>0</v>
          </cell>
          <cell r="O199">
            <v>2238</v>
          </cell>
          <cell r="P199">
            <v>65.8</v>
          </cell>
          <cell r="Q199">
            <v>55.5</v>
          </cell>
          <cell r="R199">
            <v>91.7</v>
          </cell>
          <cell r="S199">
            <v>87.9</v>
          </cell>
          <cell r="T199">
            <v>98.1</v>
          </cell>
          <cell r="U199">
            <v>307.10000000000002</v>
          </cell>
          <cell r="V199">
            <v>363.1</v>
          </cell>
          <cell r="W199">
            <v>96.3</v>
          </cell>
          <cell r="X199">
            <v>56.7</v>
          </cell>
          <cell r="Y199">
            <v>0</v>
          </cell>
          <cell r="Z199">
            <v>4486</v>
          </cell>
          <cell r="AA199">
            <v>60.2</v>
          </cell>
          <cell r="AB199">
            <v>51.4</v>
          </cell>
          <cell r="AC199">
            <v>89.4</v>
          </cell>
          <cell r="AD199">
            <v>86.1</v>
          </cell>
          <cell r="AE199">
            <v>96.7</v>
          </cell>
          <cell r="AF199">
            <v>291.89999999999998</v>
          </cell>
          <cell r="AG199">
            <v>339.7</v>
          </cell>
          <cell r="AH199">
            <v>95.2</v>
          </cell>
          <cell r="AI199">
            <v>53.5</v>
          </cell>
        </row>
        <row r="200">
          <cell r="B200" t="str">
            <v>Oldham</v>
          </cell>
          <cell r="C200">
            <v>0</v>
          </cell>
          <cell r="D200">
            <v>1544</v>
          </cell>
          <cell r="E200">
            <v>52.8</v>
          </cell>
          <cell r="F200">
            <v>46.9</v>
          </cell>
          <cell r="G200">
            <v>88.1</v>
          </cell>
          <cell r="H200">
            <v>85.9</v>
          </cell>
          <cell r="I200">
            <v>96.6</v>
          </cell>
          <cell r="J200">
            <v>276.3</v>
          </cell>
          <cell r="K200">
            <v>315.60000000000002</v>
          </cell>
          <cell r="L200">
            <v>92.6</v>
          </cell>
          <cell r="M200">
            <v>50.8</v>
          </cell>
          <cell r="N200">
            <v>0</v>
          </cell>
          <cell r="O200">
            <v>1436</v>
          </cell>
          <cell r="P200">
            <v>65.5</v>
          </cell>
          <cell r="Q200">
            <v>58.3</v>
          </cell>
          <cell r="R200">
            <v>93.1</v>
          </cell>
          <cell r="S200">
            <v>90.7</v>
          </cell>
          <cell r="T200">
            <v>99</v>
          </cell>
          <cell r="U200">
            <v>311.10000000000002</v>
          </cell>
          <cell r="V200">
            <v>361.8</v>
          </cell>
          <cell r="W200">
            <v>96.5</v>
          </cell>
          <cell r="X200">
            <v>59.7</v>
          </cell>
          <cell r="Y200">
            <v>0</v>
          </cell>
          <cell r="Z200">
            <v>2980</v>
          </cell>
          <cell r="AA200">
            <v>59</v>
          </cell>
          <cell r="AB200">
            <v>52.4</v>
          </cell>
          <cell r="AC200">
            <v>90.5</v>
          </cell>
          <cell r="AD200">
            <v>88.2</v>
          </cell>
          <cell r="AE200">
            <v>97.8</v>
          </cell>
          <cell r="AF200">
            <v>293.10000000000002</v>
          </cell>
          <cell r="AG200">
            <v>337.9</v>
          </cell>
          <cell r="AH200">
            <v>94.5</v>
          </cell>
          <cell r="AI200">
            <v>55.1</v>
          </cell>
        </row>
        <row r="201">
          <cell r="B201" t="str">
            <v>Rochdale</v>
          </cell>
          <cell r="C201">
            <v>0</v>
          </cell>
          <cell r="D201">
            <v>1201</v>
          </cell>
          <cell r="E201">
            <v>58.6</v>
          </cell>
          <cell r="F201">
            <v>50.5</v>
          </cell>
          <cell r="G201">
            <v>90.3</v>
          </cell>
          <cell r="H201">
            <v>88.1</v>
          </cell>
          <cell r="I201">
            <v>96.5</v>
          </cell>
          <cell r="J201">
            <v>287.5</v>
          </cell>
          <cell r="K201">
            <v>329.9</v>
          </cell>
          <cell r="L201">
            <v>95</v>
          </cell>
          <cell r="M201">
            <v>53.6</v>
          </cell>
          <cell r="N201">
            <v>0</v>
          </cell>
          <cell r="O201">
            <v>1213</v>
          </cell>
          <cell r="P201">
            <v>67.8</v>
          </cell>
          <cell r="Q201">
            <v>57.5</v>
          </cell>
          <cell r="R201">
            <v>95.1</v>
          </cell>
          <cell r="S201">
            <v>91.1</v>
          </cell>
          <cell r="T201">
            <v>98.4</v>
          </cell>
          <cell r="U201">
            <v>313</v>
          </cell>
          <cell r="V201">
            <v>365.2</v>
          </cell>
          <cell r="W201">
            <v>97.8</v>
          </cell>
          <cell r="X201">
            <v>58.9</v>
          </cell>
          <cell r="Y201">
            <v>0</v>
          </cell>
          <cell r="Z201">
            <v>2414</v>
          </cell>
          <cell r="AA201">
            <v>63.2</v>
          </cell>
          <cell r="AB201">
            <v>54</v>
          </cell>
          <cell r="AC201">
            <v>92.7</v>
          </cell>
          <cell r="AD201">
            <v>89.6</v>
          </cell>
          <cell r="AE201">
            <v>97.5</v>
          </cell>
          <cell r="AF201">
            <v>300.3</v>
          </cell>
          <cell r="AG201">
            <v>347.6</v>
          </cell>
          <cell r="AH201">
            <v>96.4</v>
          </cell>
          <cell r="AI201">
            <v>56.3</v>
          </cell>
        </row>
        <row r="202">
          <cell r="B202" t="str">
            <v>Salford</v>
          </cell>
          <cell r="C202">
            <v>0</v>
          </cell>
          <cell r="D202">
            <v>1076</v>
          </cell>
          <cell r="E202">
            <v>48.4</v>
          </cell>
          <cell r="F202">
            <v>41.4</v>
          </cell>
          <cell r="G202">
            <v>89.3</v>
          </cell>
          <cell r="H202">
            <v>85.7</v>
          </cell>
          <cell r="I202">
            <v>97.2</v>
          </cell>
          <cell r="J202">
            <v>266.8</v>
          </cell>
          <cell r="K202">
            <v>295.2</v>
          </cell>
          <cell r="L202">
            <v>91.6</v>
          </cell>
          <cell r="M202">
            <v>45.2</v>
          </cell>
          <cell r="N202">
            <v>0</v>
          </cell>
          <cell r="O202">
            <v>1113</v>
          </cell>
          <cell r="P202">
            <v>60.8</v>
          </cell>
          <cell r="Q202">
            <v>52.9</v>
          </cell>
          <cell r="R202">
            <v>93.8</v>
          </cell>
          <cell r="S202">
            <v>88.9</v>
          </cell>
          <cell r="T202">
            <v>98.8</v>
          </cell>
          <cell r="U202">
            <v>299</v>
          </cell>
          <cell r="V202">
            <v>335.5</v>
          </cell>
          <cell r="W202">
            <v>94</v>
          </cell>
          <cell r="X202">
            <v>55.8</v>
          </cell>
          <cell r="Y202">
            <v>0</v>
          </cell>
          <cell r="Z202">
            <v>2189</v>
          </cell>
          <cell r="AA202">
            <v>54.7</v>
          </cell>
          <cell r="AB202">
            <v>47.3</v>
          </cell>
          <cell r="AC202">
            <v>91.6</v>
          </cell>
          <cell r="AD202">
            <v>87.3</v>
          </cell>
          <cell r="AE202">
            <v>98</v>
          </cell>
          <cell r="AF202">
            <v>283.2</v>
          </cell>
          <cell r="AG202">
            <v>315.7</v>
          </cell>
          <cell r="AH202">
            <v>92.8</v>
          </cell>
          <cell r="AI202">
            <v>50.6</v>
          </cell>
        </row>
        <row r="203">
          <cell r="B203" t="str">
            <v>Sefton</v>
          </cell>
          <cell r="C203">
            <v>0</v>
          </cell>
          <cell r="D203">
            <v>1708</v>
          </cell>
          <cell r="E203">
            <v>62.2</v>
          </cell>
          <cell r="F203">
            <v>49.5</v>
          </cell>
          <cell r="G203">
            <v>92.2</v>
          </cell>
          <cell r="H203">
            <v>89.9</v>
          </cell>
          <cell r="I203">
            <v>97.4</v>
          </cell>
          <cell r="J203">
            <v>297.8</v>
          </cell>
          <cell r="K203">
            <v>340.8</v>
          </cell>
          <cell r="L203">
            <v>94.1</v>
          </cell>
          <cell r="M203">
            <v>51.1</v>
          </cell>
          <cell r="N203">
            <v>0</v>
          </cell>
          <cell r="O203">
            <v>1608</v>
          </cell>
          <cell r="P203">
            <v>75.7</v>
          </cell>
          <cell r="Q203">
            <v>60.9</v>
          </cell>
          <cell r="R203">
            <v>96.6</v>
          </cell>
          <cell r="S203">
            <v>94.6</v>
          </cell>
          <cell r="T203">
            <v>99.5</v>
          </cell>
          <cell r="U203">
            <v>331.7</v>
          </cell>
          <cell r="V203">
            <v>385</v>
          </cell>
          <cell r="W203">
            <v>97.6</v>
          </cell>
          <cell r="X203">
            <v>61.4</v>
          </cell>
          <cell r="Y203">
            <v>0</v>
          </cell>
          <cell r="Z203">
            <v>3316</v>
          </cell>
          <cell r="AA203">
            <v>68.8</v>
          </cell>
          <cell r="AB203">
            <v>55</v>
          </cell>
          <cell r="AC203">
            <v>94.3</v>
          </cell>
          <cell r="AD203">
            <v>92.2</v>
          </cell>
          <cell r="AE203">
            <v>98.4</v>
          </cell>
          <cell r="AF203">
            <v>314.2</v>
          </cell>
          <cell r="AG203">
            <v>362.2</v>
          </cell>
          <cell r="AH203">
            <v>95.8</v>
          </cell>
          <cell r="AI203">
            <v>56.1</v>
          </cell>
        </row>
        <row r="204">
          <cell r="B204" t="str">
            <v>St. Helens</v>
          </cell>
          <cell r="C204">
            <v>0</v>
          </cell>
          <cell r="D204">
            <v>935</v>
          </cell>
          <cell r="E204">
            <v>59.8</v>
          </cell>
          <cell r="F204">
            <v>49.7</v>
          </cell>
          <cell r="G204">
            <v>90.7</v>
          </cell>
          <cell r="H204">
            <v>89.1</v>
          </cell>
          <cell r="I204">
            <v>98.4</v>
          </cell>
          <cell r="J204">
            <v>291.39999999999998</v>
          </cell>
          <cell r="K204">
            <v>330.6</v>
          </cell>
          <cell r="L204">
            <v>96.7</v>
          </cell>
          <cell r="M204">
            <v>52</v>
          </cell>
          <cell r="N204">
            <v>0</v>
          </cell>
          <cell r="O204">
            <v>882</v>
          </cell>
          <cell r="P204">
            <v>71.8</v>
          </cell>
          <cell r="Q204">
            <v>61</v>
          </cell>
          <cell r="R204">
            <v>94</v>
          </cell>
          <cell r="S204">
            <v>91.6</v>
          </cell>
          <cell r="T204">
            <v>97.7</v>
          </cell>
          <cell r="U204">
            <v>319</v>
          </cell>
          <cell r="V204">
            <v>369.3</v>
          </cell>
          <cell r="W204">
            <v>97.1</v>
          </cell>
          <cell r="X204">
            <v>63.2</v>
          </cell>
          <cell r="Y204">
            <v>0</v>
          </cell>
          <cell r="Z204">
            <v>1817</v>
          </cell>
          <cell r="AA204">
            <v>65.599999999999994</v>
          </cell>
          <cell r="AB204">
            <v>55.2</v>
          </cell>
          <cell r="AC204">
            <v>92.3</v>
          </cell>
          <cell r="AD204">
            <v>90.3</v>
          </cell>
          <cell r="AE204">
            <v>98.1</v>
          </cell>
          <cell r="AF204">
            <v>304.8</v>
          </cell>
          <cell r="AG204">
            <v>349.4</v>
          </cell>
          <cell r="AH204">
            <v>96.9</v>
          </cell>
          <cell r="AI204">
            <v>57.4</v>
          </cell>
        </row>
        <row r="205">
          <cell r="B205" t="str">
            <v>Stockport</v>
          </cell>
          <cell r="C205">
            <v>0</v>
          </cell>
          <cell r="D205">
            <v>1447</v>
          </cell>
          <cell r="E205">
            <v>62.3</v>
          </cell>
          <cell r="F205">
            <v>51.7</v>
          </cell>
          <cell r="G205">
            <v>91.1</v>
          </cell>
          <cell r="H205">
            <v>88.5</v>
          </cell>
          <cell r="I205">
            <v>97.5</v>
          </cell>
          <cell r="J205">
            <v>300.8</v>
          </cell>
          <cell r="K205">
            <v>353.5</v>
          </cell>
          <cell r="L205">
            <v>94.5</v>
          </cell>
          <cell r="M205">
            <v>53.4</v>
          </cell>
          <cell r="N205">
            <v>0</v>
          </cell>
          <cell r="O205">
            <v>1415</v>
          </cell>
          <cell r="P205">
            <v>76.7</v>
          </cell>
          <cell r="Q205">
            <v>65.099999999999994</v>
          </cell>
          <cell r="R205">
            <v>94.2</v>
          </cell>
          <cell r="S205">
            <v>90.2</v>
          </cell>
          <cell r="T205">
            <v>98.9</v>
          </cell>
          <cell r="U205">
            <v>332.3</v>
          </cell>
          <cell r="V205">
            <v>399.7</v>
          </cell>
          <cell r="W205">
            <v>95</v>
          </cell>
          <cell r="X205">
            <v>65.7</v>
          </cell>
          <cell r="Y205">
            <v>0</v>
          </cell>
          <cell r="Z205">
            <v>2862</v>
          </cell>
          <cell r="AA205">
            <v>69.400000000000006</v>
          </cell>
          <cell r="AB205">
            <v>58.3</v>
          </cell>
          <cell r="AC205">
            <v>92.6</v>
          </cell>
          <cell r="AD205">
            <v>89.3</v>
          </cell>
          <cell r="AE205">
            <v>98.2</v>
          </cell>
          <cell r="AF205">
            <v>316.3</v>
          </cell>
          <cell r="AG205">
            <v>376.3</v>
          </cell>
          <cell r="AH205">
            <v>94.7</v>
          </cell>
          <cell r="AI205">
            <v>59.5</v>
          </cell>
        </row>
        <row r="206">
          <cell r="B206" t="str">
            <v>Tameside</v>
          </cell>
          <cell r="C206">
            <v>0</v>
          </cell>
          <cell r="D206">
            <v>1340</v>
          </cell>
          <cell r="E206">
            <v>57.7</v>
          </cell>
          <cell r="F206">
            <v>49.1</v>
          </cell>
          <cell r="G206">
            <v>93.3</v>
          </cell>
          <cell r="H206">
            <v>91.9</v>
          </cell>
          <cell r="I206">
            <v>98</v>
          </cell>
          <cell r="J206">
            <v>291.3</v>
          </cell>
          <cell r="K206">
            <v>336.2</v>
          </cell>
          <cell r="L206">
            <v>95.1</v>
          </cell>
          <cell r="M206">
            <v>52</v>
          </cell>
          <cell r="N206">
            <v>0</v>
          </cell>
          <cell r="O206">
            <v>1352</v>
          </cell>
          <cell r="P206">
            <v>67.5</v>
          </cell>
          <cell r="Q206">
            <v>58.3</v>
          </cell>
          <cell r="R206">
            <v>95</v>
          </cell>
          <cell r="S206">
            <v>94</v>
          </cell>
          <cell r="T206">
            <v>98.6</v>
          </cell>
          <cell r="U206">
            <v>313.60000000000002</v>
          </cell>
          <cell r="V206">
            <v>367.4</v>
          </cell>
          <cell r="W206">
            <v>97.6</v>
          </cell>
          <cell r="X206">
            <v>60.7</v>
          </cell>
          <cell r="Y206">
            <v>0</v>
          </cell>
          <cell r="Z206">
            <v>2692</v>
          </cell>
          <cell r="AA206">
            <v>62.6</v>
          </cell>
          <cell r="AB206">
            <v>53.7</v>
          </cell>
          <cell r="AC206">
            <v>94.2</v>
          </cell>
          <cell r="AD206">
            <v>92.9</v>
          </cell>
          <cell r="AE206">
            <v>98.3</v>
          </cell>
          <cell r="AF206">
            <v>302.5</v>
          </cell>
          <cell r="AG206">
            <v>351.9</v>
          </cell>
          <cell r="AH206">
            <v>96.3</v>
          </cell>
          <cell r="AI206">
            <v>56.4</v>
          </cell>
        </row>
        <row r="207">
          <cell r="B207" t="str">
            <v>Trafford</v>
          </cell>
          <cell r="C207">
            <v>0</v>
          </cell>
          <cell r="D207">
            <v>1531</v>
          </cell>
          <cell r="E207">
            <v>75.099999999999994</v>
          </cell>
          <cell r="F207">
            <v>67.7</v>
          </cell>
          <cell r="G207">
            <v>96</v>
          </cell>
          <cell r="H207">
            <v>95</v>
          </cell>
          <cell r="I207">
            <v>99.1</v>
          </cell>
          <cell r="J207">
            <v>337.4</v>
          </cell>
          <cell r="K207">
            <v>415.1</v>
          </cell>
          <cell r="L207">
            <v>98</v>
          </cell>
          <cell r="M207">
            <v>69.400000000000006</v>
          </cell>
          <cell r="N207">
            <v>0</v>
          </cell>
          <cell r="O207">
            <v>1392</v>
          </cell>
          <cell r="P207">
            <v>84.4</v>
          </cell>
          <cell r="Q207">
            <v>77.099999999999994</v>
          </cell>
          <cell r="R207">
            <v>97.6</v>
          </cell>
          <cell r="S207">
            <v>96.3</v>
          </cell>
          <cell r="T207">
            <v>99.1</v>
          </cell>
          <cell r="U207">
            <v>364.4</v>
          </cell>
          <cell r="V207">
            <v>437.5</v>
          </cell>
          <cell r="W207">
            <v>98.3</v>
          </cell>
          <cell r="X207">
            <v>77.900000000000006</v>
          </cell>
          <cell r="Y207">
            <v>0</v>
          </cell>
          <cell r="Z207">
            <v>2923</v>
          </cell>
          <cell r="AA207">
            <v>79.5</v>
          </cell>
          <cell r="AB207">
            <v>72.2</v>
          </cell>
          <cell r="AC207">
            <v>96.7</v>
          </cell>
          <cell r="AD207">
            <v>95.6</v>
          </cell>
          <cell r="AE207">
            <v>99.1</v>
          </cell>
          <cell r="AF207">
            <v>350.3</v>
          </cell>
          <cell r="AG207">
            <v>425.8</v>
          </cell>
          <cell r="AH207">
            <v>98.1</v>
          </cell>
          <cell r="AI207">
            <v>73.400000000000006</v>
          </cell>
        </row>
        <row r="208">
          <cell r="B208" t="str">
            <v>Warrington</v>
          </cell>
          <cell r="C208">
            <v>0</v>
          </cell>
          <cell r="D208">
            <v>1205</v>
          </cell>
          <cell r="E208">
            <v>59.4</v>
          </cell>
          <cell r="F208">
            <v>48.5</v>
          </cell>
          <cell r="G208">
            <v>92.4</v>
          </cell>
          <cell r="H208">
            <v>90.7</v>
          </cell>
          <cell r="I208">
            <v>98.7</v>
          </cell>
          <cell r="J208">
            <v>298.60000000000002</v>
          </cell>
          <cell r="K208">
            <v>339.8</v>
          </cell>
          <cell r="L208">
            <v>96.2</v>
          </cell>
          <cell r="M208">
            <v>51.1</v>
          </cell>
          <cell r="N208">
            <v>0</v>
          </cell>
          <cell r="O208">
            <v>1199</v>
          </cell>
          <cell r="P208">
            <v>72.8</v>
          </cell>
          <cell r="Q208">
            <v>63.2</v>
          </cell>
          <cell r="R208">
            <v>95.7</v>
          </cell>
          <cell r="S208">
            <v>93.7</v>
          </cell>
          <cell r="T208">
            <v>99.3</v>
          </cell>
          <cell r="U208">
            <v>330</v>
          </cell>
          <cell r="V208">
            <v>380.5</v>
          </cell>
          <cell r="W208">
            <v>97.7</v>
          </cell>
          <cell r="X208">
            <v>65.099999999999994</v>
          </cell>
          <cell r="Y208">
            <v>0</v>
          </cell>
          <cell r="Z208">
            <v>2404</v>
          </cell>
          <cell r="AA208">
            <v>66.099999999999994</v>
          </cell>
          <cell r="AB208">
            <v>55.9</v>
          </cell>
          <cell r="AC208">
            <v>94.1</v>
          </cell>
          <cell r="AD208">
            <v>92.2</v>
          </cell>
          <cell r="AE208">
            <v>99</v>
          </cell>
          <cell r="AF208">
            <v>314.3</v>
          </cell>
          <cell r="AG208">
            <v>360.1</v>
          </cell>
          <cell r="AH208">
            <v>96.9</v>
          </cell>
          <cell r="AI208">
            <v>58.1</v>
          </cell>
        </row>
        <row r="209">
          <cell r="B209" t="str">
            <v>Wigan</v>
          </cell>
          <cell r="C209">
            <v>0</v>
          </cell>
          <cell r="D209">
            <v>1870</v>
          </cell>
          <cell r="E209">
            <v>61.4</v>
          </cell>
          <cell r="F209">
            <v>52.6</v>
          </cell>
          <cell r="G209">
            <v>93</v>
          </cell>
          <cell r="H209">
            <v>90.9</v>
          </cell>
          <cell r="I209">
            <v>98.6</v>
          </cell>
          <cell r="J209">
            <v>296</v>
          </cell>
          <cell r="K209">
            <v>343.6</v>
          </cell>
          <cell r="L209">
            <v>97.3</v>
          </cell>
          <cell r="M209">
            <v>55.2</v>
          </cell>
          <cell r="N209">
            <v>0</v>
          </cell>
          <cell r="O209">
            <v>1683</v>
          </cell>
          <cell r="P209">
            <v>73.099999999999994</v>
          </cell>
          <cell r="Q209">
            <v>64</v>
          </cell>
          <cell r="R209">
            <v>96.8</v>
          </cell>
          <cell r="S209">
            <v>94.8</v>
          </cell>
          <cell r="T209">
            <v>99.5</v>
          </cell>
          <cell r="U209">
            <v>327</v>
          </cell>
          <cell r="V209">
            <v>387.8</v>
          </cell>
          <cell r="W209">
            <v>98.6</v>
          </cell>
          <cell r="X209">
            <v>65.8</v>
          </cell>
          <cell r="Y209">
            <v>0</v>
          </cell>
          <cell r="Z209">
            <v>3553</v>
          </cell>
          <cell r="AA209">
            <v>67</v>
          </cell>
          <cell r="AB209">
            <v>58</v>
          </cell>
          <cell r="AC209">
            <v>94.8</v>
          </cell>
          <cell r="AD209">
            <v>92.7</v>
          </cell>
          <cell r="AE209">
            <v>99</v>
          </cell>
          <cell r="AF209">
            <v>310.7</v>
          </cell>
          <cell r="AG209">
            <v>364.5</v>
          </cell>
          <cell r="AH209">
            <v>97.9</v>
          </cell>
          <cell r="AI209">
            <v>60.3</v>
          </cell>
        </row>
        <row r="210">
          <cell r="B210" t="str">
            <v>Wirral</v>
          </cell>
          <cell r="C210">
            <v>0</v>
          </cell>
          <cell r="D210">
            <v>1777</v>
          </cell>
          <cell r="E210">
            <v>60.3</v>
          </cell>
          <cell r="F210">
            <v>52.2</v>
          </cell>
          <cell r="G210">
            <v>90.9</v>
          </cell>
          <cell r="H210">
            <v>90.1</v>
          </cell>
          <cell r="I210">
            <v>98.5</v>
          </cell>
          <cell r="J210">
            <v>299.7</v>
          </cell>
          <cell r="K210">
            <v>346.3</v>
          </cell>
          <cell r="L210">
            <v>96.8</v>
          </cell>
          <cell r="M210">
            <v>55.1</v>
          </cell>
          <cell r="N210">
            <v>0</v>
          </cell>
          <cell r="O210">
            <v>1802</v>
          </cell>
          <cell r="P210">
            <v>78.5</v>
          </cell>
          <cell r="Q210">
            <v>67.8</v>
          </cell>
          <cell r="R210">
            <v>95.6</v>
          </cell>
          <cell r="S210">
            <v>94.7</v>
          </cell>
          <cell r="T210">
            <v>99.2</v>
          </cell>
          <cell r="U210">
            <v>341.4</v>
          </cell>
          <cell r="V210">
            <v>408.9</v>
          </cell>
          <cell r="W210">
            <v>98.2</v>
          </cell>
          <cell r="X210">
            <v>68.8</v>
          </cell>
          <cell r="Y210">
            <v>0</v>
          </cell>
          <cell r="Z210">
            <v>3579</v>
          </cell>
          <cell r="AA210">
            <v>69.5</v>
          </cell>
          <cell r="AB210">
            <v>60</v>
          </cell>
          <cell r="AC210">
            <v>93.3</v>
          </cell>
          <cell r="AD210">
            <v>92.4</v>
          </cell>
          <cell r="AE210">
            <v>98.9</v>
          </cell>
          <cell r="AF210">
            <v>320.7</v>
          </cell>
          <cell r="AG210">
            <v>377.8</v>
          </cell>
          <cell r="AH210">
            <v>97.5</v>
          </cell>
          <cell r="AI210">
            <v>62</v>
          </cell>
        </row>
        <row r="211">
          <cell r="B211" t="str">
            <v>Yorkshire and the Humber</v>
          </cell>
          <cell r="C211">
            <v>0</v>
          </cell>
          <cell r="D211">
            <v>28982</v>
          </cell>
          <cell r="E211">
            <v>57.1</v>
          </cell>
          <cell r="F211">
            <v>48.9</v>
          </cell>
          <cell r="G211">
            <v>91</v>
          </cell>
          <cell r="H211">
            <v>88.3</v>
          </cell>
          <cell r="I211">
            <v>97.8</v>
          </cell>
          <cell r="J211">
            <v>287.89999999999998</v>
          </cell>
          <cell r="K211">
            <v>333.8</v>
          </cell>
          <cell r="L211">
            <v>94.7</v>
          </cell>
          <cell r="M211">
            <v>51.9</v>
          </cell>
          <cell r="N211">
            <v>0</v>
          </cell>
          <cell r="O211">
            <v>28130</v>
          </cell>
          <cell r="P211">
            <v>68.7</v>
          </cell>
          <cell r="Q211">
            <v>59</v>
          </cell>
          <cell r="R211">
            <v>94.2</v>
          </cell>
          <cell r="S211">
            <v>91</v>
          </cell>
          <cell r="T211">
            <v>98.7</v>
          </cell>
          <cell r="U211">
            <v>316.3</v>
          </cell>
          <cell r="V211">
            <v>375.9</v>
          </cell>
          <cell r="W211">
            <v>96.1</v>
          </cell>
          <cell r="X211">
            <v>60.8</v>
          </cell>
          <cell r="Y211">
            <v>0</v>
          </cell>
          <cell r="Z211">
            <v>57112</v>
          </cell>
          <cell r="AA211">
            <v>62.8</v>
          </cell>
          <cell r="AB211">
            <v>53.9</v>
          </cell>
          <cell r="AC211">
            <v>92.6</v>
          </cell>
          <cell r="AD211">
            <v>89.6</v>
          </cell>
          <cell r="AE211">
            <v>98.3</v>
          </cell>
          <cell r="AF211">
            <v>301.89999999999998</v>
          </cell>
          <cell r="AG211">
            <v>354.5</v>
          </cell>
          <cell r="AH211">
            <v>95.4</v>
          </cell>
          <cell r="AI211">
            <v>56.2</v>
          </cell>
        </row>
        <row r="212">
          <cell r="B212" t="str">
            <v>Barnsley</v>
          </cell>
          <cell r="C212">
            <v>0</v>
          </cell>
          <cell r="D212">
            <v>1189</v>
          </cell>
          <cell r="E212">
            <v>50.5</v>
          </cell>
          <cell r="F212">
            <v>43.5</v>
          </cell>
          <cell r="G212">
            <v>89</v>
          </cell>
          <cell r="H212">
            <v>83.5</v>
          </cell>
          <cell r="I212">
            <v>97.6</v>
          </cell>
          <cell r="J212">
            <v>271.7</v>
          </cell>
          <cell r="K212">
            <v>313.7</v>
          </cell>
          <cell r="L212">
            <v>92.3</v>
          </cell>
          <cell r="M212">
            <v>45.3</v>
          </cell>
          <cell r="N212">
            <v>0</v>
          </cell>
          <cell r="O212">
            <v>1194</v>
          </cell>
          <cell r="P212">
            <v>61.2</v>
          </cell>
          <cell r="Q212">
            <v>50.7</v>
          </cell>
          <cell r="R212">
            <v>92.8</v>
          </cell>
          <cell r="S212">
            <v>87</v>
          </cell>
          <cell r="T212">
            <v>98.8</v>
          </cell>
          <cell r="U212">
            <v>299.10000000000002</v>
          </cell>
          <cell r="V212">
            <v>355.5</v>
          </cell>
          <cell r="W212">
            <v>94.7</v>
          </cell>
          <cell r="X212">
            <v>52</v>
          </cell>
          <cell r="Y212">
            <v>0</v>
          </cell>
          <cell r="Z212">
            <v>2383</v>
          </cell>
          <cell r="AA212">
            <v>55.9</v>
          </cell>
          <cell r="AB212">
            <v>47.1</v>
          </cell>
          <cell r="AC212">
            <v>90.9</v>
          </cell>
          <cell r="AD212">
            <v>85.3</v>
          </cell>
          <cell r="AE212">
            <v>98.2</v>
          </cell>
          <cell r="AF212">
            <v>285.39999999999998</v>
          </cell>
          <cell r="AG212">
            <v>334.6</v>
          </cell>
          <cell r="AH212">
            <v>93.5</v>
          </cell>
          <cell r="AI212">
            <v>48.7</v>
          </cell>
        </row>
        <row r="213">
          <cell r="B213" t="str">
            <v>Bradford</v>
          </cell>
          <cell r="C213">
            <v>0</v>
          </cell>
          <cell r="D213">
            <v>2988</v>
          </cell>
          <cell r="E213">
            <v>48.2</v>
          </cell>
          <cell r="F213">
            <v>39.299999999999997</v>
          </cell>
          <cell r="G213">
            <v>87.8</v>
          </cell>
          <cell r="H213">
            <v>85.1</v>
          </cell>
          <cell r="I213">
            <v>97.6</v>
          </cell>
          <cell r="J213">
            <v>268.3</v>
          </cell>
          <cell r="K213">
            <v>302.39999999999998</v>
          </cell>
          <cell r="L213">
            <v>94.4</v>
          </cell>
          <cell r="M213">
            <v>42.8</v>
          </cell>
          <cell r="N213">
            <v>0</v>
          </cell>
          <cell r="O213">
            <v>2795</v>
          </cell>
          <cell r="P213">
            <v>61.9</v>
          </cell>
          <cell r="Q213">
            <v>49</v>
          </cell>
          <cell r="R213">
            <v>92.2</v>
          </cell>
          <cell r="S213">
            <v>86.4</v>
          </cell>
          <cell r="T213">
            <v>98.4</v>
          </cell>
          <cell r="U213">
            <v>304.2</v>
          </cell>
          <cell r="V213">
            <v>355.8</v>
          </cell>
          <cell r="W213">
            <v>93.2</v>
          </cell>
          <cell r="X213">
            <v>50.7</v>
          </cell>
          <cell r="Y213">
            <v>0</v>
          </cell>
          <cell r="Z213">
            <v>5783</v>
          </cell>
          <cell r="AA213">
            <v>54.8</v>
          </cell>
          <cell r="AB213">
            <v>44</v>
          </cell>
          <cell r="AC213">
            <v>89.9</v>
          </cell>
          <cell r="AD213">
            <v>85.7</v>
          </cell>
          <cell r="AE213">
            <v>98</v>
          </cell>
          <cell r="AF213">
            <v>285.60000000000002</v>
          </cell>
          <cell r="AG213">
            <v>328.2</v>
          </cell>
          <cell r="AH213">
            <v>93.8</v>
          </cell>
          <cell r="AI213">
            <v>46.6</v>
          </cell>
        </row>
        <row r="214">
          <cell r="B214" t="str">
            <v>Calderdale</v>
          </cell>
          <cell r="C214">
            <v>0</v>
          </cell>
          <cell r="D214">
            <v>1299</v>
          </cell>
          <cell r="E214">
            <v>66.3</v>
          </cell>
          <cell r="F214">
            <v>55.6</v>
          </cell>
          <cell r="G214">
            <v>95</v>
          </cell>
          <cell r="H214">
            <v>92.6</v>
          </cell>
          <cell r="I214">
            <v>98.5</v>
          </cell>
          <cell r="J214">
            <v>310.5</v>
          </cell>
          <cell r="K214">
            <v>369.6</v>
          </cell>
          <cell r="L214">
            <v>96.6</v>
          </cell>
          <cell r="M214">
            <v>57.4</v>
          </cell>
          <cell r="N214">
            <v>0</v>
          </cell>
          <cell r="O214">
            <v>1289</v>
          </cell>
          <cell r="P214">
            <v>75.5</v>
          </cell>
          <cell r="Q214">
            <v>64.5</v>
          </cell>
          <cell r="R214">
            <v>96.2</v>
          </cell>
          <cell r="S214">
            <v>93.7</v>
          </cell>
          <cell r="T214">
            <v>99.3</v>
          </cell>
          <cell r="U214">
            <v>336.9</v>
          </cell>
          <cell r="V214">
            <v>412.9</v>
          </cell>
          <cell r="W214">
            <v>98.1</v>
          </cell>
          <cell r="X214">
            <v>65.099999999999994</v>
          </cell>
          <cell r="Y214">
            <v>0</v>
          </cell>
          <cell r="Z214">
            <v>2588</v>
          </cell>
          <cell r="AA214">
            <v>70.900000000000006</v>
          </cell>
          <cell r="AB214">
            <v>60</v>
          </cell>
          <cell r="AC214">
            <v>95.6</v>
          </cell>
          <cell r="AD214">
            <v>93.2</v>
          </cell>
          <cell r="AE214">
            <v>98.9</v>
          </cell>
          <cell r="AF214">
            <v>323.7</v>
          </cell>
          <cell r="AG214">
            <v>391.2</v>
          </cell>
          <cell r="AH214">
            <v>97.4</v>
          </cell>
          <cell r="AI214">
            <v>61.2</v>
          </cell>
        </row>
        <row r="215">
          <cell r="B215" t="str">
            <v>Doncaster</v>
          </cell>
          <cell r="C215">
            <v>0</v>
          </cell>
          <cell r="D215">
            <v>1717</v>
          </cell>
          <cell r="E215">
            <v>50.8</v>
          </cell>
          <cell r="F215">
            <v>43.3</v>
          </cell>
          <cell r="G215">
            <v>89.6</v>
          </cell>
          <cell r="H215">
            <v>87.1</v>
          </cell>
          <cell r="I215">
            <v>97</v>
          </cell>
          <cell r="J215">
            <v>274.7</v>
          </cell>
          <cell r="K215">
            <v>313</v>
          </cell>
          <cell r="L215">
            <v>93.6</v>
          </cell>
          <cell r="M215">
            <v>48</v>
          </cell>
          <cell r="N215">
            <v>0</v>
          </cell>
          <cell r="O215">
            <v>1649</v>
          </cell>
          <cell r="P215">
            <v>66.3</v>
          </cell>
          <cell r="Q215">
            <v>55.7</v>
          </cell>
          <cell r="R215">
            <v>94.9</v>
          </cell>
          <cell r="S215">
            <v>90.8</v>
          </cell>
          <cell r="T215">
            <v>98.7</v>
          </cell>
          <cell r="U215">
            <v>307.89999999999998</v>
          </cell>
          <cell r="V215">
            <v>357.9</v>
          </cell>
          <cell r="W215">
            <v>94.5</v>
          </cell>
          <cell r="X215">
            <v>57.7</v>
          </cell>
          <cell r="Y215">
            <v>0</v>
          </cell>
          <cell r="Z215">
            <v>3366</v>
          </cell>
          <cell r="AA215">
            <v>58.4</v>
          </cell>
          <cell r="AB215">
            <v>49.4</v>
          </cell>
          <cell r="AC215">
            <v>92.2</v>
          </cell>
          <cell r="AD215">
            <v>88.9</v>
          </cell>
          <cell r="AE215">
            <v>97.8</v>
          </cell>
          <cell r="AF215">
            <v>291</v>
          </cell>
          <cell r="AG215">
            <v>335</v>
          </cell>
          <cell r="AH215">
            <v>94.1</v>
          </cell>
          <cell r="AI215">
            <v>52.8</v>
          </cell>
        </row>
        <row r="216">
          <cell r="B216" t="str">
            <v>East Riding of Yorkshire</v>
          </cell>
          <cell r="C216">
            <v>0</v>
          </cell>
          <cell r="D216">
            <v>1849</v>
          </cell>
          <cell r="E216">
            <v>60</v>
          </cell>
          <cell r="F216">
            <v>51.7</v>
          </cell>
          <cell r="G216">
            <v>92.4</v>
          </cell>
          <cell r="H216">
            <v>91.1</v>
          </cell>
          <cell r="I216">
            <v>99.2</v>
          </cell>
          <cell r="J216">
            <v>296.2</v>
          </cell>
          <cell r="K216">
            <v>339.9</v>
          </cell>
          <cell r="L216">
            <v>97</v>
          </cell>
          <cell r="M216">
            <v>55.1</v>
          </cell>
          <cell r="N216">
            <v>0</v>
          </cell>
          <cell r="O216">
            <v>1910</v>
          </cell>
          <cell r="P216">
            <v>73.3</v>
          </cell>
          <cell r="Q216">
            <v>63.7</v>
          </cell>
          <cell r="R216">
            <v>95.1</v>
          </cell>
          <cell r="S216">
            <v>94.1</v>
          </cell>
          <cell r="T216">
            <v>99</v>
          </cell>
          <cell r="U216">
            <v>327.10000000000002</v>
          </cell>
          <cell r="V216">
            <v>388.6</v>
          </cell>
          <cell r="W216">
            <v>97.5</v>
          </cell>
          <cell r="X216">
            <v>65.900000000000006</v>
          </cell>
          <cell r="Y216">
            <v>0</v>
          </cell>
          <cell r="Z216">
            <v>3759</v>
          </cell>
          <cell r="AA216">
            <v>66.7</v>
          </cell>
          <cell r="AB216">
            <v>57.8</v>
          </cell>
          <cell r="AC216">
            <v>93.8</v>
          </cell>
          <cell r="AD216">
            <v>92.6</v>
          </cell>
          <cell r="AE216">
            <v>99.1</v>
          </cell>
          <cell r="AF216">
            <v>311.89999999999998</v>
          </cell>
          <cell r="AG216">
            <v>364.6</v>
          </cell>
          <cell r="AH216">
            <v>97.3</v>
          </cell>
          <cell r="AI216">
            <v>60.6</v>
          </cell>
        </row>
        <row r="217">
          <cell r="B217" t="str">
            <v>Kingston upon Hull, City of</v>
          </cell>
          <cell r="C217">
            <v>0</v>
          </cell>
          <cell r="D217">
            <v>1283</v>
          </cell>
          <cell r="E217">
            <v>48.9</v>
          </cell>
          <cell r="F217">
            <v>41.6</v>
          </cell>
          <cell r="G217">
            <v>89.4</v>
          </cell>
          <cell r="H217">
            <v>85.3</v>
          </cell>
          <cell r="I217">
            <v>96.8</v>
          </cell>
          <cell r="J217">
            <v>268.3</v>
          </cell>
          <cell r="K217">
            <v>302.5</v>
          </cell>
          <cell r="L217">
            <v>93</v>
          </cell>
          <cell r="M217">
            <v>45.7</v>
          </cell>
          <cell r="N217">
            <v>0</v>
          </cell>
          <cell r="O217">
            <v>1276</v>
          </cell>
          <cell r="P217">
            <v>56.5</v>
          </cell>
          <cell r="Q217">
            <v>47.8</v>
          </cell>
          <cell r="R217">
            <v>91.6</v>
          </cell>
          <cell r="S217">
            <v>87.5</v>
          </cell>
          <cell r="T217">
            <v>98</v>
          </cell>
          <cell r="U217">
            <v>289.5</v>
          </cell>
          <cell r="V217">
            <v>330.5</v>
          </cell>
          <cell r="W217">
            <v>94.9</v>
          </cell>
          <cell r="X217">
            <v>50.2</v>
          </cell>
          <cell r="Y217">
            <v>0</v>
          </cell>
          <cell r="Z217">
            <v>2559</v>
          </cell>
          <cell r="AA217">
            <v>52.7</v>
          </cell>
          <cell r="AB217">
            <v>44.7</v>
          </cell>
          <cell r="AC217">
            <v>90.5</v>
          </cell>
          <cell r="AD217">
            <v>86.4</v>
          </cell>
          <cell r="AE217">
            <v>97.4</v>
          </cell>
          <cell r="AF217">
            <v>278.8</v>
          </cell>
          <cell r="AG217">
            <v>316.5</v>
          </cell>
          <cell r="AH217">
            <v>93.9</v>
          </cell>
          <cell r="AI217">
            <v>47.9</v>
          </cell>
        </row>
        <row r="218">
          <cell r="B218" t="str">
            <v>Kirklees</v>
          </cell>
          <cell r="C218">
            <v>0</v>
          </cell>
          <cell r="D218">
            <v>2365</v>
          </cell>
          <cell r="E218">
            <v>60.4</v>
          </cell>
          <cell r="F218">
            <v>51.7</v>
          </cell>
          <cell r="G218">
            <v>95</v>
          </cell>
          <cell r="H218">
            <v>92.2</v>
          </cell>
          <cell r="I218">
            <v>98.9</v>
          </cell>
          <cell r="J218">
            <v>301.10000000000002</v>
          </cell>
          <cell r="K218">
            <v>357</v>
          </cell>
          <cell r="L218">
            <v>96.5</v>
          </cell>
          <cell r="M218">
            <v>54.4</v>
          </cell>
          <cell r="N218">
            <v>0</v>
          </cell>
          <cell r="O218">
            <v>2302</v>
          </cell>
          <cell r="P218">
            <v>71.400000000000006</v>
          </cell>
          <cell r="Q218">
            <v>60.4</v>
          </cell>
          <cell r="R218">
            <v>96.7</v>
          </cell>
          <cell r="S218">
            <v>93.1</v>
          </cell>
          <cell r="T218">
            <v>99.3</v>
          </cell>
          <cell r="U218">
            <v>324.5</v>
          </cell>
          <cell r="V218">
            <v>393.3</v>
          </cell>
          <cell r="W218">
            <v>97</v>
          </cell>
          <cell r="X218">
            <v>62.2</v>
          </cell>
          <cell r="Y218">
            <v>0</v>
          </cell>
          <cell r="Z218">
            <v>4667</v>
          </cell>
          <cell r="AA218">
            <v>65.8</v>
          </cell>
          <cell r="AB218">
            <v>56</v>
          </cell>
          <cell r="AC218">
            <v>95.8</v>
          </cell>
          <cell r="AD218">
            <v>92.7</v>
          </cell>
          <cell r="AE218">
            <v>99.1</v>
          </cell>
          <cell r="AF218">
            <v>312.60000000000002</v>
          </cell>
          <cell r="AG218">
            <v>374.9</v>
          </cell>
          <cell r="AH218">
            <v>96.8</v>
          </cell>
          <cell r="AI218">
            <v>58.2</v>
          </cell>
        </row>
        <row r="219">
          <cell r="B219" t="str">
            <v>Leeds</v>
          </cell>
          <cell r="C219">
            <v>0</v>
          </cell>
          <cell r="D219">
            <v>3977</v>
          </cell>
          <cell r="E219">
            <v>55.8</v>
          </cell>
          <cell r="F219">
            <v>46.7</v>
          </cell>
          <cell r="G219">
            <v>89.3</v>
          </cell>
          <cell r="H219">
            <v>84.7</v>
          </cell>
          <cell r="I219">
            <v>97.5</v>
          </cell>
          <cell r="J219">
            <v>284</v>
          </cell>
          <cell r="K219">
            <v>326.10000000000002</v>
          </cell>
          <cell r="L219">
            <v>93</v>
          </cell>
          <cell r="M219">
            <v>49.6</v>
          </cell>
          <cell r="N219">
            <v>0</v>
          </cell>
          <cell r="O219">
            <v>3697</v>
          </cell>
          <cell r="P219">
            <v>66</v>
          </cell>
          <cell r="Q219">
            <v>55.6</v>
          </cell>
          <cell r="R219">
            <v>91.7</v>
          </cell>
          <cell r="S219">
            <v>87.2</v>
          </cell>
          <cell r="T219">
            <v>98</v>
          </cell>
          <cell r="U219">
            <v>309.8</v>
          </cell>
          <cell r="V219">
            <v>363.2</v>
          </cell>
          <cell r="W219">
            <v>93.8</v>
          </cell>
          <cell r="X219">
            <v>57.2</v>
          </cell>
          <cell r="Y219">
            <v>0</v>
          </cell>
          <cell r="Z219">
            <v>7674</v>
          </cell>
          <cell r="AA219">
            <v>60.7</v>
          </cell>
          <cell r="AB219">
            <v>51</v>
          </cell>
          <cell r="AC219">
            <v>90.4</v>
          </cell>
          <cell r="AD219">
            <v>85.9</v>
          </cell>
          <cell r="AE219">
            <v>97.7</v>
          </cell>
          <cell r="AF219">
            <v>296.39999999999998</v>
          </cell>
          <cell r="AG219">
            <v>344</v>
          </cell>
          <cell r="AH219">
            <v>93.3</v>
          </cell>
          <cell r="AI219">
            <v>53.3</v>
          </cell>
        </row>
        <row r="220">
          <cell r="B220" t="str">
            <v>North East Lincolnshire</v>
          </cell>
          <cell r="C220">
            <v>0</v>
          </cell>
          <cell r="D220">
            <v>898</v>
          </cell>
          <cell r="E220">
            <v>57.5</v>
          </cell>
          <cell r="F220">
            <v>51.7</v>
          </cell>
          <cell r="G220">
            <v>90</v>
          </cell>
          <cell r="H220">
            <v>88.5</v>
          </cell>
          <cell r="I220">
            <v>95.9</v>
          </cell>
          <cell r="J220">
            <v>279.3</v>
          </cell>
          <cell r="K220">
            <v>321.8</v>
          </cell>
          <cell r="L220">
            <v>93.7</v>
          </cell>
          <cell r="M220">
            <v>56.1</v>
          </cell>
          <cell r="N220">
            <v>0</v>
          </cell>
          <cell r="O220">
            <v>846</v>
          </cell>
          <cell r="P220">
            <v>66</v>
          </cell>
          <cell r="Q220">
            <v>59.3</v>
          </cell>
          <cell r="R220">
            <v>94.3</v>
          </cell>
          <cell r="S220">
            <v>92.7</v>
          </cell>
          <cell r="T220">
            <v>98.5</v>
          </cell>
          <cell r="U220">
            <v>302.39999999999998</v>
          </cell>
          <cell r="V220">
            <v>350.3</v>
          </cell>
          <cell r="W220">
            <v>96.7</v>
          </cell>
          <cell r="X220">
            <v>62.4</v>
          </cell>
          <cell r="Y220">
            <v>0</v>
          </cell>
          <cell r="Z220">
            <v>1744</v>
          </cell>
          <cell r="AA220">
            <v>61.6</v>
          </cell>
          <cell r="AB220">
            <v>55.4</v>
          </cell>
          <cell r="AC220">
            <v>92.1</v>
          </cell>
          <cell r="AD220">
            <v>90.5</v>
          </cell>
          <cell r="AE220">
            <v>97.1</v>
          </cell>
          <cell r="AF220">
            <v>290.5</v>
          </cell>
          <cell r="AG220">
            <v>335.7</v>
          </cell>
          <cell r="AH220">
            <v>95.1</v>
          </cell>
          <cell r="AI220">
            <v>59.2</v>
          </cell>
        </row>
        <row r="221">
          <cell r="B221" t="str">
            <v>North Lincolnshire</v>
          </cell>
          <cell r="C221">
            <v>0</v>
          </cell>
          <cell r="D221">
            <v>947</v>
          </cell>
          <cell r="E221">
            <v>57.4</v>
          </cell>
          <cell r="F221">
            <v>50.4</v>
          </cell>
          <cell r="G221">
            <v>88.1</v>
          </cell>
          <cell r="H221">
            <v>87.1</v>
          </cell>
          <cell r="I221">
            <v>97.6</v>
          </cell>
          <cell r="J221">
            <v>283.10000000000002</v>
          </cell>
          <cell r="K221">
            <v>329.4</v>
          </cell>
          <cell r="L221">
            <v>95.9</v>
          </cell>
          <cell r="M221">
            <v>53.3</v>
          </cell>
          <cell r="N221">
            <v>0</v>
          </cell>
          <cell r="O221">
            <v>924</v>
          </cell>
          <cell r="P221">
            <v>66.099999999999994</v>
          </cell>
          <cell r="Q221">
            <v>59.1</v>
          </cell>
          <cell r="R221">
            <v>93.4</v>
          </cell>
          <cell r="S221">
            <v>91.9</v>
          </cell>
          <cell r="T221">
            <v>98.7</v>
          </cell>
          <cell r="U221">
            <v>306.2</v>
          </cell>
          <cell r="V221">
            <v>358.7</v>
          </cell>
          <cell r="W221">
            <v>97.6</v>
          </cell>
          <cell r="X221">
            <v>61.7</v>
          </cell>
          <cell r="Y221">
            <v>0</v>
          </cell>
          <cell r="Z221">
            <v>1871</v>
          </cell>
          <cell r="AA221">
            <v>61.7</v>
          </cell>
          <cell r="AB221">
            <v>54.7</v>
          </cell>
          <cell r="AC221">
            <v>90.7</v>
          </cell>
          <cell r="AD221">
            <v>89.5</v>
          </cell>
          <cell r="AE221">
            <v>98.1</v>
          </cell>
          <cell r="AF221">
            <v>294.5</v>
          </cell>
          <cell r="AG221">
            <v>343.8</v>
          </cell>
          <cell r="AH221">
            <v>96.7</v>
          </cell>
          <cell r="AI221">
            <v>57.5</v>
          </cell>
        </row>
        <row r="222">
          <cell r="B222" t="str">
            <v>North Yorkshire</v>
          </cell>
          <cell r="C222">
            <v>0</v>
          </cell>
          <cell r="D222">
            <v>3273</v>
          </cell>
          <cell r="E222">
            <v>63.4</v>
          </cell>
          <cell r="F222">
            <v>54.6</v>
          </cell>
          <cell r="G222">
            <v>94.6</v>
          </cell>
          <cell r="H222">
            <v>90.9</v>
          </cell>
          <cell r="I222">
            <v>98.1</v>
          </cell>
          <cell r="J222">
            <v>311.10000000000002</v>
          </cell>
          <cell r="K222">
            <v>372.6</v>
          </cell>
          <cell r="L222">
            <v>93.8</v>
          </cell>
          <cell r="M222">
            <v>56.9</v>
          </cell>
          <cell r="N222">
            <v>0</v>
          </cell>
          <cell r="O222">
            <v>3276</v>
          </cell>
          <cell r="P222">
            <v>75.5</v>
          </cell>
          <cell r="Q222">
            <v>67.5</v>
          </cell>
          <cell r="R222">
            <v>96.6</v>
          </cell>
          <cell r="S222">
            <v>94.3</v>
          </cell>
          <cell r="T222">
            <v>99.1</v>
          </cell>
          <cell r="U222">
            <v>338.1</v>
          </cell>
          <cell r="V222">
            <v>417.2</v>
          </cell>
          <cell r="W222">
            <v>96.8</v>
          </cell>
          <cell r="X222">
            <v>68.900000000000006</v>
          </cell>
          <cell r="Y222">
            <v>0</v>
          </cell>
          <cell r="Z222">
            <v>6549</v>
          </cell>
          <cell r="AA222">
            <v>69.5</v>
          </cell>
          <cell r="AB222">
            <v>61</v>
          </cell>
          <cell r="AC222">
            <v>95.6</v>
          </cell>
          <cell r="AD222">
            <v>92.6</v>
          </cell>
          <cell r="AE222">
            <v>98.6</v>
          </cell>
          <cell r="AF222">
            <v>324.60000000000002</v>
          </cell>
          <cell r="AG222">
            <v>394.9</v>
          </cell>
          <cell r="AH222">
            <v>95.3</v>
          </cell>
          <cell r="AI222">
            <v>62.9</v>
          </cell>
        </row>
        <row r="223">
          <cell r="B223" t="str">
            <v>Rotherham</v>
          </cell>
          <cell r="C223">
            <v>0</v>
          </cell>
          <cell r="D223">
            <v>1732</v>
          </cell>
          <cell r="E223">
            <v>59.1</v>
          </cell>
          <cell r="F223">
            <v>52.7</v>
          </cell>
          <cell r="G223">
            <v>90.5</v>
          </cell>
          <cell r="H223">
            <v>88.7</v>
          </cell>
          <cell r="I223">
            <v>98.6</v>
          </cell>
          <cell r="J223">
            <v>284.5</v>
          </cell>
          <cell r="K223">
            <v>325.89999999999998</v>
          </cell>
          <cell r="L223">
            <v>95.1</v>
          </cell>
          <cell r="M223">
            <v>56.8</v>
          </cell>
          <cell r="N223">
            <v>0</v>
          </cell>
          <cell r="O223">
            <v>1638</v>
          </cell>
          <cell r="P223">
            <v>71.099999999999994</v>
          </cell>
          <cell r="Q223">
            <v>62.1</v>
          </cell>
          <cell r="R223">
            <v>95.5</v>
          </cell>
          <cell r="S223">
            <v>93.2</v>
          </cell>
          <cell r="T223">
            <v>99.4</v>
          </cell>
          <cell r="U223">
            <v>314.7</v>
          </cell>
          <cell r="V223">
            <v>368.5</v>
          </cell>
          <cell r="W223">
            <v>97.7</v>
          </cell>
          <cell r="X223">
            <v>64.5</v>
          </cell>
          <cell r="Y223">
            <v>0</v>
          </cell>
          <cell r="Z223">
            <v>3370</v>
          </cell>
          <cell r="AA223">
            <v>64.900000000000006</v>
          </cell>
          <cell r="AB223">
            <v>57.3</v>
          </cell>
          <cell r="AC223">
            <v>92.9</v>
          </cell>
          <cell r="AD223">
            <v>90.9</v>
          </cell>
          <cell r="AE223">
            <v>99</v>
          </cell>
          <cell r="AF223">
            <v>299.2</v>
          </cell>
          <cell r="AG223">
            <v>346.6</v>
          </cell>
          <cell r="AH223">
            <v>96.4</v>
          </cell>
          <cell r="AI223">
            <v>60.5</v>
          </cell>
        </row>
        <row r="224">
          <cell r="B224" t="str">
            <v>Sheffield</v>
          </cell>
          <cell r="C224">
            <v>0</v>
          </cell>
          <cell r="D224">
            <v>2774</v>
          </cell>
          <cell r="E224">
            <v>56.5</v>
          </cell>
          <cell r="F224">
            <v>48.8</v>
          </cell>
          <cell r="G224">
            <v>89.6</v>
          </cell>
          <cell r="H224">
            <v>87.8</v>
          </cell>
          <cell r="I224">
            <v>97.2</v>
          </cell>
          <cell r="J224">
            <v>284.3</v>
          </cell>
          <cell r="K224">
            <v>328.5</v>
          </cell>
          <cell r="L224">
            <v>94.3</v>
          </cell>
          <cell r="M224">
            <v>51.3</v>
          </cell>
          <cell r="N224">
            <v>0</v>
          </cell>
          <cell r="O224">
            <v>2660</v>
          </cell>
          <cell r="P224">
            <v>67.400000000000006</v>
          </cell>
          <cell r="Q224">
            <v>59.2</v>
          </cell>
          <cell r="R224">
            <v>92</v>
          </cell>
          <cell r="S224">
            <v>89.8</v>
          </cell>
          <cell r="T224">
            <v>98.1</v>
          </cell>
          <cell r="U224">
            <v>310.7</v>
          </cell>
          <cell r="V224">
            <v>365.7</v>
          </cell>
          <cell r="W224">
            <v>97.1</v>
          </cell>
          <cell r="X224">
            <v>61.2</v>
          </cell>
          <cell r="Y224">
            <v>0</v>
          </cell>
          <cell r="Z224">
            <v>5434</v>
          </cell>
          <cell r="AA224">
            <v>61.8</v>
          </cell>
          <cell r="AB224">
            <v>53.9</v>
          </cell>
          <cell r="AC224">
            <v>90.8</v>
          </cell>
          <cell r="AD224">
            <v>88.8</v>
          </cell>
          <cell r="AE224">
            <v>97.6</v>
          </cell>
          <cell r="AF224">
            <v>297.2</v>
          </cell>
          <cell r="AG224">
            <v>346.7</v>
          </cell>
          <cell r="AH224">
            <v>95.7</v>
          </cell>
          <cell r="AI224">
            <v>56.2</v>
          </cell>
        </row>
        <row r="225">
          <cell r="B225" t="str">
            <v>Wakefield</v>
          </cell>
          <cell r="C225">
            <v>0</v>
          </cell>
          <cell r="D225">
            <v>1868</v>
          </cell>
          <cell r="E225">
            <v>58.7</v>
          </cell>
          <cell r="F225">
            <v>51.7</v>
          </cell>
          <cell r="G225">
            <v>91.5</v>
          </cell>
          <cell r="H225">
            <v>90.1</v>
          </cell>
          <cell r="I225">
            <v>98.1</v>
          </cell>
          <cell r="J225">
            <v>285.10000000000002</v>
          </cell>
          <cell r="K225">
            <v>328</v>
          </cell>
          <cell r="L225">
            <v>97.3</v>
          </cell>
          <cell r="M225">
            <v>54.8</v>
          </cell>
          <cell r="N225">
            <v>0</v>
          </cell>
          <cell r="O225">
            <v>1802</v>
          </cell>
          <cell r="P225">
            <v>72.3</v>
          </cell>
          <cell r="Q225">
            <v>64.900000000000006</v>
          </cell>
          <cell r="R225">
            <v>95.1</v>
          </cell>
          <cell r="S225">
            <v>94.4</v>
          </cell>
          <cell r="T225">
            <v>99.1</v>
          </cell>
          <cell r="U225">
            <v>319.89999999999998</v>
          </cell>
          <cell r="V225">
            <v>379.9</v>
          </cell>
          <cell r="W225">
            <v>98.8</v>
          </cell>
          <cell r="X225">
            <v>66.099999999999994</v>
          </cell>
          <cell r="Y225">
            <v>0</v>
          </cell>
          <cell r="Z225">
            <v>3670</v>
          </cell>
          <cell r="AA225">
            <v>65.400000000000006</v>
          </cell>
          <cell r="AB225">
            <v>58.2</v>
          </cell>
          <cell r="AC225">
            <v>93.3</v>
          </cell>
          <cell r="AD225">
            <v>92.2</v>
          </cell>
          <cell r="AE225">
            <v>98.6</v>
          </cell>
          <cell r="AF225">
            <v>302.2</v>
          </cell>
          <cell r="AG225">
            <v>353.5</v>
          </cell>
          <cell r="AH225">
            <v>98</v>
          </cell>
          <cell r="AI225">
            <v>60.4</v>
          </cell>
        </row>
        <row r="226">
          <cell r="B226" t="str">
            <v>York</v>
          </cell>
          <cell r="C226">
            <v>0</v>
          </cell>
          <cell r="D226">
            <v>823</v>
          </cell>
          <cell r="E226">
            <v>68.5</v>
          </cell>
          <cell r="F226">
            <v>57.1</v>
          </cell>
          <cell r="G226">
            <v>94</v>
          </cell>
          <cell r="H226">
            <v>93.7</v>
          </cell>
          <cell r="I226">
            <v>98.4</v>
          </cell>
          <cell r="J226">
            <v>313.8</v>
          </cell>
          <cell r="K226">
            <v>379.3</v>
          </cell>
          <cell r="L226">
            <v>97.3</v>
          </cell>
          <cell r="M226">
            <v>58.1</v>
          </cell>
          <cell r="N226">
            <v>0</v>
          </cell>
          <cell r="O226">
            <v>872</v>
          </cell>
          <cell r="P226">
            <v>78.2</v>
          </cell>
          <cell r="Q226">
            <v>67.2</v>
          </cell>
          <cell r="R226">
            <v>96.8</v>
          </cell>
          <cell r="S226">
            <v>95.1</v>
          </cell>
          <cell r="T226">
            <v>98.5</v>
          </cell>
          <cell r="U226">
            <v>341.1</v>
          </cell>
          <cell r="V226">
            <v>420.8</v>
          </cell>
          <cell r="W226">
            <v>97.7</v>
          </cell>
          <cell r="X226">
            <v>67.400000000000006</v>
          </cell>
          <cell r="Y226">
            <v>0</v>
          </cell>
          <cell r="Z226">
            <v>1695</v>
          </cell>
          <cell r="AA226">
            <v>73.5</v>
          </cell>
          <cell r="AB226">
            <v>62.3</v>
          </cell>
          <cell r="AC226">
            <v>95.5</v>
          </cell>
          <cell r="AD226">
            <v>94.4</v>
          </cell>
          <cell r="AE226">
            <v>98.5</v>
          </cell>
          <cell r="AF226">
            <v>327.8</v>
          </cell>
          <cell r="AG226">
            <v>400.6</v>
          </cell>
          <cell r="AH226">
            <v>97.5</v>
          </cell>
          <cell r="AI226">
            <v>62.9</v>
          </cell>
        </row>
        <row r="227">
          <cell r="B227" t="str">
            <v>East Midlands</v>
          </cell>
          <cell r="C227">
            <v>0</v>
          </cell>
          <cell r="D227">
            <v>25289</v>
          </cell>
          <cell r="E227">
            <v>57.2</v>
          </cell>
          <cell r="F227">
            <v>48.4</v>
          </cell>
          <cell r="G227">
            <v>92</v>
          </cell>
          <cell r="H227">
            <v>89.7</v>
          </cell>
          <cell r="I227">
            <v>97.8</v>
          </cell>
          <cell r="J227">
            <v>291.60000000000002</v>
          </cell>
          <cell r="K227">
            <v>336.1</v>
          </cell>
          <cell r="L227">
            <v>94.8</v>
          </cell>
          <cell r="M227">
            <v>51.1</v>
          </cell>
          <cell r="N227">
            <v>0</v>
          </cell>
          <cell r="O227">
            <v>24011</v>
          </cell>
          <cell r="P227">
            <v>69.2</v>
          </cell>
          <cell r="Q227">
            <v>59.9</v>
          </cell>
          <cell r="R227">
            <v>94.7</v>
          </cell>
          <cell r="S227">
            <v>92.5</v>
          </cell>
          <cell r="T227">
            <v>98.7</v>
          </cell>
          <cell r="U227">
            <v>319.3</v>
          </cell>
          <cell r="V227">
            <v>375.2</v>
          </cell>
          <cell r="W227">
            <v>96.5</v>
          </cell>
          <cell r="X227">
            <v>61.8</v>
          </cell>
          <cell r="Y227">
            <v>0</v>
          </cell>
          <cell r="Z227">
            <v>49300</v>
          </cell>
          <cell r="AA227">
            <v>63.1</v>
          </cell>
          <cell r="AB227">
            <v>54</v>
          </cell>
          <cell r="AC227">
            <v>93.3</v>
          </cell>
          <cell r="AD227">
            <v>91.1</v>
          </cell>
          <cell r="AE227">
            <v>98.2</v>
          </cell>
          <cell r="AF227">
            <v>305.10000000000002</v>
          </cell>
          <cell r="AG227">
            <v>355.1</v>
          </cell>
          <cell r="AH227">
            <v>95.6</v>
          </cell>
          <cell r="AI227">
            <v>56.3</v>
          </cell>
        </row>
        <row r="228">
          <cell r="B228" t="str">
            <v>Derby</v>
          </cell>
          <cell r="C228">
            <v>0</v>
          </cell>
          <cell r="D228">
            <v>1468</v>
          </cell>
          <cell r="E228">
            <v>53</v>
          </cell>
          <cell r="F228">
            <v>43.5</v>
          </cell>
          <cell r="G228">
            <v>91.4</v>
          </cell>
          <cell r="H228">
            <v>90.3</v>
          </cell>
          <cell r="I228">
            <v>97.4</v>
          </cell>
          <cell r="J228">
            <v>284.60000000000002</v>
          </cell>
          <cell r="K228">
            <v>319.7</v>
          </cell>
          <cell r="L228">
            <v>95.4</v>
          </cell>
          <cell r="M228">
            <v>46.9</v>
          </cell>
          <cell r="N228">
            <v>0</v>
          </cell>
          <cell r="O228">
            <v>1385</v>
          </cell>
          <cell r="P228">
            <v>64.900000000000006</v>
          </cell>
          <cell r="Q228">
            <v>56.9</v>
          </cell>
          <cell r="R228">
            <v>93.3</v>
          </cell>
          <cell r="S228">
            <v>91.6</v>
          </cell>
          <cell r="T228">
            <v>98.3</v>
          </cell>
          <cell r="U228">
            <v>307.3</v>
          </cell>
          <cell r="V228">
            <v>349.3</v>
          </cell>
          <cell r="W228">
            <v>96.6</v>
          </cell>
          <cell r="X228">
            <v>59.5</v>
          </cell>
          <cell r="Y228">
            <v>0</v>
          </cell>
          <cell r="Z228">
            <v>2853</v>
          </cell>
          <cell r="AA228">
            <v>58.8</v>
          </cell>
          <cell r="AB228">
            <v>50</v>
          </cell>
          <cell r="AC228">
            <v>92.3</v>
          </cell>
          <cell r="AD228">
            <v>90.9</v>
          </cell>
          <cell r="AE228">
            <v>97.8</v>
          </cell>
          <cell r="AF228">
            <v>295.60000000000002</v>
          </cell>
          <cell r="AG228">
            <v>334.1</v>
          </cell>
          <cell r="AH228">
            <v>96</v>
          </cell>
          <cell r="AI228">
            <v>53</v>
          </cell>
        </row>
        <row r="229">
          <cell r="B229" t="str">
            <v>Derbyshire</v>
          </cell>
          <cell r="C229">
            <v>0</v>
          </cell>
          <cell r="D229">
            <v>4349</v>
          </cell>
          <cell r="E229">
            <v>57</v>
          </cell>
          <cell r="F229">
            <v>47.7</v>
          </cell>
          <cell r="G229">
            <v>93</v>
          </cell>
          <cell r="H229">
            <v>91</v>
          </cell>
          <cell r="I229">
            <v>98.4</v>
          </cell>
          <cell r="J229">
            <v>291.89999999999998</v>
          </cell>
          <cell r="K229">
            <v>331.8</v>
          </cell>
          <cell r="L229">
            <v>95.7</v>
          </cell>
          <cell r="M229">
            <v>50.3</v>
          </cell>
          <cell r="N229">
            <v>0</v>
          </cell>
          <cell r="O229">
            <v>3955</v>
          </cell>
          <cell r="P229">
            <v>69.5</v>
          </cell>
          <cell r="Q229">
            <v>60.4</v>
          </cell>
          <cell r="R229">
            <v>95.6</v>
          </cell>
          <cell r="S229">
            <v>94</v>
          </cell>
          <cell r="T229">
            <v>98.9</v>
          </cell>
          <cell r="U229">
            <v>321.2</v>
          </cell>
          <cell r="V229">
            <v>371.8</v>
          </cell>
          <cell r="W229">
            <v>97.4</v>
          </cell>
          <cell r="X229">
            <v>62.6</v>
          </cell>
          <cell r="Y229">
            <v>0</v>
          </cell>
          <cell r="Z229">
            <v>8304</v>
          </cell>
          <cell r="AA229">
            <v>62.9</v>
          </cell>
          <cell r="AB229">
            <v>53.7</v>
          </cell>
          <cell r="AC229">
            <v>94.2</v>
          </cell>
          <cell r="AD229">
            <v>92.4</v>
          </cell>
          <cell r="AE229">
            <v>98.6</v>
          </cell>
          <cell r="AF229">
            <v>305.89999999999998</v>
          </cell>
          <cell r="AG229">
            <v>350.8</v>
          </cell>
          <cell r="AH229">
            <v>96.6</v>
          </cell>
          <cell r="AI229">
            <v>56.1</v>
          </cell>
        </row>
        <row r="230">
          <cell r="B230" t="str">
            <v>Leicester</v>
          </cell>
          <cell r="C230">
            <v>0</v>
          </cell>
          <cell r="D230">
            <v>1718</v>
          </cell>
          <cell r="E230">
            <v>54.7</v>
          </cell>
          <cell r="F230">
            <v>46</v>
          </cell>
          <cell r="G230">
            <v>88.7</v>
          </cell>
          <cell r="H230">
            <v>86.7</v>
          </cell>
          <cell r="I230">
            <v>95.9</v>
          </cell>
          <cell r="J230">
            <v>281.60000000000002</v>
          </cell>
          <cell r="K230">
            <v>325.7</v>
          </cell>
          <cell r="L230">
            <v>91.8</v>
          </cell>
          <cell r="M230">
            <v>48</v>
          </cell>
          <cell r="N230">
            <v>0</v>
          </cell>
          <cell r="O230">
            <v>1629</v>
          </cell>
          <cell r="P230">
            <v>69.099999999999994</v>
          </cell>
          <cell r="Q230">
            <v>58.1</v>
          </cell>
          <cell r="R230">
            <v>93.8</v>
          </cell>
          <cell r="S230">
            <v>90.5</v>
          </cell>
          <cell r="T230">
            <v>98.3</v>
          </cell>
          <cell r="U230">
            <v>313.3</v>
          </cell>
          <cell r="V230">
            <v>371.3</v>
          </cell>
          <cell r="W230">
            <v>95.2</v>
          </cell>
          <cell r="X230">
            <v>58.9</v>
          </cell>
          <cell r="Y230">
            <v>0</v>
          </cell>
          <cell r="Z230">
            <v>3347</v>
          </cell>
          <cell r="AA230">
            <v>61.7</v>
          </cell>
          <cell r="AB230">
            <v>51.9</v>
          </cell>
          <cell r="AC230">
            <v>91.2</v>
          </cell>
          <cell r="AD230">
            <v>88.5</v>
          </cell>
          <cell r="AE230">
            <v>97.1</v>
          </cell>
          <cell r="AF230">
            <v>297</v>
          </cell>
          <cell r="AG230">
            <v>347.9</v>
          </cell>
          <cell r="AH230">
            <v>93.4</v>
          </cell>
          <cell r="AI230">
            <v>53.3</v>
          </cell>
        </row>
        <row r="231">
          <cell r="B231" t="str">
            <v>Leicestershire</v>
          </cell>
          <cell r="C231">
            <v>0</v>
          </cell>
          <cell r="D231">
            <v>3789</v>
          </cell>
          <cell r="E231">
            <v>60.6</v>
          </cell>
          <cell r="F231">
            <v>51.1</v>
          </cell>
          <cell r="G231">
            <v>92.1</v>
          </cell>
          <cell r="H231">
            <v>90.7</v>
          </cell>
          <cell r="I231">
            <v>98</v>
          </cell>
          <cell r="J231">
            <v>299.2</v>
          </cell>
          <cell r="K231">
            <v>346.8</v>
          </cell>
          <cell r="L231">
            <v>95.4</v>
          </cell>
          <cell r="M231">
            <v>53.1</v>
          </cell>
          <cell r="N231">
            <v>0</v>
          </cell>
          <cell r="O231">
            <v>3454</v>
          </cell>
          <cell r="P231">
            <v>72.400000000000006</v>
          </cell>
          <cell r="Q231">
            <v>62.5</v>
          </cell>
          <cell r="R231">
            <v>94.7</v>
          </cell>
          <cell r="S231">
            <v>93.2</v>
          </cell>
          <cell r="T231">
            <v>98.5</v>
          </cell>
          <cell r="U231">
            <v>325.8</v>
          </cell>
          <cell r="V231">
            <v>382.7</v>
          </cell>
          <cell r="W231">
            <v>96.8</v>
          </cell>
          <cell r="X231">
            <v>64</v>
          </cell>
          <cell r="Y231">
            <v>0</v>
          </cell>
          <cell r="Z231">
            <v>7243</v>
          </cell>
          <cell r="AA231">
            <v>66.3</v>
          </cell>
          <cell r="AB231">
            <v>56.5</v>
          </cell>
          <cell r="AC231">
            <v>93.4</v>
          </cell>
          <cell r="AD231">
            <v>91.9</v>
          </cell>
          <cell r="AE231">
            <v>98.2</v>
          </cell>
          <cell r="AF231">
            <v>311.89999999999998</v>
          </cell>
          <cell r="AG231">
            <v>363.9</v>
          </cell>
          <cell r="AH231">
            <v>96.1</v>
          </cell>
          <cell r="AI231">
            <v>58.3</v>
          </cell>
        </row>
        <row r="232">
          <cell r="B232" t="str">
            <v>Lincolnshire</v>
          </cell>
          <cell r="C232">
            <v>0</v>
          </cell>
          <cell r="D232">
            <v>4187</v>
          </cell>
          <cell r="E232">
            <v>59.8</v>
          </cell>
          <cell r="F232">
            <v>50.3</v>
          </cell>
          <cell r="G232">
            <v>92.4</v>
          </cell>
          <cell r="H232">
            <v>89.1</v>
          </cell>
          <cell r="I232">
            <v>97.7</v>
          </cell>
          <cell r="J232">
            <v>299</v>
          </cell>
          <cell r="K232">
            <v>350.3</v>
          </cell>
          <cell r="L232">
            <v>94.1</v>
          </cell>
          <cell r="M232">
            <v>52.8</v>
          </cell>
          <cell r="N232">
            <v>0</v>
          </cell>
          <cell r="O232">
            <v>4050</v>
          </cell>
          <cell r="P232">
            <v>70</v>
          </cell>
          <cell r="Q232">
            <v>59.3</v>
          </cell>
          <cell r="R232">
            <v>94.9</v>
          </cell>
          <cell r="S232">
            <v>92</v>
          </cell>
          <cell r="T232">
            <v>98.5</v>
          </cell>
          <cell r="U232">
            <v>324</v>
          </cell>
          <cell r="V232">
            <v>383.8</v>
          </cell>
          <cell r="W232">
            <v>95.8</v>
          </cell>
          <cell r="X232">
            <v>61.2</v>
          </cell>
          <cell r="Y232">
            <v>0</v>
          </cell>
          <cell r="Z232">
            <v>8237</v>
          </cell>
          <cell r="AA232">
            <v>64.8</v>
          </cell>
          <cell r="AB232">
            <v>54.8</v>
          </cell>
          <cell r="AC232">
            <v>93.6</v>
          </cell>
          <cell r="AD232">
            <v>90.5</v>
          </cell>
          <cell r="AE232">
            <v>98.1</v>
          </cell>
          <cell r="AF232">
            <v>311.3</v>
          </cell>
          <cell r="AG232">
            <v>366.8</v>
          </cell>
          <cell r="AH232">
            <v>95</v>
          </cell>
          <cell r="AI232">
            <v>56.9</v>
          </cell>
        </row>
        <row r="233">
          <cell r="B233" t="str">
            <v>Northamptonshire</v>
          </cell>
          <cell r="C233">
            <v>0</v>
          </cell>
          <cell r="D233">
            <v>3908</v>
          </cell>
          <cell r="E233">
            <v>55.2</v>
          </cell>
          <cell r="F233">
            <v>46.4</v>
          </cell>
          <cell r="G233">
            <v>93.2</v>
          </cell>
          <cell r="H233">
            <v>91</v>
          </cell>
          <cell r="I233">
            <v>97.9</v>
          </cell>
          <cell r="J233">
            <v>289.10000000000002</v>
          </cell>
          <cell r="K233">
            <v>332.8</v>
          </cell>
          <cell r="L233">
            <v>96.1</v>
          </cell>
          <cell r="M233">
            <v>49.2</v>
          </cell>
          <cell r="N233">
            <v>0</v>
          </cell>
          <cell r="O233">
            <v>3872</v>
          </cell>
          <cell r="P233">
            <v>67.400000000000006</v>
          </cell>
          <cell r="Q233">
            <v>57.3</v>
          </cell>
          <cell r="R233">
            <v>95</v>
          </cell>
          <cell r="S233">
            <v>93.3</v>
          </cell>
          <cell r="T233">
            <v>98.7</v>
          </cell>
          <cell r="U233">
            <v>318.89999999999998</v>
          </cell>
          <cell r="V233">
            <v>377.4</v>
          </cell>
          <cell r="W233">
            <v>97.1</v>
          </cell>
          <cell r="X233">
            <v>59.2</v>
          </cell>
          <cell r="Y233">
            <v>0</v>
          </cell>
          <cell r="Z233">
            <v>7780</v>
          </cell>
          <cell r="AA233">
            <v>61.3</v>
          </cell>
          <cell r="AB233">
            <v>51.8</v>
          </cell>
          <cell r="AC233">
            <v>94.1</v>
          </cell>
          <cell r="AD233">
            <v>92.2</v>
          </cell>
          <cell r="AE233">
            <v>98.3</v>
          </cell>
          <cell r="AF233">
            <v>303.89999999999998</v>
          </cell>
          <cell r="AG233">
            <v>355</v>
          </cell>
          <cell r="AH233">
            <v>96.6</v>
          </cell>
          <cell r="AI233">
            <v>54.2</v>
          </cell>
        </row>
        <row r="234">
          <cell r="B234" t="str">
            <v>Nottingham</v>
          </cell>
          <cell r="C234">
            <v>0</v>
          </cell>
          <cell r="D234">
            <v>1356</v>
          </cell>
          <cell r="E234">
            <v>45.3</v>
          </cell>
          <cell r="F234">
            <v>39</v>
          </cell>
          <cell r="G234">
            <v>84.6</v>
          </cell>
          <cell r="H234">
            <v>83</v>
          </cell>
          <cell r="I234">
            <v>95.8</v>
          </cell>
          <cell r="J234">
            <v>256.3</v>
          </cell>
          <cell r="K234">
            <v>293.10000000000002</v>
          </cell>
          <cell r="L234">
            <v>90.6</v>
          </cell>
          <cell r="M234">
            <v>43.4</v>
          </cell>
          <cell r="N234">
            <v>0</v>
          </cell>
          <cell r="O234">
            <v>1333</v>
          </cell>
          <cell r="P234">
            <v>56.6</v>
          </cell>
          <cell r="Q234">
            <v>50.2</v>
          </cell>
          <cell r="R234">
            <v>88.6</v>
          </cell>
          <cell r="S234">
            <v>85.3</v>
          </cell>
          <cell r="T234">
            <v>98</v>
          </cell>
          <cell r="U234">
            <v>286.10000000000002</v>
          </cell>
          <cell r="V234">
            <v>332</v>
          </cell>
          <cell r="W234">
            <v>93.1</v>
          </cell>
          <cell r="X234">
            <v>53.3</v>
          </cell>
          <cell r="Y234">
            <v>0</v>
          </cell>
          <cell r="Z234">
            <v>2689</v>
          </cell>
          <cell r="AA234">
            <v>50.9</v>
          </cell>
          <cell r="AB234">
            <v>44.6</v>
          </cell>
          <cell r="AC234">
            <v>86.6</v>
          </cell>
          <cell r="AD234">
            <v>84.1</v>
          </cell>
          <cell r="AE234">
            <v>96.9</v>
          </cell>
          <cell r="AF234">
            <v>271.10000000000002</v>
          </cell>
          <cell r="AG234">
            <v>312.39999999999998</v>
          </cell>
          <cell r="AH234">
            <v>91.9</v>
          </cell>
          <cell r="AI234">
            <v>48.3</v>
          </cell>
        </row>
        <row r="235">
          <cell r="B235" t="str">
            <v>Nottinghamshire</v>
          </cell>
          <cell r="C235">
            <v>0</v>
          </cell>
          <cell r="D235">
            <v>4279</v>
          </cell>
          <cell r="E235">
            <v>59.9</v>
          </cell>
          <cell r="F235">
            <v>51.8</v>
          </cell>
          <cell r="G235">
            <v>92.9</v>
          </cell>
          <cell r="H235">
            <v>90</v>
          </cell>
          <cell r="I235">
            <v>98.4</v>
          </cell>
          <cell r="J235">
            <v>296.5</v>
          </cell>
          <cell r="K235">
            <v>343.6</v>
          </cell>
          <cell r="L235">
            <v>94.9</v>
          </cell>
          <cell r="M235">
            <v>54.6</v>
          </cell>
          <cell r="N235">
            <v>0</v>
          </cell>
          <cell r="O235">
            <v>4104</v>
          </cell>
          <cell r="P235">
            <v>72.5</v>
          </cell>
          <cell r="Q235">
            <v>64.3</v>
          </cell>
          <cell r="R235">
            <v>95.8</v>
          </cell>
          <cell r="S235">
            <v>93.5</v>
          </cell>
          <cell r="T235">
            <v>99.3</v>
          </cell>
          <cell r="U235">
            <v>324.7</v>
          </cell>
          <cell r="V235">
            <v>386.2</v>
          </cell>
          <cell r="W235">
            <v>96.9</v>
          </cell>
          <cell r="X235">
            <v>66.400000000000006</v>
          </cell>
          <cell r="Y235">
            <v>0</v>
          </cell>
          <cell r="Z235">
            <v>8383</v>
          </cell>
          <cell r="AA235">
            <v>66.099999999999994</v>
          </cell>
          <cell r="AB235">
            <v>58</v>
          </cell>
          <cell r="AC235">
            <v>94.3</v>
          </cell>
          <cell r="AD235">
            <v>91.7</v>
          </cell>
          <cell r="AE235">
            <v>98.8</v>
          </cell>
          <cell r="AF235">
            <v>310.3</v>
          </cell>
          <cell r="AG235">
            <v>364.4</v>
          </cell>
          <cell r="AH235">
            <v>95.9</v>
          </cell>
          <cell r="AI235">
            <v>60.4</v>
          </cell>
        </row>
        <row r="236">
          <cell r="B236" t="str">
            <v>Rutland</v>
          </cell>
          <cell r="C236">
            <v>0</v>
          </cell>
          <cell r="D236">
            <v>235</v>
          </cell>
          <cell r="E236">
            <v>61.7</v>
          </cell>
          <cell r="F236">
            <v>55.3</v>
          </cell>
          <cell r="G236">
            <v>94</v>
          </cell>
          <cell r="H236">
            <v>93.2</v>
          </cell>
          <cell r="I236">
            <v>100</v>
          </cell>
          <cell r="J236">
            <v>305.3</v>
          </cell>
          <cell r="K236">
            <v>336.2</v>
          </cell>
          <cell r="L236">
            <v>98.7</v>
          </cell>
          <cell r="M236">
            <v>59.1</v>
          </cell>
          <cell r="N236">
            <v>0</v>
          </cell>
          <cell r="O236">
            <v>229</v>
          </cell>
          <cell r="P236">
            <v>73.8</v>
          </cell>
          <cell r="Q236">
            <v>70.3</v>
          </cell>
          <cell r="R236">
            <v>95.2</v>
          </cell>
          <cell r="S236">
            <v>93.9</v>
          </cell>
          <cell r="T236">
            <v>100</v>
          </cell>
          <cell r="U236">
            <v>330.5</v>
          </cell>
          <cell r="V236">
            <v>370.4</v>
          </cell>
          <cell r="W236">
            <v>98.3</v>
          </cell>
          <cell r="X236">
            <v>72.5</v>
          </cell>
          <cell r="Y236">
            <v>0</v>
          </cell>
          <cell r="Z236">
            <v>464</v>
          </cell>
          <cell r="AA236">
            <v>67.7</v>
          </cell>
          <cell r="AB236">
            <v>62.7</v>
          </cell>
          <cell r="AC236">
            <v>94.6</v>
          </cell>
          <cell r="AD236">
            <v>93.5</v>
          </cell>
          <cell r="AE236">
            <v>100</v>
          </cell>
          <cell r="AF236">
            <v>317.7</v>
          </cell>
          <cell r="AG236">
            <v>353.1</v>
          </cell>
          <cell r="AH236">
            <v>98.5</v>
          </cell>
          <cell r="AI236">
            <v>65.7</v>
          </cell>
        </row>
        <row r="237">
          <cell r="B237" t="str">
            <v>West Midlands</v>
          </cell>
          <cell r="C237">
            <v>0</v>
          </cell>
          <cell r="D237">
            <v>31759</v>
          </cell>
          <cell r="E237">
            <v>58.7</v>
          </cell>
          <cell r="F237">
            <v>50.3</v>
          </cell>
          <cell r="G237">
            <v>91.5</v>
          </cell>
          <cell r="H237">
            <v>88.7</v>
          </cell>
          <cell r="I237">
            <v>97.6</v>
          </cell>
          <cell r="J237">
            <v>292.60000000000002</v>
          </cell>
          <cell r="K237">
            <v>339.4</v>
          </cell>
          <cell r="L237">
            <v>94.5</v>
          </cell>
          <cell r="M237">
            <v>53</v>
          </cell>
          <cell r="N237">
            <v>0</v>
          </cell>
          <cell r="O237">
            <v>30564</v>
          </cell>
          <cell r="P237">
            <v>69.900000000000006</v>
          </cell>
          <cell r="Q237">
            <v>59.8</v>
          </cell>
          <cell r="R237">
            <v>94.9</v>
          </cell>
          <cell r="S237">
            <v>92</v>
          </cell>
          <cell r="T237">
            <v>98.8</v>
          </cell>
          <cell r="U237">
            <v>321</v>
          </cell>
          <cell r="V237">
            <v>380.1</v>
          </cell>
          <cell r="W237">
            <v>96.6</v>
          </cell>
          <cell r="X237">
            <v>61.4</v>
          </cell>
          <cell r="Y237">
            <v>0</v>
          </cell>
          <cell r="Z237">
            <v>62323</v>
          </cell>
          <cell r="AA237">
            <v>64.2</v>
          </cell>
          <cell r="AB237">
            <v>54.9</v>
          </cell>
          <cell r="AC237">
            <v>93.2</v>
          </cell>
          <cell r="AD237">
            <v>90.3</v>
          </cell>
          <cell r="AE237">
            <v>98.2</v>
          </cell>
          <cell r="AF237">
            <v>306.5</v>
          </cell>
          <cell r="AG237">
            <v>359.3</v>
          </cell>
          <cell r="AH237">
            <v>95.5</v>
          </cell>
          <cell r="AI237">
            <v>57.2</v>
          </cell>
        </row>
        <row r="238">
          <cell r="B238" t="str">
            <v>Birmingham</v>
          </cell>
          <cell r="C238">
            <v>0</v>
          </cell>
          <cell r="D238">
            <v>6063</v>
          </cell>
          <cell r="E238">
            <v>58.8</v>
          </cell>
          <cell r="F238">
            <v>51.1</v>
          </cell>
          <cell r="G238">
            <v>91.5</v>
          </cell>
          <cell r="H238">
            <v>88.6</v>
          </cell>
          <cell r="I238">
            <v>97</v>
          </cell>
          <cell r="J238">
            <v>292.8</v>
          </cell>
          <cell r="K238">
            <v>338.1</v>
          </cell>
          <cell r="L238">
            <v>94.1</v>
          </cell>
          <cell r="M238">
            <v>54</v>
          </cell>
          <cell r="N238">
            <v>0</v>
          </cell>
          <cell r="O238">
            <v>6074</v>
          </cell>
          <cell r="P238">
            <v>70</v>
          </cell>
          <cell r="Q238">
            <v>60.7</v>
          </cell>
          <cell r="R238">
            <v>95.6</v>
          </cell>
          <cell r="S238">
            <v>92.8</v>
          </cell>
          <cell r="T238">
            <v>98.7</v>
          </cell>
          <cell r="U238">
            <v>324.10000000000002</v>
          </cell>
          <cell r="V238">
            <v>388.6</v>
          </cell>
          <cell r="W238">
            <v>96.9</v>
          </cell>
          <cell r="X238">
            <v>62.3</v>
          </cell>
          <cell r="Y238">
            <v>0</v>
          </cell>
          <cell r="Z238">
            <v>12137</v>
          </cell>
          <cell r="AA238">
            <v>64.400000000000006</v>
          </cell>
          <cell r="AB238">
            <v>55.9</v>
          </cell>
          <cell r="AC238">
            <v>93.5</v>
          </cell>
          <cell r="AD238">
            <v>90.7</v>
          </cell>
          <cell r="AE238">
            <v>97.9</v>
          </cell>
          <cell r="AF238">
            <v>308.5</v>
          </cell>
          <cell r="AG238">
            <v>363.4</v>
          </cell>
          <cell r="AH238">
            <v>95.5</v>
          </cell>
          <cell r="AI238">
            <v>58.2</v>
          </cell>
        </row>
        <row r="239">
          <cell r="B239" t="str">
            <v>Coventry</v>
          </cell>
          <cell r="C239">
            <v>0</v>
          </cell>
          <cell r="D239">
            <v>1744</v>
          </cell>
          <cell r="E239">
            <v>56.3</v>
          </cell>
          <cell r="F239">
            <v>47.9</v>
          </cell>
          <cell r="G239">
            <v>92.1</v>
          </cell>
          <cell r="H239">
            <v>89.8</v>
          </cell>
          <cell r="I239">
            <v>97.9</v>
          </cell>
          <cell r="J239">
            <v>289.3</v>
          </cell>
          <cell r="K239">
            <v>333.4</v>
          </cell>
          <cell r="L239">
            <v>94.6</v>
          </cell>
          <cell r="M239">
            <v>51</v>
          </cell>
          <cell r="N239">
            <v>0</v>
          </cell>
          <cell r="O239">
            <v>1692</v>
          </cell>
          <cell r="P239">
            <v>66.7</v>
          </cell>
          <cell r="Q239">
            <v>56.9</v>
          </cell>
          <cell r="R239">
            <v>95</v>
          </cell>
          <cell r="S239">
            <v>92</v>
          </cell>
          <cell r="T239">
            <v>98.4</v>
          </cell>
          <cell r="U239">
            <v>313.10000000000002</v>
          </cell>
          <cell r="V239">
            <v>363.4</v>
          </cell>
          <cell r="W239">
            <v>96.4</v>
          </cell>
          <cell r="X239">
            <v>58.8</v>
          </cell>
          <cell r="Y239">
            <v>0</v>
          </cell>
          <cell r="Z239">
            <v>3436</v>
          </cell>
          <cell r="AA239">
            <v>61.4</v>
          </cell>
          <cell r="AB239">
            <v>52.3</v>
          </cell>
          <cell r="AC239">
            <v>93.5</v>
          </cell>
          <cell r="AD239">
            <v>90.9</v>
          </cell>
          <cell r="AE239">
            <v>98.2</v>
          </cell>
          <cell r="AF239">
            <v>301</v>
          </cell>
          <cell r="AG239">
            <v>348.2</v>
          </cell>
          <cell r="AH239">
            <v>95.5</v>
          </cell>
          <cell r="AI239">
            <v>54.9</v>
          </cell>
        </row>
        <row r="240">
          <cell r="B240" t="str">
            <v>Dudley</v>
          </cell>
          <cell r="C240">
            <v>0</v>
          </cell>
          <cell r="D240">
            <v>1876</v>
          </cell>
          <cell r="E240">
            <v>57.1</v>
          </cell>
          <cell r="F240">
            <v>49.4</v>
          </cell>
          <cell r="G240">
            <v>93</v>
          </cell>
          <cell r="H240">
            <v>90.7</v>
          </cell>
          <cell r="I240">
            <v>98.9</v>
          </cell>
          <cell r="J240">
            <v>292.89999999999998</v>
          </cell>
          <cell r="K240">
            <v>331.4</v>
          </cell>
          <cell r="L240">
            <v>96.6</v>
          </cell>
          <cell r="M240">
            <v>53.4</v>
          </cell>
          <cell r="N240">
            <v>0</v>
          </cell>
          <cell r="O240">
            <v>1860</v>
          </cell>
          <cell r="P240">
            <v>68.099999999999994</v>
          </cell>
          <cell r="Q240">
            <v>57.4</v>
          </cell>
          <cell r="R240">
            <v>95.6</v>
          </cell>
          <cell r="S240">
            <v>92.7</v>
          </cell>
          <cell r="T240">
            <v>99.4</v>
          </cell>
          <cell r="U240">
            <v>318.5</v>
          </cell>
          <cell r="V240">
            <v>368.7</v>
          </cell>
          <cell r="W240">
            <v>97.6</v>
          </cell>
          <cell r="X240">
            <v>59</v>
          </cell>
          <cell r="Y240">
            <v>0</v>
          </cell>
          <cell r="Z240">
            <v>3736</v>
          </cell>
          <cell r="AA240">
            <v>62.6</v>
          </cell>
          <cell r="AB240">
            <v>53.3</v>
          </cell>
          <cell r="AC240">
            <v>94.3</v>
          </cell>
          <cell r="AD240">
            <v>91.7</v>
          </cell>
          <cell r="AE240">
            <v>99.1</v>
          </cell>
          <cell r="AF240">
            <v>305.7</v>
          </cell>
          <cell r="AG240">
            <v>349.9</v>
          </cell>
          <cell r="AH240">
            <v>97.1</v>
          </cell>
          <cell r="AI240">
            <v>56.2</v>
          </cell>
        </row>
        <row r="241">
          <cell r="B241" t="str">
            <v>Herefordshire, County of</v>
          </cell>
          <cell r="C241">
            <v>0</v>
          </cell>
          <cell r="D241">
            <v>936</v>
          </cell>
          <cell r="E241">
            <v>61.6</v>
          </cell>
          <cell r="F241">
            <v>52.8</v>
          </cell>
          <cell r="G241">
            <v>93.6</v>
          </cell>
          <cell r="H241">
            <v>91.8</v>
          </cell>
          <cell r="I241">
            <v>98</v>
          </cell>
          <cell r="J241">
            <v>302.60000000000002</v>
          </cell>
          <cell r="K241">
            <v>348.4</v>
          </cell>
          <cell r="L241">
            <v>95.6</v>
          </cell>
          <cell r="M241">
            <v>54.5</v>
          </cell>
          <cell r="N241">
            <v>0</v>
          </cell>
          <cell r="O241">
            <v>893</v>
          </cell>
          <cell r="P241">
            <v>72.7</v>
          </cell>
          <cell r="Q241">
            <v>64.900000000000006</v>
          </cell>
          <cell r="R241">
            <v>95.5</v>
          </cell>
          <cell r="S241">
            <v>94.2</v>
          </cell>
          <cell r="T241">
            <v>98.9</v>
          </cell>
          <cell r="U241">
            <v>329.2</v>
          </cell>
          <cell r="V241">
            <v>389.8</v>
          </cell>
          <cell r="W241">
            <v>97.4</v>
          </cell>
          <cell r="X241">
            <v>67.3</v>
          </cell>
          <cell r="Y241">
            <v>0</v>
          </cell>
          <cell r="Z241">
            <v>1829</v>
          </cell>
          <cell r="AA241">
            <v>67</v>
          </cell>
          <cell r="AB241">
            <v>58.7</v>
          </cell>
          <cell r="AC241">
            <v>94.5</v>
          </cell>
          <cell r="AD241">
            <v>92.9</v>
          </cell>
          <cell r="AE241">
            <v>98.4</v>
          </cell>
          <cell r="AF241">
            <v>315.60000000000002</v>
          </cell>
          <cell r="AG241">
            <v>368.6</v>
          </cell>
          <cell r="AH241">
            <v>96.5</v>
          </cell>
          <cell r="AI241">
            <v>60.7</v>
          </cell>
        </row>
        <row r="242">
          <cell r="B242" t="str">
            <v>Sandwell</v>
          </cell>
          <cell r="C242">
            <v>0</v>
          </cell>
          <cell r="D242">
            <v>1875</v>
          </cell>
          <cell r="E242">
            <v>53.3</v>
          </cell>
          <cell r="F242">
            <v>46.5</v>
          </cell>
          <cell r="G242">
            <v>88.9</v>
          </cell>
          <cell r="H242">
            <v>86.2</v>
          </cell>
          <cell r="I242">
            <v>97.2</v>
          </cell>
          <cell r="J242">
            <v>271</v>
          </cell>
          <cell r="K242">
            <v>308.60000000000002</v>
          </cell>
          <cell r="L242">
            <v>95.4</v>
          </cell>
          <cell r="M242">
            <v>50.5</v>
          </cell>
          <cell r="N242">
            <v>0</v>
          </cell>
          <cell r="O242">
            <v>1697</v>
          </cell>
          <cell r="P242">
            <v>66</v>
          </cell>
          <cell r="Q242">
            <v>55.5</v>
          </cell>
          <cell r="R242">
            <v>95.2</v>
          </cell>
          <cell r="S242">
            <v>91.4</v>
          </cell>
          <cell r="T242">
            <v>98.8</v>
          </cell>
          <cell r="U242">
            <v>306.89999999999998</v>
          </cell>
          <cell r="V242">
            <v>360.9</v>
          </cell>
          <cell r="W242">
            <v>96.8</v>
          </cell>
          <cell r="X242">
            <v>57.6</v>
          </cell>
          <cell r="Y242">
            <v>0</v>
          </cell>
          <cell r="Z242">
            <v>3572</v>
          </cell>
          <cell r="AA242">
            <v>59.3</v>
          </cell>
          <cell r="AB242">
            <v>50.7</v>
          </cell>
          <cell r="AC242">
            <v>91.9</v>
          </cell>
          <cell r="AD242">
            <v>88.7</v>
          </cell>
          <cell r="AE242">
            <v>98</v>
          </cell>
          <cell r="AF242">
            <v>288.10000000000002</v>
          </cell>
          <cell r="AG242">
            <v>333.4</v>
          </cell>
          <cell r="AH242">
            <v>96.1</v>
          </cell>
          <cell r="AI242">
            <v>53.8</v>
          </cell>
        </row>
        <row r="243">
          <cell r="B243" t="str">
            <v>Shropshire</v>
          </cell>
          <cell r="C243">
            <v>0</v>
          </cell>
          <cell r="D243">
            <v>1557</v>
          </cell>
          <cell r="E243">
            <v>60.6</v>
          </cell>
          <cell r="F243">
            <v>51.3</v>
          </cell>
          <cell r="G243">
            <v>95.2</v>
          </cell>
          <cell r="H243">
            <v>92</v>
          </cell>
          <cell r="I243">
            <v>99</v>
          </cell>
          <cell r="J243">
            <v>301</v>
          </cell>
          <cell r="K243">
            <v>345.2</v>
          </cell>
          <cell r="L243">
            <v>95.7</v>
          </cell>
          <cell r="M243">
            <v>53.4</v>
          </cell>
          <cell r="N243">
            <v>0</v>
          </cell>
          <cell r="O243">
            <v>1532</v>
          </cell>
          <cell r="P243">
            <v>72.3</v>
          </cell>
          <cell r="Q243">
            <v>61</v>
          </cell>
          <cell r="R243">
            <v>96.6</v>
          </cell>
          <cell r="S243">
            <v>93.5</v>
          </cell>
          <cell r="T243">
            <v>99.5</v>
          </cell>
          <cell r="U243">
            <v>325.3</v>
          </cell>
          <cell r="V243">
            <v>383.1</v>
          </cell>
          <cell r="W243">
            <v>97.2</v>
          </cell>
          <cell r="X243">
            <v>62.4</v>
          </cell>
          <cell r="Y243">
            <v>0</v>
          </cell>
          <cell r="Z243">
            <v>3089</v>
          </cell>
          <cell r="AA243">
            <v>66.400000000000006</v>
          </cell>
          <cell r="AB243">
            <v>56.1</v>
          </cell>
          <cell r="AC243">
            <v>95.9</v>
          </cell>
          <cell r="AD243">
            <v>92.7</v>
          </cell>
          <cell r="AE243">
            <v>99.3</v>
          </cell>
          <cell r="AF243">
            <v>313.10000000000002</v>
          </cell>
          <cell r="AG243">
            <v>364</v>
          </cell>
          <cell r="AH243">
            <v>96.4</v>
          </cell>
          <cell r="AI243">
            <v>57.9</v>
          </cell>
        </row>
        <row r="244">
          <cell r="B244" t="str">
            <v>Solihull</v>
          </cell>
          <cell r="C244">
            <v>0</v>
          </cell>
          <cell r="D244">
            <v>1510</v>
          </cell>
          <cell r="E244">
            <v>64.3</v>
          </cell>
          <cell r="F244">
            <v>57.3</v>
          </cell>
          <cell r="G244">
            <v>90.3</v>
          </cell>
          <cell r="H244">
            <v>85.7</v>
          </cell>
          <cell r="I244">
            <v>98.5</v>
          </cell>
          <cell r="J244">
            <v>304</v>
          </cell>
          <cell r="K244">
            <v>366.4</v>
          </cell>
          <cell r="L244">
            <v>92.8</v>
          </cell>
          <cell r="M244">
            <v>59.8</v>
          </cell>
          <cell r="N244">
            <v>0</v>
          </cell>
          <cell r="O244">
            <v>1475</v>
          </cell>
          <cell r="P244">
            <v>73.2</v>
          </cell>
          <cell r="Q244">
            <v>64.5</v>
          </cell>
          <cell r="R244">
            <v>92.3</v>
          </cell>
          <cell r="S244">
            <v>89.2</v>
          </cell>
          <cell r="T244">
            <v>99.1</v>
          </cell>
          <cell r="U244">
            <v>327</v>
          </cell>
          <cell r="V244">
            <v>399.3</v>
          </cell>
          <cell r="W244">
            <v>96.2</v>
          </cell>
          <cell r="X244">
            <v>65.599999999999994</v>
          </cell>
          <cell r="Y244">
            <v>0</v>
          </cell>
          <cell r="Z244">
            <v>2985</v>
          </cell>
          <cell r="AA244">
            <v>68.7</v>
          </cell>
          <cell r="AB244">
            <v>60.8</v>
          </cell>
          <cell r="AC244">
            <v>91.3</v>
          </cell>
          <cell r="AD244">
            <v>87.4</v>
          </cell>
          <cell r="AE244">
            <v>98.8</v>
          </cell>
          <cell r="AF244">
            <v>315.39999999999998</v>
          </cell>
          <cell r="AG244">
            <v>382.7</v>
          </cell>
          <cell r="AH244">
            <v>94.5</v>
          </cell>
          <cell r="AI244">
            <v>62.7</v>
          </cell>
        </row>
        <row r="245">
          <cell r="B245" t="str">
            <v>Staffordshire</v>
          </cell>
          <cell r="C245">
            <v>0</v>
          </cell>
          <cell r="D245">
            <v>4842</v>
          </cell>
          <cell r="E245">
            <v>58.1</v>
          </cell>
          <cell r="F245">
            <v>48.9</v>
          </cell>
          <cell r="G245">
            <v>92.2</v>
          </cell>
          <cell r="H245">
            <v>90.6</v>
          </cell>
          <cell r="I245">
            <v>97.3</v>
          </cell>
          <cell r="J245">
            <v>292.89999999999998</v>
          </cell>
          <cell r="K245">
            <v>343.3</v>
          </cell>
          <cell r="L245">
            <v>95.1</v>
          </cell>
          <cell r="M245">
            <v>51.4</v>
          </cell>
          <cell r="N245">
            <v>0</v>
          </cell>
          <cell r="O245">
            <v>4472</v>
          </cell>
          <cell r="P245">
            <v>71.7</v>
          </cell>
          <cell r="Q245">
            <v>61.4</v>
          </cell>
          <cell r="R245">
            <v>96</v>
          </cell>
          <cell r="S245">
            <v>93.9</v>
          </cell>
          <cell r="T245">
            <v>98.6</v>
          </cell>
          <cell r="U245">
            <v>324.89999999999998</v>
          </cell>
          <cell r="V245">
            <v>391.5</v>
          </cell>
          <cell r="W245">
            <v>97.1</v>
          </cell>
          <cell r="X245">
            <v>62.7</v>
          </cell>
          <cell r="Y245">
            <v>0</v>
          </cell>
          <cell r="Z245">
            <v>9314</v>
          </cell>
          <cell r="AA245">
            <v>64.599999999999994</v>
          </cell>
          <cell r="AB245">
            <v>54.9</v>
          </cell>
          <cell r="AC245">
            <v>94.1</v>
          </cell>
          <cell r="AD245">
            <v>92.2</v>
          </cell>
          <cell r="AE245">
            <v>97.9</v>
          </cell>
          <cell r="AF245">
            <v>308.3</v>
          </cell>
          <cell r="AG245">
            <v>366.5</v>
          </cell>
          <cell r="AH245">
            <v>96.1</v>
          </cell>
          <cell r="AI245">
            <v>56.8</v>
          </cell>
        </row>
        <row r="246">
          <cell r="B246" t="str">
            <v>Stoke-on-Trent</v>
          </cell>
          <cell r="C246">
            <v>0</v>
          </cell>
          <cell r="D246">
            <v>1242</v>
          </cell>
          <cell r="E246">
            <v>52.1</v>
          </cell>
          <cell r="F246">
            <v>45.7</v>
          </cell>
          <cell r="G246">
            <v>87.6</v>
          </cell>
          <cell r="H246">
            <v>85.6</v>
          </cell>
          <cell r="I246">
            <v>96.4</v>
          </cell>
          <cell r="J246">
            <v>267.5</v>
          </cell>
          <cell r="K246">
            <v>295</v>
          </cell>
          <cell r="L246">
            <v>95.2</v>
          </cell>
          <cell r="M246">
            <v>48.3</v>
          </cell>
          <cell r="N246">
            <v>0</v>
          </cell>
          <cell r="O246">
            <v>1195</v>
          </cell>
          <cell r="P246">
            <v>62.2</v>
          </cell>
          <cell r="Q246">
            <v>54.4</v>
          </cell>
          <cell r="R246">
            <v>93.9</v>
          </cell>
          <cell r="S246">
            <v>90.5</v>
          </cell>
          <cell r="T246">
            <v>98.9</v>
          </cell>
          <cell r="U246">
            <v>301.10000000000002</v>
          </cell>
          <cell r="V246">
            <v>339.4</v>
          </cell>
          <cell r="W246">
            <v>98.2</v>
          </cell>
          <cell r="X246">
            <v>57</v>
          </cell>
          <cell r="Y246">
            <v>0</v>
          </cell>
          <cell r="Z246">
            <v>2437</v>
          </cell>
          <cell r="AA246">
            <v>57</v>
          </cell>
          <cell r="AB246">
            <v>50</v>
          </cell>
          <cell r="AC246">
            <v>90.7</v>
          </cell>
          <cell r="AD246">
            <v>88</v>
          </cell>
          <cell r="AE246">
            <v>97.6</v>
          </cell>
          <cell r="AF246">
            <v>284</v>
          </cell>
          <cell r="AG246">
            <v>316.7</v>
          </cell>
          <cell r="AH246">
            <v>96.6</v>
          </cell>
          <cell r="AI246">
            <v>52.6</v>
          </cell>
        </row>
        <row r="247">
          <cell r="B247" t="str">
            <v>Telford and Wrekin</v>
          </cell>
          <cell r="C247">
            <v>0</v>
          </cell>
          <cell r="D247">
            <v>1103</v>
          </cell>
          <cell r="E247">
            <v>57.2</v>
          </cell>
          <cell r="F247">
            <v>49.9</v>
          </cell>
          <cell r="G247">
            <v>88.2</v>
          </cell>
          <cell r="H247">
            <v>86.4</v>
          </cell>
          <cell r="I247">
            <v>98.7</v>
          </cell>
          <cell r="J247">
            <v>291</v>
          </cell>
          <cell r="K247">
            <v>341.2</v>
          </cell>
          <cell r="L247">
            <v>96.6</v>
          </cell>
          <cell r="M247">
            <v>52</v>
          </cell>
          <cell r="N247">
            <v>0</v>
          </cell>
          <cell r="O247">
            <v>954</v>
          </cell>
          <cell r="P247">
            <v>63.6</v>
          </cell>
          <cell r="Q247">
            <v>53.8</v>
          </cell>
          <cell r="R247">
            <v>91.1</v>
          </cell>
          <cell r="S247">
            <v>89.3</v>
          </cell>
          <cell r="T247">
            <v>99.1</v>
          </cell>
          <cell r="U247">
            <v>305.89999999999998</v>
          </cell>
          <cell r="V247">
            <v>360.3</v>
          </cell>
          <cell r="W247">
            <v>97.4</v>
          </cell>
          <cell r="X247">
            <v>55.9</v>
          </cell>
          <cell r="Y247">
            <v>0</v>
          </cell>
          <cell r="Z247">
            <v>2057</v>
          </cell>
          <cell r="AA247">
            <v>60.2</v>
          </cell>
          <cell r="AB247">
            <v>51.7</v>
          </cell>
          <cell r="AC247">
            <v>89.5</v>
          </cell>
          <cell r="AD247">
            <v>87.7</v>
          </cell>
          <cell r="AE247">
            <v>98.9</v>
          </cell>
          <cell r="AF247">
            <v>297.89999999999998</v>
          </cell>
          <cell r="AG247">
            <v>350</v>
          </cell>
          <cell r="AH247">
            <v>96.9</v>
          </cell>
          <cell r="AI247">
            <v>53.8</v>
          </cell>
        </row>
        <row r="248">
          <cell r="B248" t="str">
            <v>Walsall</v>
          </cell>
          <cell r="C248">
            <v>0</v>
          </cell>
          <cell r="D248">
            <v>1724</v>
          </cell>
          <cell r="E248">
            <v>53.5</v>
          </cell>
          <cell r="F248">
            <v>43.9</v>
          </cell>
          <cell r="G248">
            <v>89.3</v>
          </cell>
          <cell r="H248">
            <v>85.7</v>
          </cell>
          <cell r="I248">
            <v>97.4</v>
          </cell>
          <cell r="J248">
            <v>281</v>
          </cell>
          <cell r="K248">
            <v>324</v>
          </cell>
          <cell r="L248">
            <v>93.9</v>
          </cell>
          <cell r="M248">
            <v>46.8</v>
          </cell>
          <cell r="N248">
            <v>0</v>
          </cell>
          <cell r="O248">
            <v>1673</v>
          </cell>
          <cell r="P248">
            <v>64.900000000000006</v>
          </cell>
          <cell r="Q248">
            <v>53.8</v>
          </cell>
          <cell r="R248">
            <v>93.2</v>
          </cell>
          <cell r="S248">
            <v>89.7</v>
          </cell>
          <cell r="T248">
            <v>99</v>
          </cell>
          <cell r="U248">
            <v>307</v>
          </cell>
          <cell r="V248">
            <v>358.1</v>
          </cell>
          <cell r="W248">
            <v>97.1</v>
          </cell>
          <cell r="X248">
            <v>55.3</v>
          </cell>
          <cell r="Y248">
            <v>0</v>
          </cell>
          <cell r="Z248">
            <v>3397</v>
          </cell>
          <cell r="AA248">
            <v>59.1</v>
          </cell>
          <cell r="AB248">
            <v>48.7</v>
          </cell>
          <cell r="AC248">
            <v>91.2</v>
          </cell>
          <cell r="AD248">
            <v>87.7</v>
          </cell>
          <cell r="AE248">
            <v>98.2</v>
          </cell>
          <cell r="AF248">
            <v>293.8</v>
          </cell>
          <cell r="AG248">
            <v>340.8</v>
          </cell>
          <cell r="AH248">
            <v>95.4</v>
          </cell>
          <cell r="AI248">
            <v>51</v>
          </cell>
        </row>
        <row r="249">
          <cell r="B249" t="str">
            <v>Warwickshire</v>
          </cell>
          <cell r="C249">
            <v>0</v>
          </cell>
          <cell r="D249">
            <v>2983</v>
          </cell>
          <cell r="E249">
            <v>66.8</v>
          </cell>
          <cell r="F249">
            <v>57.3</v>
          </cell>
          <cell r="G249">
            <v>94.9</v>
          </cell>
          <cell r="H249">
            <v>91.5</v>
          </cell>
          <cell r="I249">
            <v>98.2</v>
          </cell>
          <cell r="J249">
            <v>316</v>
          </cell>
          <cell r="K249">
            <v>380.4</v>
          </cell>
          <cell r="L249">
            <v>94.3</v>
          </cell>
          <cell r="M249">
            <v>59.7</v>
          </cell>
          <cell r="N249">
            <v>0</v>
          </cell>
          <cell r="O249">
            <v>2864</v>
          </cell>
          <cell r="P249">
            <v>75.400000000000006</v>
          </cell>
          <cell r="Q249">
            <v>63.6</v>
          </cell>
          <cell r="R249">
            <v>96.9</v>
          </cell>
          <cell r="S249">
            <v>92.9</v>
          </cell>
          <cell r="T249">
            <v>99.1</v>
          </cell>
          <cell r="U249">
            <v>338</v>
          </cell>
          <cell r="V249">
            <v>404.3</v>
          </cell>
          <cell r="W249">
            <v>95</v>
          </cell>
          <cell r="X249">
            <v>64.8</v>
          </cell>
          <cell r="Y249">
            <v>0</v>
          </cell>
          <cell r="Z249">
            <v>5847</v>
          </cell>
          <cell r="AA249">
            <v>71</v>
          </cell>
          <cell r="AB249">
            <v>60.4</v>
          </cell>
          <cell r="AC249">
            <v>95.8</v>
          </cell>
          <cell r="AD249">
            <v>92.2</v>
          </cell>
          <cell r="AE249">
            <v>98.6</v>
          </cell>
          <cell r="AF249">
            <v>326.8</v>
          </cell>
          <cell r="AG249">
            <v>392.1</v>
          </cell>
          <cell r="AH249">
            <v>94.7</v>
          </cell>
          <cell r="AI249">
            <v>62.2</v>
          </cell>
        </row>
        <row r="250">
          <cell r="B250" t="str">
            <v>Wolverhampton</v>
          </cell>
          <cell r="C250">
            <v>0</v>
          </cell>
          <cell r="D250">
            <v>1264</v>
          </cell>
          <cell r="E250">
            <v>51</v>
          </cell>
          <cell r="F250">
            <v>39.5</v>
          </cell>
          <cell r="G250">
            <v>86.1</v>
          </cell>
          <cell r="H250">
            <v>76.7</v>
          </cell>
          <cell r="I250">
            <v>95.3</v>
          </cell>
          <cell r="J250">
            <v>264.89999999999998</v>
          </cell>
          <cell r="K250">
            <v>295</v>
          </cell>
          <cell r="L250">
            <v>84.4</v>
          </cell>
          <cell r="M250">
            <v>42.8</v>
          </cell>
          <cell r="N250">
            <v>0</v>
          </cell>
          <cell r="O250">
            <v>1337</v>
          </cell>
          <cell r="P250">
            <v>64.8</v>
          </cell>
          <cell r="Q250">
            <v>53</v>
          </cell>
          <cell r="R250">
            <v>90.1</v>
          </cell>
          <cell r="S250">
            <v>83</v>
          </cell>
          <cell r="T250">
            <v>97.3</v>
          </cell>
          <cell r="U250">
            <v>304.7</v>
          </cell>
          <cell r="V250">
            <v>350.8</v>
          </cell>
          <cell r="W250">
            <v>89.5</v>
          </cell>
          <cell r="X250">
            <v>55</v>
          </cell>
          <cell r="Y250">
            <v>0</v>
          </cell>
          <cell r="Z250">
            <v>2601</v>
          </cell>
          <cell r="AA250">
            <v>58.1</v>
          </cell>
          <cell r="AB250">
            <v>46.4</v>
          </cell>
          <cell r="AC250">
            <v>88.1</v>
          </cell>
          <cell r="AD250">
            <v>80</v>
          </cell>
          <cell r="AE250">
            <v>96.3</v>
          </cell>
          <cell r="AF250">
            <v>285.3</v>
          </cell>
          <cell r="AG250">
            <v>323.7</v>
          </cell>
          <cell r="AH250">
            <v>87</v>
          </cell>
          <cell r="AI250">
            <v>49.1</v>
          </cell>
        </row>
        <row r="251">
          <cell r="B251" t="str">
            <v>Worcestershire</v>
          </cell>
          <cell r="C251">
            <v>0</v>
          </cell>
          <cell r="D251">
            <v>3040</v>
          </cell>
          <cell r="E251">
            <v>62.3</v>
          </cell>
          <cell r="F251">
            <v>53.4</v>
          </cell>
          <cell r="G251">
            <v>92</v>
          </cell>
          <cell r="H251">
            <v>90.7</v>
          </cell>
          <cell r="I251">
            <v>97.7</v>
          </cell>
          <cell r="J251">
            <v>299.39999999999998</v>
          </cell>
          <cell r="K251">
            <v>348</v>
          </cell>
          <cell r="L251">
            <v>96.1</v>
          </cell>
          <cell r="M251">
            <v>56</v>
          </cell>
          <cell r="N251">
            <v>0</v>
          </cell>
          <cell r="O251">
            <v>2846</v>
          </cell>
          <cell r="P251">
            <v>73.900000000000006</v>
          </cell>
          <cell r="Q251">
            <v>63.8</v>
          </cell>
          <cell r="R251">
            <v>94.8</v>
          </cell>
          <cell r="S251">
            <v>93.5</v>
          </cell>
          <cell r="T251">
            <v>98.9</v>
          </cell>
          <cell r="U251">
            <v>326.8</v>
          </cell>
          <cell r="V251">
            <v>384.4</v>
          </cell>
          <cell r="W251">
            <v>97.7</v>
          </cell>
          <cell r="X251">
            <v>65.5</v>
          </cell>
          <cell r="Y251">
            <v>0</v>
          </cell>
          <cell r="Z251">
            <v>5886</v>
          </cell>
          <cell r="AA251">
            <v>67.900000000000006</v>
          </cell>
          <cell r="AB251">
            <v>58.5</v>
          </cell>
          <cell r="AC251">
            <v>93.3</v>
          </cell>
          <cell r="AD251">
            <v>92</v>
          </cell>
          <cell r="AE251">
            <v>98.3</v>
          </cell>
          <cell r="AF251">
            <v>312.60000000000002</v>
          </cell>
          <cell r="AG251">
            <v>365.6</v>
          </cell>
          <cell r="AH251">
            <v>96.8</v>
          </cell>
          <cell r="AI251">
            <v>60.6</v>
          </cell>
        </row>
        <row r="252">
          <cell r="B252" t="str">
            <v>East</v>
          </cell>
          <cell r="C252">
            <v>0</v>
          </cell>
          <cell r="D252">
            <v>32420</v>
          </cell>
          <cell r="E252">
            <v>59.8</v>
          </cell>
          <cell r="F252">
            <v>52</v>
          </cell>
          <cell r="G252">
            <v>92.3</v>
          </cell>
          <cell r="H252">
            <v>90.5</v>
          </cell>
          <cell r="I252">
            <v>97.8</v>
          </cell>
          <cell r="J252">
            <v>298.10000000000002</v>
          </cell>
          <cell r="K252">
            <v>348.9</v>
          </cell>
          <cell r="L252">
            <v>95.8</v>
          </cell>
          <cell r="M252">
            <v>55.1</v>
          </cell>
          <cell r="N252">
            <v>0</v>
          </cell>
          <cell r="O252">
            <v>31281</v>
          </cell>
          <cell r="P252">
            <v>71.5</v>
          </cell>
          <cell r="Q252">
            <v>62.5</v>
          </cell>
          <cell r="R252">
            <v>95.3</v>
          </cell>
          <cell r="S252">
            <v>93.6</v>
          </cell>
          <cell r="T252">
            <v>98.8</v>
          </cell>
          <cell r="U252">
            <v>325.60000000000002</v>
          </cell>
          <cell r="V252">
            <v>386.7</v>
          </cell>
          <cell r="W252">
            <v>97.2</v>
          </cell>
          <cell r="X252">
            <v>64.400000000000006</v>
          </cell>
          <cell r="Y252">
            <v>0</v>
          </cell>
          <cell r="Z252">
            <v>63701</v>
          </cell>
          <cell r="AA252">
            <v>65.5</v>
          </cell>
          <cell r="AB252">
            <v>57.2</v>
          </cell>
          <cell r="AC252">
            <v>93.8</v>
          </cell>
          <cell r="AD252">
            <v>92</v>
          </cell>
          <cell r="AE252">
            <v>98.3</v>
          </cell>
          <cell r="AF252">
            <v>311.60000000000002</v>
          </cell>
          <cell r="AG252">
            <v>367.4</v>
          </cell>
          <cell r="AH252">
            <v>96.5</v>
          </cell>
          <cell r="AI252">
            <v>59.7</v>
          </cell>
        </row>
        <row r="253">
          <cell r="B253" t="str">
            <v>Bedford</v>
          </cell>
          <cell r="C253">
            <v>0</v>
          </cell>
          <cell r="D253">
            <v>960</v>
          </cell>
          <cell r="E253">
            <v>57.2</v>
          </cell>
          <cell r="F253">
            <v>46.7</v>
          </cell>
          <cell r="G253">
            <v>90.3</v>
          </cell>
          <cell r="H253">
            <v>89.5</v>
          </cell>
          <cell r="I253">
            <v>98.4</v>
          </cell>
          <cell r="J253">
            <v>288.39999999999998</v>
          </cell>
          <cell r="K253">
            <v>340.9</v>
          </cell>
          <cell r="L253">
            <v>96.5</v>
          </cell>
          <cell r="M253">
            <v>48.3</v>
          </cell>
          <cell r="N253">
            <v>0</v>
          </cell>
          <cell r="O253">
            <v>918</v>
          </cell>
          <cell r="P253">
            <v>66.900000000000006</v>
          </cell>
          <cell r="Q253">
            <v>57.6</v>
          </cell>
          <cell r="R253">
            <v>95.3</v>
          </cell>
          <cell r="S253">
            <v>94.1</v>
          </cell>
          <cell r="T253">
            <v>99</v>
          </cell>
          <cell r="U253">
            <v>319.2</v>
          </cell>
          <cell r="V253">
            <v>380.4</v>
          </cell>
          <cell r="W253">
            <v>98.4</v>
          </cell>
          <cell r="X253">
            <v>58.8</v>
          </cell>
          <cell r="Y253">
            <v>0</v>
          </cell>
          <cell r="Z253">
            <v>1878</v>
          </cell>
          <cell r="AA253">
            <v>61.9</v>
          </cell>
          <cell r="AB253">
            <v>52</v>
          </cell>
          <cell r="AC253">
            <v>92.8</v>
          </cell>
          <cell r="AD253">
            <v>91.7</v>
          </cell>
          <cell r="AE253">
            <v>98.7</v>
          </cell>
          <cell r="AF253">
            <v>303.5</v>
          </cell>
          <cell r="AG253">
            <v>360.2</v>
          </cell>
          <cell r="AH253">
            <v>97.4</v>
          </cell>
          <cell r="AI253">
            <v>53.5</v>
          </cell>
        </row>
        <row r="254">
          <cell r="B254" t="str">
            <v>Cambridgeshire</v>
          </cell>
          <cell r="C254">
            <v>0</v>
          </cell>
          <cell r="D254">
            <v>3059</v>
          </cell>
          <cell r="E254">
            <v>58.5</v>
          </cell>
          <cell r="F254">
            <v>50.6</v>
          </cell>
          <cell r="G254">
            <v>90.2</v>
          </cell>
          <cell r="H254">
            <v>88.6</v>
          </cell>
          <cell r="I254">
            <v>97.5</v>
          </cell>
          <cell r="J254">
            <v>293.10000000000002</v>
          </cell>
          <cell r="K254">
            <v>338.7</v>
          </cell>
          <cell r="L254">
            <v>95</v>
          </cell>
          <cell r="M254">
            <v>54</v>
          </cell>
          <cell r="N254">
            <v>0</v>
          </cell>
          <cell r="O254">
            <v>2842</v>
          </cell>
          <cell r="P254">
            <v>70.7</v>
          </cell>
          <cell r="Q254">
            <v>61.6</v>
          </cell>
          <cell r="R254">
            <v>94.1</v>
          </cell>
          <cell r="S254">
            <v>92.6</v>
          </cell>
          <cell r="T254">
            <v>98.8</v>
          </cell>
          <cell r="U254">
            <v>323</v>
          </cell>
          <cell r="V254">
            <v>381</v>
          </cell>
          <cell r="W254">
            <v>97.3</v>
          </cell>
          <cell r="X254">
            <v>63.6</v>
          </cell>
          <cell r="Y254">
            <v>0</v>
          </cell>
          <cell r="Z254">
            <v>5901</v>
          </cell>
          <cell r="AA254">
            <v>64.400000000000006</v>
          </cell>
          <cell r="AB254">
            <v>55.9</v>
          </cell>
          <cell r="AC254">
            <v>92.1</v>
          </cell>
          <cell r="AD254">
            <v>90.5</v>
          </cell>
          <cell r="AE254">
            <v>98.1</v>
          </cell>
          <cell r="AF254">
            <v>307.5</v>
          </cell>
          <cell r="AG254">
            <v>359.1</v>
          </cell>
          <cell r="AH254">
            <v>96.1</v>
          </cell>
          <cell r="AI254">
            <v>58.6</v>
          </cell>
        </row>
        <row r="255">
          <cell r="B255" t="str">
            <v>Central Bedfordshire</v>
          </cell>
          <cell r="C255">
            <v>0</v>
          </cell>
          <cell r="D255">
            <v>1380</v>
          </cell>
          <cell r="E255">
            <v>60.3</v>
          </cell>
          <cell r="F255">
            <v>50.2</v>
          </cell>
          <cell r="G255">
            <v>91.7</v>
          </cell>
          <cell r="H255">
            <v>90.4</v>
          </cell>
          <cell r="I255">
            <v>98</v>
          </cell>
          <cell r="J255">
            <v>296.5</v>
          </cell>
          <cell r="K255">
            <v>346.8</v>
          </cell>
          <cell r="L255">
            <v>96.2</v>
          </cell>
          <cell r="M255">
            <v>52.8</v>
          </cell>
          <cell r="N255">
            <v>0</v>
          </cell>
          <cell r="O255">
            <v>1327</v>
          </cell>
          <cell r="P255">
            <v>72.599999999999994</v>
          </cell>
          <cell r="Q255">
            <v>64.2</v>
          </cell>
          <cell r="R255">
            <v>95</v>
          </cell>
          <cell r="S255">
            <v>92.8</v>
          </cell>
          <cell r="T255">
            <v>98.6</v>
          </cell>
          <cell r="U255">
            <v>325.39999999999998</v>
          </cell>
          <cell r="V255">
            <v>390.5</v>
          </cell>
          <cell r="W255">
            <v>96.9</v>
          </cell>
          <cell r="X255">
            <v>66</v>
          </cell>
          <cell r="Y255">
            <v>0</v>
          </cell>
          <cell r="Z255">
            <v>2707</v>
          </cell>
          <cell r="AA255">
            <v>66.3</v>
          </cell>
          <cell r="AB255">
            <v>57.1</v>
          </cell>
          <cell r="AC255">
            <v>93.3</v>
          </cell>
          <cell r="AD255">
            <v>91.5</v>
          </cell>
          <cell r="AE255">
            <v>98.3</v>
          </cell>
          <cell r="AF255">
            <v>310.7</v>
          </cell>
          <cell r="AG255">
            <v>368.2</v>
          </cell>
          <cell r="AH255">
            <v>96.5</v>
          </cell>
          <cell r="AI255">
            <v>59.3</v>
          </cell>
        </row>
        <row r="256">
          <cell r="B256" t="str">
            <v>Essex</v>
          </cell>
          <cell r="C256">
            <v>0</v>
          </cell>
          <cell r="D256">
            <v>7897</v>
          </cell>
          <cell r="E256">
            <v>58.8</v>
          </cell>
          <cell r="F256">
            <v>51.6</v>
          </cell>
          <cell r="G256">
            <v>91.8</v>
          </cell>
          <cell r="H256">
            <v>90.1</v>
          </cell>
          <cell r="I256">
            <v>97.8</v>
          </cell>
          <cell r="J256">
            <v>293.89999999999998</v>
          </cell>
          <cell r="K256">
            <v>338.6</v>
          </cell>
          <cell r="L256">
            <v>95.8</v>
          </cell>
          <cell r="M256">
            <v>55.2</v>
          </cell>
          <cell r="N256">
            <v>0</v>
          </cell>
          <cell r="O256">
            <v>7539</v>
          </cell>
          <cell r="P256">
            <v>70.900000000000006</v>
          </cell>
          <cell r="Q256">
            <v>61.6</v>
          </cell>
          <cell r="R256">
            <v>94.9</v>
          </cell>
          <cell r="S256">
            <v>93.3</v>
          </cell>
          <cell r="T256">
            <v>98.7</v>
          </cell>
          <cell r="U256">
            <v>321.89999999999998</v>
          </cell>
          <cell r="V256">
            <v>376.9</v>
          </cell>
          <cell r="W256">
            <v>97.1</v>
          </cell>
          <cell r="X256">
            <v>63.4</v>
          </cell>
          <cell r="Y256">
            <v>0</v>
          </cell>
          <cell r="Z256">
            <v>15436</v>
          </cell>
          <cell r="AA256">
            <v>64.7</v>
          </cell>
          <cell r="AB256">
            <v>56.5</v>
          </cell>
          <cell r="AC256">
            <v>93.4</v>
          </cell>
          <cell r="AD256">
            <v>91.7</v>
          </cell>
          <cell r="AE256">
            <v>98.2</v>
          </cell>
          <cell r="AF256">
            <v>307.60000000000002</v>
          </cell>
          <cell r="AG256">
            <v>357.3</v>
          </cell>
          <cell r="AH256">
            <v>96.4</v>
          </cell>
          <cell r="AI256">
            <v>59.2</v>
          </cell>
        </row>
        <row r="257">
          <cell r="B257" t="str">
            <v>Hertfordshire</v>
          </cell>
          <cell r="C257">
            <v>0</v>
          </cell>
          <cell r="D257">
            <v>6578</v>
          </cell>
          <cell r="E257">
            <v>67.7</v>
          </cell>
          <cell r="F257">
            <v>61.5</v>
          </cell>
          <cell r="G257">
            <v>94</v>
          </cell>
          <cell r="H257">
            <v>92.8</v>
          </cell>
          <cell r="I257">
            <v>97.9</v>
          </cell>
          <cell r="J257">
            <v>317.2</v>
          </cell>
          <cell r="K257">
            <v>374.4</v>
          </cell>
          <cell r="L257">
            <v>96.2</v>
          </cell>
          <cell r="M257">
            <v>64</v>
          </cell>
          <cell r="N257">
            <v>0</v>
          </cell>
          <cell r="O257">
            <v>6438</v>
          </cell>
          <cell r="P257">
            <v>78.8</v>
          </cell>
          <cell r="Q257">
            <v>71.5</v>
          </cell>
          <cell r="R257">
            <v>96.8</v>
          </cell>
          <cell r="S257">
            <v>95.6</v>
          </cell>
          <cell r="T257">
            <v>98.9</v>
          </cell>
          <cell r="U257">
            <v>344.3</v>
          </cell>
          <cell r="V257">
            <v>408.6</v>
          </cell>
          <cell r="W257">
            <v>97.9</v>
          </cell>
          <cell r="X257">
            <v>73</v>
          </cell>
          <cell r="Y257">
            <v>0</v>
          </cell>
          <cell r="Z257">
            <v>13016</v>
          </cell>
          <cell r="AA257">
            <v>73.2</v>
          </cell>
          <cell r="AB257">
            <v>66.400000000000006</v>
          </cell>
          <cell r="AC257">
            <v>95.4</v>
          </cell>
          <cell r="AD257">
            <v>94.2</v>
          </cell>
          <cell r="AE257">
            <v>98.4</v>
          </cell>
          <cell r="AF257">
            <v>330.6</v>
          </cell>
          <cell r="AG257">
            <v>391.3</v>
          </cell>
          <cell r="AH257">
            <v>97.1</v>
          </cell>
          <cell r="AI257">
            <v>68.5</v>
          </cell>
        </row>
        <row r="258">
          <cell r="B258" t="str">
            <v>Luton</v>
          </cell>
          <cell r="C258">
            <v>0</v>
          </cell>
          <cell r="D258">
            <v>1264</v>
          </cell>
          <cell r="E258">
            <v>57.1</v>
          </cell>
          <cell r="F258">
            <v>48.4</v>
          </cell>
          <cell r="G258">
            <v>93.1</v>
          </cell>
          <cell r="H258">
            <v>91.2</v>
          </cell>
          <cell r="I258">
            <v>98.7</v>
          </cell>
          <cell r="J258">
            <v>294</v>
          </cell>
          <cell r="K258">
            <v>344.5</v>
          </cell>
          <cell r="L258">
            <v>96.3</v>
          </cell>
          <cell r="M258">
            <v>53.2</v>
          </cell>
          <cell r="N258">
            <v>0</v>
          </cell>
          <cell r="O258">
            <v>1226</v>
          </cell>
          <cell r="P258">
            <v>68.400000000000006</v>
          </cell>
          <cell r="Q258">
            <v>59.9</v>
          </cell>
          <cell r="R258">
            <v>96.4</v>
          </cell>
          <cell r="S258">
            <v>94.2</v>
          </cell>
          <cell r="T258">
            <v>99</v>
          </cell>
          <cell r="U258">
            <v>321</v>
          </cell>
          <cell r="V258">
            <v>382.9</v>
          </cell>
          <cell r="W258">
            <v>97.6</v>
          </cell>
          <cell r="X258">
            <v>62.7</v>
          </cell>
          <cell r="Y258">
            <v>0</v>
          </cell>
          <cell r="Z258">
            <v>2490</v>
          </cell>
          <cell r="AA258">
            <v>62.7</v>
          </cell>
          <cell r="AB258">
            <v>54.1</v>
          </cell>
          <cell r="AC258">
            <v>94.7</v>
          </cell>
          <cell r="AD258">
            <v>92.7</v>
          </cell>
          <cell r="AE258">
            <v>98.8</v>
          </cell>
          <cell r="AF258">
            <v>307.3</v>
          </cell>
          <cell r="AG258">
            <v>363.4</v>
          </cell>
          <cell r="AH258">
            <v>96.9</v>
          </cell>
          <cell r="AI258">
            <v>57.9</v>
          </cell>
        </row>
        <row r="259">
          <cell r="B259" t="str">
            <v>Norfolk</v>
          </cell>
          <cell r="C259">
            <v>0</v>
          </cell>
          <cell r="D259">
            <v>4383</v>
          </cell>
          <cell r="E259">
            <v>55.8</v>
          </cell>
          <cell r="F259">
            <v>47.3</v>
          </cell>
          <cell r="G259">
            <v>93.4</v>
          </cell>
          <cell r="H259">
            <v>91.5</v>
          </cell>
          <cell r="I259">
            <v>97.8</v>
          </cell>
          <cell r="J259">
            <v>291.5</v>
          </cell>
          <cell r="K259">
            <v>340.8</v>
          </cell>
          <cell r="L259">
            <v>96.3</v>
          </cell>
          <cell r="M259">
            <v>50.6</v>
          </cell>
          <cell r="N259">
            <v>0</v>
          </cell>
          <cell r="O259">
            <v>4294</v>
          </cell>
          <cell r="P259">
            <v>67.900000000000006</v>
          </cell>
          <cell r="Q259">
            <v>58.2</v>
          </cell>
          <cell r="R259">
            <v>95.6</v>
          </cell>
          <cell r="S259">
            <v>93.8</v>
          </cell>
          <cell r="T259">
            <v>98.8</v>
          </cell>
          <cell r="U259">
            <v>319.3</v>
          </cell>
          <cell r="V259">
            <v>379.1</v>
          </cell>
          <cell r="W259">
            <v>97.1</v>
          </cell>
          <cell r="X259">
            <v>60.7</v>
          </cell>
          <cell r="Y259">
            <v>0</v>
          </cell>
          <cell r="Z259">
            <v>8677</v>
          </cell>
          <cell r="AA259">
            <v>61.8</v>
          </cell>
          <cell r="AB259">
            <v>52.7</v>
          </cell>
          <cell r="AC259">
            <v>94.5</v>
          </cell>
          <cell r="AD259">
            <v>92.6</v>
          </cell>
          <cell r="AE259">
            <v>98.3</v>
          </cell>
          <cell r="AF259">
            <v>305.2</v>
          </cell>
          <cell r="AG259">
            <v>359.7</v>
          </cell>
          <cell r="AH259">
            <v>96.7</v>
          </cell>
          <cell r="AI259">
            <v>55.6</v>
          </cell>
        </row>
        <row r="260">
          <cell r="B260" t="str">
            <v>Peterborough</v>
          </cell>
          <cell r="C260">
            <v>0</v>
          </cell>
          <cell r="D260">
            <v>1140</v>
          </cell>
          <cell r="E260">
            <v>54.6</v>
          </cell>
          <cell r="F260">
            <v>47.2</v>
          </cell>
          <cell r="G260">
            <v>90.9</v>
          </cell>
          <cell r="H260">
            <v>87.5</v>
          </cell>
          <cell r="I260">
            <v>97.7</v>
          </cell>
          <cell r="J260">
            <v>284.89999999999998</v>
          </cell>
          <cell r="K260">
            <v>332.7</v>
          </cell>
          <cell r="L260">
            <v>94.7</v>
          </cell>
          <cell r="M260">
            <v>51.5</v>
          </cell>
          <cell r="N260">
            <v>0</v>
          </cell>
          <cell r="O260">
            <v>1090</v>
          </cell>
          <cell r="P260">
            <v>64.099999999999994</v>
          </cell>
          <cell r="Q260">
            <v>52.8</v>
          </cell>
          <cell r="R260">
            <v>94.7</v>
          </cell>
          <cell r="S260">
            <v>90.9</v>
          </cell>
          <cell r="T260">
            <v>98.4</v>
          </cell>
          <cell r="U260">
            <v>311.5</v>
          </cell>
          <cell r="V260">
            <v>365.7</v>
          </cell>
          <cell r="W260">
            <v>96.2</v>
          </cell>
          <cell r="X260">
            <v>55.3</v>
          </cell>
          <cell r="Y260">
            <v>0</v>
          </cell>
          <cell r="Z260">
            <v>2230</v>
          </cell>
          <cell r="AA260">
            <v>59.2</v>
          </cell>
          <cell r="AB260">
            <v>50</v>
          </cell>
          <cell r="AC260">
            <v>92.7</v>
          </cell>
          <cell r="AD260">
            <v>89.1</v>
          </cell>
          <cell r="AE260">
            <v>98.1</v>
          </cell>
          <cell r="AF260">
            <v>297.89999999999998</v>
          </cell>
          <cell r="AG260">
            <v>348.8</v>
          </cell>
          <cell r="AH260">
            <v>95.5</v>
          </cell>
          <cell r="AI260">
            <v>53.4</v>
          </cell>
        </row>
        <row r="261">
          <cell r="B261" t="str">
            <v>Southend-on-Sea</v>
          </cell>
          <cell r="C261">
            <v>0</v>
          </cell>
          <cell r="D261">
            <v>1118</v>
          </cell>
          <cell r="E261">
            <v>62.3</v>
          </cell>
          <cell r="F261">
            <v>56.3</v>
          </cell>
          <cell r="G261">
            <v>90.4</v>
          </cell>
          <cell r="H261">
            <v>88.9</v>
          </cell>
          <cell r="I261">
            <v>97.3</v>
          </cell>
          <cell r="J261">
            <v>312.89999999999998</v>
          </cell>
          <cell r="K261">
            <v>386.1</v>
          </cell>
          <cell r="L261">
            <v>95.3</v>
          </cell>
          <cell r="M261">
            <v>58.5</v>
          </cell>
          <cell r="N261">
            <v>0</v>
          </cell>
          <cell r="O261">
            <v>1062</v>
          </cell>
          <cell r="P261">
            <v>73.900000000000006</v>
          </cell>
          <cell r="Q261">
            <v>68.5</v>
          </cell>
          <cell r="R261">
            <v>93.5</v>
          </cell>
          <cell r="S261">
            <v>90.8</v>
          </cell>
          <cell r="T261">
            <v>98.5</v>
          </cell>
          <cell r="U261">
            <v>335</v>
          </cell>
          <cell r="V261">
            <v>430.2</v>
          </cell>
          <cell r="W261">
            <v>96.5</v>
          </cell>
          <cell r="X261">
            <v>69.8</v>
          </cell>
          <cell r="Y261">
            <v>0</v>
          </cell>
          <cell r="Z261">
            <v>2180</v>
          </cell>
          <cell r="AA261">
            <v>68</v>
          </cell>
          <cell r="AB261">
            <v>62.2</v>
          </cell>
          <cell r="AC261">
            <v>91.9</v>
          </cell>
          <cell r="AD261">
            <v>89.8</v>
          </cell>
          <cell r="AE261">
            <v>97.9</v>
          </cell>
          <cell r="AF261">
            <v>323.7</v>
          </cell>
          <cell r="AG261">
            <v>407.6</v>
          </cell>
          <cell r="AH261">
            <v>95.9</v>
          </cell>
          <cell r="AI261">
            <v>64</v>
          </cell>
        </row>
        <row r="262">
          <cell r="B262" t="str">
            <v>Suffolk</v>
          </cell>
          <cell r="C262">
            <v>0</v>
          </cell>
          <cell r="D262">
            <v>3763</v>
          </cell>
          <cell r="E262">
            <v>55.6</v>
          </cell>
          <cell r="F262">
            <v>46.6</v>
          </cell>
          <cell r="G262">
            <v>92.3</v>
          </cell>
          <cell r="H262">
            <v>89.5</v>
          </cell>
          <cell r="I262">
            <v>97.7</v>
          </cell>
          <cell r="J262">
            <v>290.10000000000002</v>
          </cell>
          <cell r="K262">
            <v>341</v>
          </cell>
          <cell r="L262">
            <v>95.1</v>
          </cell>
          <cell r="M262">
            <v>49.1</v>
          </cell>
          <cell r="N262">
            <v>0</v>
          </cell>
          <cell r="O262">
            <v>3675</v>
          </cell>
          <cell r="P262">
            <v>68</v>
          </cell>
          <cell r="Q262">
            <v>56.9</v>
          </cell>
          <cell r="R262">
            <v>94.3</v>
          </cell>
          <cell r="S262">
            <v>92.3</v>
          </cell>
          <cell r="T262">
            <v>98.7</v>
          </cell>
          <cell r="U262">
            <v>316</v>
          </cell>
          <cell r="V262">
            <v>375.5</v>
          </cell>
          <cell r="W262">
            <v>96.2</v>
          </cell>
          <cell r="X262">
            <v>58.2</v>
          </cell>
          <cell r="Y262">
            <v>0</v>
          </cell>
          <cell r="Z262">
            <v>7438</v>
          </cell>
          <cell r="AA262">
            <v>61.7</v>
          </cell>
          <cell r="AB262">
            <v>51.7</v>
          </cell>
          <cell r="AC262">
            <v>93.3</v>
          </cell>
          <cell r="AD262">
            <v>90.9</v>
          </cell>
          <cell r="AE262">
            <v>98.2</v>
          </cell>
          <cell r="AF262">
            <v>302.89999999999998</v>
          </cell>
          <cell r="AG262">
            <v>358</v>
          </cell>
          <cell r="AH262">
            <v>95.7</v>
          </cell>
          <cell r="AI262">
            <v>53.6</v>
          </cell>
        </row>
        <row r="263">
          <cell r="B263" t="str">
            <v>Thurrock</v>
          </cell>
          <cell r="C263">
            <v>0</v>
          </cell>
          <cell r="D263">
            <v>878</v>
          </cell>
          <cell r="E263">
            <v>61.4</v>
          </cell>
          <cell r="F263">
            <v>52.2</v>
          </cell>
          <cell r="G263">
            <v>91.5</v>
          </cell>
          <cell r="H263">
            <v>89</v>
          </cell>
          <cell r="I263">
            <v>98.5</v>
          </cell>
          <cell r="J263">
            <v>295.60000000000002</v>
          </cell>
          <cell r="K263">
            <v>351.8</v>
          </cell>
          <cell r="L263">
            <v>96.8</v>
          </cell>
          <cell r="M263">
            <v>54.8</v>
          </cell>
          <cell r="N263">
            <v>0</v>
          </cell>
          <cell r="O263">
            <v>870</v>
          </cell>
          <cell r="P263">
            <v>70.7</v>
          </cell>
          <cell r="Q263">
            <v>63.7</v>
          </cell>
          <cell r="R263">
            <v>95.5</v>
          </cell>
          <cell r="S263">
            <v>94.3</v>
          </cell>
          <cell r="T263">
            <v>99.5</v>
          </cell>
          <cell r="U263">
            <v>321.3</v>
          </cell>
          <cell r="V263">
            <v>390.9</v>
          </cell>
          <cell r="W263">
            <v>98.6</v>
          </cell>
          <cell r="X263">
            <v>65.7</v>
          </cell>
          <cell r="Y263">
            <v>0</v>
          </cell>
          <cell r="Z263">
            <v>1748</v>
          </cell>
          <cell r="AA263">
            <v>66</v>
          </cell>
          <cell r="AB263">
            <v>57.9</v>
          </cell>
          <cell r="AC263">
            <v>93.5</v>
          </cell>
          <cell r="AD263">
            <v>91.6</v>
          </cell>
          <cell r="AE263">
            <v>99</v>
          </cell>
          <cell r="AF263">
            <v>308.39999999999998</v>
          </cell>
          <cell r="AG263">
            <v>371.3</v>
          </cell>
          <cell r="AH263">
            <v>97.7</v>
          </cell>
          <cell r="AI263">
            <v>60.2</v>
          </cell>
        </row>
        <row r="264">
          <cell r="B264" t="str">
            <v>Inner London</v>
          </cell>
          <cell r="C264">
            <v>0</v>
          </cell>
          <cell r="D264">
            <v>11865</v>
          </cell>
          <cell r="E264">
            <v>63.5</v>
          </cell>
          <cell r="F264">
            <v>55.3</v>
          </cell>
          <cell r="G264">
            <v>92.5</v>
          </cell>
          <cell r="H264">
            <v>89.8</v>
          </cell>
          <cell r="I264">
            <v>97.5</v>
          </cell>
          <cell r="J264">
            <v>303.3</v>
          </cell>
          <cell r="K264">
            <v>356.6</v>
          </cell>
          <cell r="L264">
            <v>95</v>
          </cell>
          <cell r="M264">
            <v>58.5</v>
          </cell>
          <cell r="N264">
            <v>0</v>
          </cell>
          <cell r="O264">
            <v>12190</v>
          </cell>
          <cell r="P264">
            <v>74.099999999999994</v>
          </cell>
          <cell r="Q264">
            <v>63.5</v>
          </cell>
          <cell r="R264">
            <v>95.7</v>
          </cell>
          <cell r="S264">
            <v>92.7</v>
          </cell>
          <cell r="T264">
            <v>98.6</v>
          </cell>
          <cell r="U264">
            <v>330.1</v>
          </cell>
          <cell r="V264">
            <v>396.8</v>
          </cell>
          <cell r="W264">
            <v>96.6</v>
          </cell>
          <cell r="X264">
            <v>65</v>
          </cell>
          <cell r="Y264">
            <v>0</v>
          </cell>
          <cell r="Z264">
            <v>24055</v>
          </cell>
          <cell r="AA264">
            <v>68.900000000000006</v>
          </cell>
          <cell r="AB264">
            <v>59.5</v>
          </cell>
          <cell r="AC264">
            <v>94.1</v>
          </cell>
          <cell r="AD264">
            <v>91.3</v>
          </cell>
          <cell r="AE264">
            <v>98</v>
          </cell>
          <cell r="AF264">
            <v>316.89999999999998</v>
          </cell>
          <cell r="AG264">
            <v>377</v>
          </cell>
          <cell r="AH264">
            <v>95.8</v>
          </cell>
          <cell r="AI264">
            <v>61.8</v>
          </cell>
        </row>
        <row r="265">
          <cell r="B265" t="str">
            <v>Camden</v>
          </cell>
          <cell r="C265">
            <v>0</v>
          </cell>
          <cell r="D265">
            <v>557</v>
          </cell>
          <cell r="E265">
            <v>57.3</v>
          </cell>
          <cell r="F265">
            <v>49.2</v>
          </cell>
          <cell r="G265">
            <v>89</v>
          </cell>
          <cell r="H265">
            <v>85.3</v>
          </cell>
          <cell r="I265">
            <v>95.7</v>
          </cell>
          <cell r="J265">
            <v>282.2</v>
          </cell>
          <cell r="K265">
            <v>328.1</v>
          </cell>
          <cell r="L265">
            <v>89.8</v>
          </cell>
          <cell r="M265">
            <v>52.4</v>
          </cell>
          <cell r="N265">
            <v>0</v>
          </cell>
          <cell r="O265">
            <v>853</v>
          </cell>
          <cell r="P265">
            <v>75.3</v>
          </cell>
          <cell r="Q265">
            <v>67.900000000000006</v>
          </cell>
          <cell r="R265">
            <v>94.8</v>
          </cell>
          <cell r="S265">
            <v>93.1</v>
          </cell>
          <cell r="T265">
            <v>98.6</v>
          </cell>
          <cell r="U265">
            <v>334.5</v>
          </cell>
          <cell r="V265">
            <v>401.3</v>
          </cell>
          <cell r="W265">
            <v>97.3</v>
          </cell>
          <cell r="X265">
            <v>68.8</v>
          </cell>
          <cell r="Y265">
            <v>0</v>
          </cell>
          <cell r="Z265">
            <v>1410</v>
          </cell>
          <cell r="AA265">
            <v>68.2</v>
          </cell>
          <cell r="AB265">
            <v>60.5</v>
          </cell>
          <cell r="AC265">
            <v>92.6</v>
          </cell>
          <cell r="AD265">
            <v>90</v>
          </cell>
          <cell r="AE265">
            <v>97.4</v>
          </cell>
          <cell r="AF265">
            <v>313.8</v>
          </cell>
          <cell r="AG265">
            <v>372.4</v>
          </cell>
          <cell r="AH265">
            <v>94.3</v>
          </cell>
          <cell r="AI265">
            <v>62.3</v>
          </cell>
        </row>
        <row r="266">
          <cell r="B266" t="str">
            <v>Hackney</v>
          </cell>
          <cell r="C266">
            <v>0</v>
          </cell>
          <cell r="D266">
            <v>782</v>
          </cell>
          <cell r="E266">
            <v>69.2</v>
          </cell>
          <cell r="F266">
            <v>55.6</v>
          </cell>
          <cell r="G266">
            <v>91.7</v>
          </cell>
          <cell r="H266">
            <v>87.6</v>
          </cell>
          <cell r="I266">
            <v>97.1</v>
          </cell>
          <cell r="J266">
            <v>313.39999999999998</v>
          </cell>
          <cell r="K266">
            <v>367.8</v>
          </cell>
          <cell r="L266">
            <v>93.2</v>
          </cell>
          <cell r="M266">
            <v>57.5</v>
          </cell>
          <cell r="N266">
            <v>0</v>
          </cell>
          <cell r="O266">
            <v>1037</v>
          </cell>
          <cell r="P266">
            <v>72.599999999999994</v>
          </cell>
          <cell r="Q266">
            <v>61.1</v>
          </cell>
          <cell r="R266">
            <v>94.1</v>
          </cell>
          <cell r="S266">
            <v>88.4</v>
          </cell>
          <cell r="T266">
            <v>98.5</v>
          </cell>
          <cell r="U266">
            <v>324.39999999999998</v>
          </cell>
          <cell r="V266">
            <v>385.9</v>
          </cell>
          <cell r="W266">
            <v>92.4</v>
          </cell>
          <cell r="X266">
            <v>62.1</v>
          </cell>
          <cell r="Y266">
            <v>0</v>
          </cell>
          <cell r="Z266">
            <v>1819</v>
          </cell>
          <cell r="AA266">
            <v>71.099999999999994</v>
          </cell>
          <cell r="AB266">
            <v>58.8</v>
          </cell>
          <cell r="AC266">
            <v>93.1</v>
          </cell>
          <cell r="AD266">
            <v>88.1</v>
          </cell>
          <cell r="AE266">
            <v>97.9</v>
          </cell>
          <cell r="AF266">
            <v>319.7</v>
          </cell>
          <cell r="AG266">
            <v>378.2</v>
          </cell>
          <cell r="AH266">
            <v>92.7</v>
          </cell>
          <cell r="AI266">
            <v>60.1</v>
          </cell>
        </row>
        <row r="267">
          <cell r="B267" t="str">
            <v>Hammersmith and Fulham</v>
          </cell>
          <cell r="C267">
            <v>0</v>
          </cell>
          <cell r="D267">
            <v>533</v>
          </cell>
          <cell r="E267">
            <v>67.900000000000006</v>
          </cell>
          <cell r="F267">
            <v>59.5</v>
          </cell>
          <cell r="G267">
            <v>91.7</v>
          </cell>
          <cell r="H267">
            <v>89.9</v>
          </cell>
          <cell r="I267">
            <v>99.1</v>
          </cell>
          <cell r="J267">
            <v>316.5</v>
          </cell>
          <cell r="K267">
            <v>373.9</v>
          </cell>
          <cell r="L267">
            <v>95.7</v>
          </cell>
          <cell r="M267">
            <v>60.8</v>
          </cell>
          <cell r="N267">
            <v>0</v>
          </cell>
          <cell r="O267">
            <v>565</v>
          </cell>
          <cell r="P267">
            <v>78.900000000000006</v>
          </cell>
          <cell r="Q267">
            <v>71.3</v>
          </cell>
          <cell r="R267">
            <v>95</v>
          </cell>
          <cell r="S267">
            <v>92.4</v>
          </cell>
          <cell r="T267">
            <v>98.4</v>
          </cell>
          <cell r="U267">
            <v>342.2</v>
          </cell>
          <cell r="V267">
            <v>413</v>
          </cell>
          <cell r="W267">
            <v>95.8</v>
          </cell>
          <cell r="X267">
            <v>72.400000000000006</v>
          </cell>
          <cell r="Y267">
            <v>0</v>
          </cell>
          <cell r="Z267">
            <v>1098</v>
          </cell>
          <cell r="AA267">
            <v>73.599999999999994</v>
          </cell>
          <cell r="AB267">
            <v>65.599999999999994</v>
          </cell>
          <cell r="AC267">
            <v>93.4</v>
          </cell>
          <cell r="AD267">
            <v>91.2</v>
          </cell>
          <cell r="AE267">
            <v>98.7</v>
          </cell>
          <cell r="AF267">
            <v>329.8</v>
          </cell>
          <cell r="AG267">
            <v>394</v>
          </cell>
          <cell r="AH267">
            <v>95.7</v>
          </cell>
          <cell r="AI267">
            <v>66.8</v>
          </cell>
        </row>
        <row r="268">
          <cell r="B268" t="str">
            <v>Haringey</v>
          </cell>
          <cell r="C268">
            <v>0</v>
          </cell>
          <cell r="D268">
            <v>1076</v>
          </cell>
          <cell r="E268">
            <v>63.5</v>
          </cell>
          <cell r="F268">
            <v>53.9</v>
          </cell>
          <cell r="G268">
            <v>90.7</v>
          </cell>
          <cell r="H268">
            <v>88.1</v>
          </cell>
          <cell r="I268">
            <v>96.9</v>
          </cell>
          <cell r="J268">
            <v>298.60000000000002</v>
          </cell>
          <cell r="K268">
            <v>338.6</v>
          </cell>
          <cell r="L268">
            <v>94.1</v>
          </cell>
          <cell r="M268">
            <v>56.4</v>
          </cell>
          <cell r="N268">
            <v>0</v>
          </cell>
          <cell r="O268">
            <v>1026</v>
          </cell>
          <cell r="P268">
            <v>76.400000000000006</v>
          </cell>
          <cell r="Q268">
            <v>64.5</v>
          </cell>
          <cell r="R268">
            <v>95.3</v>
          </cell>
          <cell r="S268">
            <v>93.3</v>
          </cell>
          <cell r="T268">
            <v>97.7</v>
          </cell>
          <cell r="U268">
            <v>333.2</v>
          </cell>
          <cell r="V268">
            <v>393.6</v>
          </cell>
          <cell r="W268">
            <v>96.1</v>
          </cell>
          <cell r="X268">
            <v>66.099999999999994</v>
          </cell>
          <cell r="Y268">
            <v>0</v>
          </cell>
          <cell r="Z268">
            <v>2102</v>
          </cell>
          <cell r="AA268">
            <v>69.8</v>
          </cell>
          <cell r="AB268">
            <v>59.1</v>
          </cell>
          <cell r="AC268">
            <v>93</v>
          </cell>
          <cell r="AD268">
            <v>90.6</v>
          </cell>
          <cell r="AE268">
            <v>97.3</v>
          </cell>
          <cell r="AF268">
            <v>315.5</v>
          </cell>
          <cell r="AG268">
            <v>365.5</v>
          </cell>
          <cell r="AH268">
            <v>95.1</v>
          </cell>
          <cell r="AI268">
            <v>61.1</v>
          </cell>
        </row>
        <row r="269">
          <cell r="B269" t="str">
            <v>Islington</v>
          </cell>
          <cell r="C269">
            <v>0</v>
          </cell>
          <cell r="D269">
            <v>722</v>
          </cell>
          <cell r="E269">
            <v>68.3</v>
          </cell>
          <cell r="F269">
            <v>59</v>
          </cell>
          <cell r="G269">
            <v>95</v>
          </cell>
          <cell r="H269">
            <v>93.1</v>
          </cell>
          <cell r="I269">
            <v>97.2</v>
          </cell>
          <cell r="J269">
            <v>312.60000000000002</v>
          </cell>
          <cell r="K269">
            <v>357.5</v>
          </cell>
          <cell r="L269">
            <v>96.7</v>
          </cell>
          <cell r="M269">
            <v>62.6</v>
          </cell>
          <cell r="N269">
            <v>0</v>
          </cell>
          <cell r="O269">
            <v>686</v>
          </cell>
          <cell r="P269">
            <v>70.7</v>
          </cell>
          <cell r="Q269">
            <v>60.9</v>
          </cell>
          <cell r="R269">
            <v>97.7</v>
          </cell>
          <cell r="S269">
            <v>95</v>
          </cell>
          <cell r="T269">
            <v>98.4</v>
          </cell>
          <cell r="U269">
            <v>324</v>
          </cell>
          <cell r="V269">
            <v>363.2</v>
          </cell>
          <cell r="W269">
            <v>98</v>
          </cell>
          <cell r="X269">
            <v>62</v>
          </cell>
          <cell r="Y269">
            <v>0</v>
          </cell>
          <cell r="Z269">
            <v>1408</v>
          </cell>
          <cell r="AA269">
            <v>69.5</v>
          </cell>
          <cell r="AB269">
            <v>59.9</v>
          </cell>
          <cell r="AC269">
            <v>96.3</v>
          </cell>
          <cell r="AD269">
            <v>94</v>
          </cell>
          <cell r="AE269">
            <v>97.8</v>
          </cell>
          <cell r="AF269">
            <v>318.2</v>
          </cell>
          <cell r="AG269">
            <v>360.3</v>
          </cell>
          <cell r="AH269">
            <v>97.3</v>
          </cell>
          <cell r="AI269">
            <v>62.3</v>
          </cell>
        </row>
        <row r="270">
          <cell r="B270" t="str">
            <v>Kensington and Chelsea</v>
          </cell>
          <cell r="C270">
            <v>0</v>
          </cell>
          <cell r="D270">
            <v>405</v>
          </cell>
          <cell r="E270">
            <v>81.2</v>
          </cell>
          <cell r="F270">
            <v>77.3</v>
          </cell>
          <cell r="G270">
            <v>95.6</v>
          </cell>
          <cell r="H270">
            <v>95.6</v>
          </cell>
          <cell r="I270">
            <v>97.8</v>
          </cell>
          <cell r="J270">
            <v>350.9</v>
          </cell>
          <cell r="K270">
            <v>443.6</v>
          </cell>
          <cell r="L270">
            <v>97</v>
          </cell>
          <cell r="M270">
            <v>78.8</v>
          </cell>
          <cell r="N270">
            <v>0</v>
          </cell>
          <cell r="O270">
            <v>343</v>
          </cell>
          <cell r="P270">
            <v>77.3</v>
          </cell>
          <cell r="Q270">
            <v>69.7</v>
          </cell>
          <cell r="R270">
            <v>97.1</v>
          </cell>
          <cell r="S270">
            <v>95.3</v>
          </cell>
          <cell r="T270">
            <v>99.7</v>
          </cell>
          <cell r="U270">
            <v>339.7</v>
          </cell>
          <cell r="V270">
            <v>421</v>
          </cell>
          <cell r="W270">
            <v>99.1</v>
          </cell>
          <cell r="X270">
            <v>73.2</v>
          </cell>
          <cell r="Y270">
            <v>0</v>
          </cell>
          <cell r="Z270">
            <v>748</v>
          </cell>
          <cell r="AA270">
            <v>79.400000000000006</v>
          </cell>
          <cell r="AB270">
            <v>73.8</v>
          </cell>
          <cell r="AC270">
            <v>96.3</v>
          </cell>
          <cell r="AD270">
            <v>95.5</v>
          </cell>
          <cell r="AE270">
            <v>98.7</v>
          </cell>
          <cell r="AF270">
            <v>345.8</v>
          </cell>
          <cell r="AG270">
            <v>433.2</v>
          </cell>
          <cell r="AH270">
            <v>98</v>
          </cell>
          <cell r="AI270">
            <v>76.2</v>
          </cell>
        </row>
        <row r="271">
          <cell r="B271" t="str">
            <v>Lambeth</v>
          </cell>
          <cell r="C271">
            <v>0</v>
          </cell>
          <cell r="D271">
            <v>898</v>
          </cell>
          <cell r="E271">
            <v>60.5</v>
          </cell>
          <cell r="F271">
            <v>52.2</v>
          </cell>
          <cell r="G271">
            <v>93</v>
          </cell>
          <cell r="H271">
            <v>90.2</v>
          </cell>
          <cell r="I271">
            <v>97.8</v>
          </cell>
          <cell r="J271">
            <v>297.89999999999998</v>
          </cell>
          <cell r="K271">
            <v>352.9</v>
          </cell>
          <cell r="L271">
            <v>95</v>
          </cell>
          <cell r="M271">
            <v>56.2</v>
          </cell>
          <cell r="N271">
            <v>0</v>
          </cell>
          <cell r="O271">
            <v>946</v>
          </cell>
          <cell r="P271">
            <v>75.5</v>
          </cell>
          <cell r="Q271">
            <v>61.6</v>
          </cell>
          <cell r="R271">
            <v>95.3</v>
          </cell>
          <cell r="S271">
            <v>92.4</v>
          </cell>
          <cell r="T271">
            <v>98.9</v>
          </cell>
          <cell r="U271">
            <v>326</v>
          </cell>
          <cell r="V271">
            <v>391.4</v>
          </cell>
          <cell r="W271">
            <v>97.4</v>
          </cell>
          <cell r="X271">
            <v>63.1</v>
          </cell>
          <cell r="Y271">
            <v>0</v>
          </cell>
          <cell r="Z271">
            <v>1844</v>
          </cell>
          <cell r="AA271">
            <v>68.2</v>
          </cell>
          <cell r="AB271">
            <v>57</v>
          </cell>
          <cell r="AC271">
            <v>94.2</v>
          </cell>
          <cell r="AD271">
            <v>91.3</v>
          </cell>
          <cell r="AE271">
            <v>98.4</v>
          </cell>
          <cell r="AF271">
            <v>312.3</v>
          </cell>
          <cell r="AG271">
            <v>372.6</v>
          </cell>
          <cell r="AH271">
            <v>96.2</v>
          </cell>
          <cell r="AI271">
            <v>59.8</v>
          </cell>
        </row>
        <row r="272">
          <cell r="B272" t="str">
            <v>Lewisham</v>
          </cell>
          <cell r="C272">
            <v>0</v>
          </cell>
          <cell r="D272">
            <v>1104</v>
          </cell>
          <cell r="E272">
            <v>52.3</v>
          </cell>
          <cell r="F272">
            <v>47.2</v>
          </cell>
          <cell r="G272">
            <v>91.4</v>
          </cell>
          <cell r="H272">
            <v>88</v>
          </cell>
          <cell r="I272">
            <v>97.4</v>
          </cell>
          <cell r="J272">
            <v>281.89999999999998</v>
          </cell>
          <cell r="K272">
            <v>322</v>
          </cell>
          <cell r="L272">
            <v>95.7</v>
          </cell>
          <cell r="M272">
            <v>53.1</v>
          </cell>
          <cell r="N272">
            <v>0</v>
          </cell>
          <cell r="O272">
            <v>1109</v>
          </cell>
          <cell r="P272">
            <v>65.7</v>
          </cell>
          <cell r="Q272">
            <v>55.5</v>
          </cell>
          <cell r="R272">
            <v>94</v>
          </cell>
          <cell r="S272">
            <v>90.4</v>
          </cell>
          <cell r="T272">
            <v>97.8</v>
          </cell>
          <cell r="U272">
            <v>309.60000000000002</v>
          </cell>
          <cell r="V272">
            <v>360</v>
          </cell>
          <cell r="W272">
            <v>96</v>
          </cell>
          <cell r="X272">
            <v>57.4</v>
          </cell>
          <cell r="Y272">
            <v>0</v>
          </cell>
          <cell r="Z272">
            <v>2213</v>
          </cell>
          <cell r="AA272">
            <v>59</v>
          </cell>
          <cell r="AB272">
            <v>51.3</v>
          </cell>
          <cell r="AC272">
            <v>92.7</v>
          </cell>
          <cell r="AD272">
            <v>89.2</v>
          </cell>
          <cell r="AE272">
            <v>97.6</v>
          </cell>
          <cell r="AF272">
            <v>295.8</v>
          </cell>
          <cell r="AG272">
            <v>341</v>
          </cell>
          <cell r="AH272">
            <v>95.8</v>
          </cell>
          <cell r="AI272">
            <v>55.3</v>
          </cell>
        </row>
        <row r="273">
          <cell r="B273" t="str">
            <v>Newham</v>
          </cell>
          <cell r="C273">
            <v>0</v>
          </cell>
          <cell r="D273">
            <v>1702</v>
          </cell>
          <cell r="E273">
            <v>60</v>
          </cell>
          <cell r="F273">
            <v>50.5</v>
          </cell>
          <cell r="G273">
            <v>93.1</v>
          </cell>
          <cell r="H273">
            <v>89.5</v>
          </cell>
          <cell r="I273">
            <v>98.3</v>
          </cell>
          <cell r="J273">
            <v>299.5</v>
          </cell>
          <cell r="K273">
            <v>357</v>
          </cell>
          <cell r="L273">
            <v>94.9</v>
          </cell>
          <cell r="M273">
            <v>52.5</v>
          </cell>
          <cell r="N273">
            <v>0</v>
          </cell>
          <cell r="O273">
            <v>1712</v>
          </cell>
          <cell r="P273">
            <v>72</v>
          </cell>
          <cell r="Q273">
            <v>60.2</v>
          </cell>
          <cell r="R273">
            <v>96</v>
          </cell>
          <cell r="S273">
            <v>91.4</v>
          </cell>
          <cell r="T273">
            <v>98.9</v>
          </cell>
          <cell r="U273">
            <v>325.8</v>
          </cell>
          <cell r="V273">
            <v>395.8</v>
          </cell>
          <cell r="W273">
            <v>95.9</v>
          </cell>
          <cell r="X273">
            <v>61.6</v>
          </cell>
          <cell r="Y273">
            <v>0</v>
          </cell>
          <cell r="Z273">
            <v>3414</v>
          </cell>
          <cell r="AA273">
            <v>66</v>
          </cell>
          <cell r="AB273">
            <v>55.4</v>
          </cell>
          <cell r="AC273">
            <v>94.5</v>
          </cell>
          <cell r="AD273">
            <v>90.5</v>
          </cell>
          <cell r="AE273">
            <v>98.6</v>
          </cell>
          <cell r="AF273">
            <v>312.7</v>
          </cell>
          <cell r="AG273">
            <v>376.4</v>
          </cell>
          <cell r="AH273">
            <v>95.4</v>
          </cell>
          <cell r="AI273">
            <v>57.1</v>
          </cell>
        </row>
        <row r="274">
          <cell r="B274" t="str">
            <v>Southwark</v>
          </cell>
          <cell r="C274">
            <v>0</v>
          </cell>
          <cell r="D274">
            <v>1168</v>
          </cell>
          <cell r="E274">
            <v>67.5</v>
          </cell>
          <cell r="F274">
            <v>60.9</v>
          </cell>
          <cell r="G274">
            <v>92.3</v>
          </cell>
          <cell r="H274">
            <v>90.1</v>
          </cell>
          <cell r="I274">
            <v>97.8</v>
          </cell>
          <cell r="J274">
            <v>305.2</v>
          </cell>
          <cell r="K274">
            <v>363.2</v>
          </cell>
          <cell r="L274">
            <v>95</v>
          </cell>
          <cell r="M274">
            <v>64.400000000000006</v>
          </cell>
          <cell r="N274">
            <v>0</v>
          </cell>
          <cell r="O274">
            <v>1120</v>
          </cell>
          <cell r="P274">
            <v>75.3</v>
          </cell>
          <cell r="Q274">
            <v>64</v>
          </cell>
          <cell r="R274">
            <v>97.2</v>
          </cell>
          <cell r="S274">
            <v>94.7</v>
          </cell>
          <cell r="T274">
            <v>99.5</v>
          </cell>
          <cell r="U274">
            <v>333.8</v>
          </cell>
          <cell r="V274">
            <v>404.2</v>
          </cell>
          <cell r="W274">
            <v>97.9</v>
          </cell>
          <cell r="X274">
            <v>65.400000000000006</v>
          </cell>
          <cell r="Y274">
            <v>0</v>
          </cell>
          <cell r="Z274">
            <v>2288</v>
          </cell>
          <cell r="AA274">
            <v>71.3</v>
          </cell>
          <cell r="AB274">
            <v>62.4</v>
          </cell>
          <cell r="AC274">
            <v>94.7</v>
          </cell>
          <cell r="AD274">
            <v>92.4</v>
          </cell>
          <cell r="AE274">
            <v>98.6</v>
          </cell>
          <cell r="AF274">
            <v>319.2</v>
          </cell>
          <cell r="AG274">
            <v>383.3</v>
          </cell>
          <cell r="AH274">
            <v>96.4</v>
          </cell>
          <cell r="AI274">
            <v>64.900000000000006</v>
          </cell>
        </row>
        <row r="275">
          <cell r="B275" t="str">
            <v>Tower Hamlets</v>
          </cell>
          <cell r="C275">
            <v>0</v>
          </cell>
          <cell r="D275">
            <v>1242</v>
          </cell>
          <cell r="E275">
            <v>61</v>
          </cell>
          <cell r="F275">
            <v>53.6</v>
          </cell>
          <cell r="G275">
            <v>92.7</v>
          </cell>
          <cell r="H275">
            <v>90.6</v>
          </cell>
          <cell r="I275">
            <v>98</v>
          </cell>
          <cell r="J275">
            <v>295.8</v>
          </cell>
          <cell r="K275">
            <v>346.4</v>
          </cell>
          <cell r="L275">
            <v>96.5</v>
          </cell>
          <cell r="M275">
            <v>56.8</v>
          </cell>
          <cell r="N275">
            <v>0</v>
          </cell>
          <cell r="O275">
            <v>1239</v>
          </cell>
          <cell r="P275">
            <v>77.400000000000006</v>
          </cell>
          <cell r="Q275">
            <v>65.900000000000006</v>
          </cell>
          <cell r="R275">
            <v>97.1</v>
          </cell>
          <cell r="S275">
            <v>94.4</v>
          </cell>
          <cell r="T275">
            <v>98.5</v>
          </cell>
          <cell r="U275">
            <v>334.2</v>
          </cell>
          <cell r="V275">
            <v>403.4</v>
          </cell>
          <cell r="W275">
            <v>97.7</v>
          </cell>
          <cell r="X275">
            <v>67.2</v>
          </cell>
          <cell r="Y275">
            <v>0</v>
          </cell>
          <cell r="Z275">
            <v>2481</v>
          </cell>
          <cell r="AA275">
            <v>69.2</v>
          </cell>
          <cell r="AB275">
            <v>59.7</v>
          </cell>
          <cell r="AC275">
            <v>94.9</v>
          </cell>
          <cell r="AD275">
            <v>92.5</v>
          </cell>
          <cell r="AE275">
            <v>98.3</v>
          </cell>
          <cell r="AF275">
            <v>315</v>
          </cell>
          <cell r="AG275">
            <v>374.9</v>
          </cell>
          <cell r="AH275">
            <v>97.1</v>
          </cell>
          <cell r="AI275">
            <v>62</v>
          </cell>
        </row>
        <row r="276">
          <cell r="B276" t="str">
            <v>Wandsworth</v>
          </cell>
          <cell r="C276">
            <v>0</v>
          </cell>
          <cell r="D276">
            <v>964</v>
          </cell>
          <cell r="E276">
            <v>62.4</v>
          </cell>
          <cell r="F276">
            <v>56.1</v>
          </cell>
          <cell r="G276">
            <v>90.7</v>
          </cell>
          <cell r="H276">
            <v>88.5</v>
          </cell>
          <cell r="I276">
            <v>95.4</v>
          </cell>
          <cell r="J276">
            <v>302.39999999999998</v>
          </cell>
          <cell r="K276">
            <v>362.5</v>
          </cell>
          <cell r="L276">
            <v>93.6</v>
          </cell>
          <cell r="M276">
            <v>60.5</v>
          </cell>
          <cell r="N276">
            <v>0</v>
          </cell>
          <cell r="O276">
            <v>788</v>
          </cell>
          <cell r="P276">
            <v>72.2</v>
          </cell>
          <cell r="Q276">
            <v>62.7</v>
          </cell>
          <cell r="R276">
            <v>94</v>
          </cell>
          <cell r="S276">
            <v>92.1</v>
          </cell>
          <cell r="T276">
            <v>97.6</v>
          </cell>
          <cell r="U276">
            <v>331.5</v>
          </cell>
          <cell r="V276">
            <v>428.7</v>
          </cell>
          <cell r="W276">
            <v>96.3</v>
          </cell>
          <cell r="X276">
            <v>64.5</v>
          </cell>
          <cell r="Y276">
            <v>0</v>
          </cell>
          <cell r="Z276">
            <v>1752</v>
          </cell>
          <cell r="AA276">
            <v>66.8</v>
          </cell>
          <cell r="AB276">
            <v>59.1</v>
          </cell>
          <cell r="AC276">
            <v>92.2</v>
          </cell>
          <cell r="AD276">
            <v>90.1</v>
          </cell>
          <cell r="AE276">
            <v>96.4</v>
          </cell>
          <cell r="AF276">
            <v>315.5</v>
          </cell>
          <cell r="AG276">
            <v>392.2</v>
          </cell>
          <cell r="AH276">
            <v>94.8</v>
          </cell>
          <cell r="AI276">
            <v>62.3</v>
          </cell>
        </row>
        <row r="277">
          <cell r="B277" t="str">
            <v>Westminster</v>
          </cell>
          <cell r="C277">
            <v>0</v>
          </cell>
          <cell r="D277">
            <v>712</v>
          </cell>
          <cell r="E277">
            <v>73.5</v>
          </cell>
          <cell r="F277">
            <v>63.5</v>
          </cell>
          <cell r="G277">
            <v>96.6</v>
          </cell>
          <cell r="H277">
            <v>94.9</v>
          </cell>
          <cell r="I277">
            <v>98.7</v>
          </cell>
          <cell r="J277">
            <v>329</v>
          </cell>
          <cell r="K277">
            <v>386.9</v>
          </cell>
          <cell r="L277">
            <v>96.9</v>
          </cell>
          <cell r="M277">
            <v>66.2</v>
          </cell>
          <cell r="N277">
            <v>0</v>
          </cell>
          <cell r="O277">
            <v>766</v>
          </cell>
          <cell r="P277">
            <v>79.900000000000006</v>
          </cell>
          <cell r="Q277">
            <v>72.5</v>
          </cell>
          <cell r="R277">
            <v>97.3</v>
          </cell>
          <cell r="S277">
            <v>96</v>
          </cell>
          <cell r="T277">
            <v>99.1</v>
          </cell>
          <cell r="U277">
            <v>352.4</v>
          </cell>
          <cell r="V277">
            <v>426.4</v>
          </cell>
          <cell r="W277">
            <v>97.9</v>
          </cell>
          <cell r="X277">
            <v>73.599999999999994</v>
          </cell>
          <cell r="Y277">
            <v>0</v>
          </cell>
          <cell r="Z277">
            <v>1478</v>
          </cell>
          <cell r="AA277">
            <v>76.8</v>
          </cell>
          <cell r="AB277">
            <v>68.099999999999994</v>
          </cell>
          <cell r="AC277">
            <v>97</v>
          </cell>
          <cell r="AD277">
            <v>95.5</v>
          </cell>
          <cell r="AE277">
            <v>98.9</v>
          </cell>
          <cell r="AF277">
            <v>341.1</v>
          </cell>
          <cell r="AG277">
            <v>407.4</v>
          </cell>
          <cell r="AH277">
            <v>97.4</v>
          </cell>
          <cell r="AI277">
            <v>70</v>
          </cell>
        </row>
        <row r="278">
          <cell r="B278" t="str">
            <v>Outer London</v>
          </cell>
          <cell r="C278">
            <v>0</v>
          </cell>
          <cell r="D278">
            <v>26294</v>
          </cell>
          <cell r="E278">
            <v>66.3</v>
          </cell>
          <cell r="F278">
            <v>58.5</v>
          </cell>
          <cell r="G278">
            <v>93.7</v>
          </cell>
          <cell r="H278">
            <v>91.4</v>
          </cell>
          <cell r="I278">
            <v>98</v>
          </cell>
          <cell r="J278">
            <v>313.2</v>
          </cell>
          <cell r="K278">
            <v>372.9</v>
          </cell>
          <cell r="L278">
            <v>95.4</v>
          </cell>
          <cell r="M278">
            <v>61.6</v>
          </cell>
          <cell r="N278">
            <v>0</v>
          </cell>
          <cell r="O278">
            <v>25231</v>
          </cell>
          <cell r="P278">
            <v>76.599999999999994</v>
          </cell>
          <cell r="Q278">
            <v>66.400000000000006</v>
          </cell>
          <cell r="R278">
            <v>96.1</v>
          </cell>
          <cell r="S278">
            <v>93.7</v>
          </cell>
          <cell r="T278">
            <v>98.8</v>
          </cell>
          <cell r="U278">
            <v>339</v>
          </cell>
          <cell r="V278">
            <v>409.8</v>
          </cell>
          <cell r="W278">
            <v>97.2</v>
          </cell>
          <cell r="X278">
            <v>67.7</v>
          </cell>
          <cell r="Y278">
            <v>0</v>
          </cell>
          <cell r="Z278">
            <v>51525</v>
          </cell>
          <cell r="AA278">
            <v>71.3</v>
          </cell>
          <cell r="AB278">
            <v>62.4</v>
          </cell>
          <cell r="AC278">
            <v>94.9</v>
          </cell>
          <cell r="AD278">
            <v>92.6</v>
          </cell>
          <cell r="AE278">
            <v>98.4</v>
          </cell>
          <cell r="AF278">
            <v>325.8</v>
          </cell>
          <cell r="AG278">
            <v>391</v>
          </cell>
          <cell r="AH278">
            <v>96.3</v>
          </cell>
          <cell r="AI278">
            <v>64.599999999999994</v>
          </cell>
        </row>
        <row r="279">
          <cell r="B279" t="str">
            <v>Barking and Dagenham</v>
          </cell>
          <cell r="C279">
            <v>0</v>
          </cell>
          <cell r="D279">
            <v>1092</v>
          </cell>
          <cell r="E279">
            <v>59.9</v>
          </cell>
          <cell r="F279">
            <v>54.7</v>
          </cell>
          <cell r="G279">
            <v>91.6</v>
          </cell>
          <cell r="H279">
            <v>89.4</v>
          </cell>
          <cell r="I279">
            <v>98.3</v>
          </cell>
          <cell r="J279">
            <v>291.89999999999998</v>
          </cell>
          <cell r="K279">
            <v>324.10000000000002</v>
          </cell>
          <cell r="L279">
            <v>95.1</v>
          </cell>
          <cell r="M279">
            <v>58.7</v>
          </cell>
          <cell r="N279">
            <v>0</v>
          </cell>
          <cell r="O279">
            <v>1027</v>
          </cell>
          <cell r="P279">
            <v>71.400000000000006</v>
          </cell>
          <cell r="Q279">
            <v>62</v>
          </cell>
          <cell r="R279">
            <v>94.7</v>
          </cell>
          <cell r="S279">
            <v>92.2</v>
          </cell>
          <cell r="T279">
            <v>98.7</v>
          </cell>
          <cell r="U279">
            <v>320</v>
          </cell>
          <cell r="V279">
            <v>361.6</v>
          </cell>
          <cell r="W279">
            <v>96.5</v>
          </cell>
          <cell r="X279">
            <v>64.8</v>
          </cell>
          <cell r="Y279">
            <v>0</v>
          </cell>
          <cell r="Z279">
            <v>2119</v>
          </cell>
          <cell r="AA279">
            <v>65.5</v>
          </cell>
          <cell r="AB279">
            <v>58.2</v>
          </cell>
          <cell r="AC279">
            <v>93.1</v>
          </cell>
          <cell r="AD279">
            <v>90.8</v>
          </cell>
          <cell r="AE279">
            <v>98.5</v>
          </cell>
          <cell r="AF279">
            <v>305.5</v>
          </cell>
          <cell r="AG279">
            <v>342.3</v>
          </cell>
          <cell r="AH279">
            <v>95.8</v>
          </cell>
          <cell r="AI279">
            <v>61.6</v>
          </cell>
        </row>
        <row r="280">
          <cell r="B280" t="str">
            <v>Barnet</v>
          </cell>
          <cell r="C280">
            <v>0</v>
          </cell>
          <cell r="D280">
            <v>1807</v>
          </cell>
          <cell r="E280">
            <v>71.8</v>
          </cell>
          <cell r="F280">
            <v>64.7</v>
          </cell>
          <cell r="G280">
            <v>94.3</v>
          </cell>
          <cell r="H280">
            <v>92.8</v>
          </cell>
          <cell r="I280">
            <v>98.4</v>
          </cell>
          <cell r="J280">
            <v>333.8</v>
          </cell>
          <cell r="K280">
            <v>399.8</v>
          </cell>
          <cell r="L280">
            <v>95.9</v>
          </cell>
          <cell r="M280">
            <v>67.099999999999994</v>
          </cell>
          <cell r="N280">
            <v>0</v>
          </cell>
          <cell r="O280">
            <v>1616</v>
          </cell>
          <cell r="P280">
            <v>79.400000000000006</v>
          </cell>
          <cell r="Q280">
            <v>70.5</v>
          </cell>
          <cell r="R280">
            <v>95.4</v>
          </cell>
          <cell r="S280">
            <v>94</v>
          </cell>
          <cell r="T280">
            <v>98.9</v>
          </cell>
          <cell r="U280">
            <v>350</v>
          </cell>
          <cell r="V280">
            <v>415.9</v>
          </cell>
          <cell r="W280">
            <v>97.4</v>
          </cell>
          <cell r="X280">
            <v>71.8</v>
          </cell>
          <cell r="Y280">
            <v>0</v>
          </cell>
          <cell r="Z280">
            <v>3423</v>
          </cell>
          <cell r="AA280">
            <v>75.400000000000006</v>
          </cell>
          <cell r="AB280">
            <v>67.5</v>
          </cell>
          <cell r="AC280">
            <v>94.8</v>
          </cell>
          <cell r="AD280">
            <v>93.3</v>
          </cell>
          <cell r="AE280">
            <v>98.6</v>
          </cell>
          <cell r="AF280">
            <v>341.5</v>
          </cell>
          <cell r="AG280">
            <v>407.4</v>
          </cell>
          <cell r="AH280">
            <v>96.6</v>
          </cell>
          <cell r="AI280">
            <v>69.3</v>
          </cell>
        </row>
        <row r="281">
          <cell r="B281" t="str">
            <v>Bexley</v>
          </cell>
          <cell r="C281">
            <v>0</v>
          </cell>
          <cell r="D281">
            <v>1634</v>
          </cell>
          <cell r="E281">
            <v>63.2</v>
          </cell>
          <cell r="F281">
            <v>55.5</v>
          </cell>
          <cell r="G281">
            <v>93.8</v>
          </cell>
          <cell r="H281">
            <v>91.8</v>
          </cell>
          <cell r="I281">
            <v>98.8</v>
          </cell>
          <cell r="J281">
            <v>307.8</v>
          </cell>
          <cell r="K281">
            <v>374.3</v>
          </cell>
          <cell r="L281">
            <v>95.8</v>
          </cell>
          <cell r="M281">
            <v>58.8</v>
          </cell>
          <cell r="N281">
            <v>0</v>
          </cell>
          <cell r="O281">
            <v>1555</v>
          </cell>
          <cell r="P281">
            <v>75.900000000000006</v>
          </cell>
          <cell r="Q281">
            <v>65.3</v>
          </cell>
          <cell r="R281">
            <v>96</v>
          </cell>
          <cell r="S281">
            <v>94.7</v>
          </cell>
          <cell r="T281">
            <v>99.4</v>
          </cell>
          <cell r="U281">
            <v>340.4</v>
          </cell>
          <cell r="V281">
            <v>422.1</v>
          </cell>
          <cell r="W281">
            <v>98.5</v>
          </cell>
          <cell r="X281">
            <v>66.7</v>
          </cell>
          <cell r="Y281">
            <v>0</v>
          </cell>
          <cell r="Z281">
            <v>3189</v>
          </cell>
          <cell r="AA281">
            <v>69.400000000000006</v>
          </cell>
          <cell r="AB281">
            <v>60.3</v>
          </cell>
          <cell r="AC281">
            <v>94.9</v>
          </cell>
          <cell r="AD281">
            <v>93.2</v>
          </cell>
          <cell r="AE281">
            <v>99.1</v>
          </cell>
          <cell r="AF281">
            <v>323.7</v>
          </cell>
          <cell r="AG281">
            <v>397.6</v>
          </cell>
          <cell r="AH281">
            <v>97.1</v>
          </cell>
          <cell r="AI281">
            <v>62.7</v>
          </cell>
        </row>
        <row r="282">
          <cell r="B282" t="str">
            <v>Brent</v>
          </cell>
          <cell r="C282">
            <v>0</v>
          </cell>
          <cell r="D282">
            <v>1488</v>
          </cell>
          <cell r="E282">
            <v>64.7</v>
          </cell>
          <cell r="F282">
            <v>56.5</v>
          </cell>
          <cell r="G282">
            <v>92.7</v>
          </cell>
          <cell r="H282">
            <v>90.3</v>
          </cell>
          <cell r="I282">
            <v>98.1</v>
          </cell>
          <cell r="J282">
            <v>307.89999999999998</v>
          </cell>
          <cell r="K282">
            <v>361.8</v>
          </cell>
          <cell r="L282">
            <v>96.3</v>
          </cell>
          <cell r="M282">
            <v>59.1</v>
          </cell>
          <cell r="N282">
            <v>0</v>
          </cell>
          <cell r="O282">
            <v>1423</v>
          </cell>
          <cell r="P282">
            <v>74</v>
          </cell>
          <cell r="Q282">
            <v>63.7</v>
          </cell>
          <cell r="R282">
            <v>95.6</v>
          </cell>
          <cell r="S282">
            <v>92.7</v>
          </cell>
          <cell r="T282">
            <v>98.7</v>
          </cell>
          <cell r="U282">
            <v>334.4</v>
          </cell>
          <cell r="V282">
            <v>399.8</v>
          </cell>
          <cell r="W282">
            <v>97.8</v>
          </cell>
          <cell r="X282">
            <v>64.400000000000006</v>
          </cell>
          <cell r="Y282">
            <v>0</v>
          </cell>
          <cell r="Z282">
            <v>2911</v>
          </cell>
          <cell r="AA282">
            <v>69.3</v>
          </cell>
          <cell r="AB282">
            <v>60</v>
          </cell>
          <cell r="AC282">
            <v>94.2</v>
          </cell>
          <cell r="AD282">
            <v>91.5</v>
          </cell>
          <cell r="AE282">
            <v>98.4</v>
          </cell>
          <cell r="AF282">
            <v>320.89999999999998</v>
          </cell>
          <cell r="AG282">
            <v>380.4</v>
          </cell>
          <cell r="AH282">
            <v>97</v>
          </cell>
          <cell r="AI282">
            <v>61.7</v>
          </cell>
        </row>
        <row r="283">
          <cell r="B283" t="str">
            <v>Bromley</v>
          </cell>
          <cell r="C283">
            <v>0</v>
          </cell>
          <cell r="D283">
            <v>1637</v>
          </cell>
          <cell r="E283">
            <v>70.3</v>
          </cell>
          <cell r="F283">
            <v>62.1</v>
          </cell>
          <cell r="G283">
            <v>95.2</v>
          </cell>
          <cell r="H283">
            <v>93.7</v>
          </cell>
          <cell r="I283">
            <v>99</v>
          </cell>
          <cell r="J283">
            <v>323.60000000000002</v>
          </cell>
          <cell r="K283">
            <v>384.4</v>
          </cell>
          <cell r="L283">
            <v>96.3</v>
          </cell>
          <cell r="M283">
            <v>64.900000000000006</v>
          </cell>
          <cell r="N283">
            <v>0</v>
          </cell>
          <cell r="O283">
            <v>1694</v>
          </cell>
          <cell r="P283">
            <v>78.5</v>
          </cell>
          <cell r="Q283">
            <v>69</v>
          </cell>
          <cell r="R283">
            <v>96.1</v>
          </cell>
          <cell r="S283">
            <v>94</v>
          </cell>
          <cell r="T283">
            <v>99.2</v>
          </cell>
          <cell r="U283">
            <v>341.5</v>
          </cell>
          <cell r="V283">
            <v>415.4</v>
          </cell>
          <cell r="W283">
            <v>96.9</v>
          </cell>
          <cell r="X283">
            <v>70.400000000000006</v>
          </cell>
          <cell r="Y283">
            <v>0</v>
          </cell>
          <cell r="Z283">
            <v>3331</v>
          </cell>
          <cell r="AA283">
            <v>74.5</v>
          </cell>
          <cell r="AB283">
            <v>65.599999999999994</v>
          </cell>
          <cell r="AC283">
            <v>95.7</v>
          </cell>
          <cell r="AD283">
            <v>93.8</v>
          </cell>
          <cell r="AE283">
            <v>99.1</v>
          </cell>
          <cell r="AF283">
            <v>332.7</v>
          </cell>
          <cell r="AG283">
            <v>400.1</v>
          </cell>
          <cell r="AH283">
            <v>96.6</v>
          </cell>
          <cell r="AI283">
            <v>67.7</v>
          </cell>
        </row>
        <row r="284">
          <cell r="B284" t="str">
            <v>Croydon</v>
          </cell>
          <cell r="C284">
            <v>0</v>
          </cell>
          <cell r="D284">
            <v>1837</v>
          </cell>
          <cell r="E284">
            <v>61.9</v>
          </cell>
          <cell r="F284">
            <v>51.6</v>
          </cell>
          <cell r="G284">
            <v>92.7</v>
          </cell>
          <cell r="H284">
            <v>86.7</v>
          </cell>
          <cell r="I284">
            <v>97.8</v>
          </cell>
          <cell r="J284">
            <v>299.39999999999998</v>
          </cell>
          <cell r="K284">
            <v>359.2</v>
          </cell>
          <cell r="L284">
            <v>92.1</v>
          </cell>
          <cell r="M284">
            <v>54.9</v>
          </cell>
          <cell r="N284">
            <v>0</v>
          </cell>
          <cell r="O284">
            <v>1881</v>
          </cell>
          <cell r="P284">
            <v>74.099999999999994</v>
          </cell>
          <cell r="Q284">
            <v>62</v>
          </cell>
          <cell r="R284">
            <v>95.5</v>
          </cell>
          <cell r="S284">
            <v>91.3</v>
          </cell>
          <cell r="T284">
            <v>98.9</v>
          </cell>
          <cell r="U284">
            <v>330.3</v>
          </cell>
          <cell r="V284">
            <v>404.5</v>
          </cell>
          <cell r="W284">
            <v>94.6</v>
          </cell>
          <cell r="X284">
            <v>63.4</v>
          </cell>
          <cell r="Y284">
            <v>0</v>
          </cell>
          <cell r="Z284">
            <v>3718</v>
          </cell>
          <cell r="AA284">
            <v>68.099999999999994</v>
          </cell>
          <cell r="AB284">
            <v>56.8</v>
          </cell>
          <cell r="AC284">
            <v>94.1</v>
          </cell>
          <cell r="AD284">
            <v>89</v>
          </cell>
          <cell r="AE284">
            <v>98.4</v>
          </cell>
          <cell r="AF284">
            <v>315.10000000000002</v>
          </cell>
          <cell r="AG284">
            <v>382.1</v>
          </cell>
          <cell r="AH284">
            <v>93.4</v>
          </cell>
          <cell r="AI284">
            <v>59.2</v>
          </cell>
        </row>
        <row r="285">
          <cell r="B285" t="str">
            <v>Ealing</v>
          </cell>
          <cell r="C285">
            <v>0</v>
          </cell>
          <cell r="D285">
            <v>1514</v>
          </cell>
          <cell r="E285">
            <v>62.7</v>
          </cell>
          <cell r="F285">
            <v>55.9</v>
          </cell>
          <cell r="G285">
            <v>94</v>
          </cell>
          <cell r="H285">
            <v>91.9</v>
          </cell>
          <cell r="I285">
            <v>98</v>
          </cell>
          <cell r="J285">
            <v>303.60000000000002</v>
          </cell>
          <cell r="K285">
            <v>358.8</v>
          </cell>
          <cell r="L285">
            <v>96.6</v>
          </cell>
          <cell r="M285">
            <v>59.6</v>
          </cell>
          <cell r="N285">
            <v>0</v>
          </cell>
          <cell r="O285">
            <v>1410</v>
          </cell>
          <cell r="P285">
            <v>73.5</v>
          </cell>
          <cell r="Q285">
            <v>64</v>
          </cell>
          <cell r="R285">
            <v>96.4</v>
          </cell>
          <cell r="S285">
            <v>94</v>
          </cell>
          <cell r="T285">
            <v>98.7</v>
          </cell>
          <cell r="U285">
            <v>333.2</v>
          </cell>
          <cell r="V285">
            <v>410.7</v>
          </cell>
          <cell r="W285">
            <v>97.7</v>
          </cell>
          <cell r="X285">
            <v>65.2</v>
          </cell>
          <cell r="Y285">
            <v>0</v>
          </cell>
          <cell r="Z285">
            <v>2924</v>
          </cell>
          <cell r="AA285">
            <v>67.900000000000006</v>
          </cell>
          <cell r="AB285">
            <v>59.8</v>
          </cell>
          <cell r="AC285">
            <v>95.1</v>
          </cell>
          <cell r="AD285">
            <v>92.9</v>
          </cell>
          <cell r="AE285">
            <v>98.3</v>
          </cell>
          <cell r="AF285">
            <v>317.89999999999998</v>
          </cell>
          <cell r="AG285">
            <v>383.8</v>
          </cell>
          <cell r="AH285">
            <v>97.1</v>
          </cell>
          <cell r="AI285">
            <v>62.3</v>
          </cell>
        </row>
        <row r="286">
          <cell r="B286" t="str">
            <v>Enfield</v>
          </cell>
          <cell r="C286">
            <v>0</v>
          </cell>
          <cell r="D286">
            <v>1952</v>
          </cell>
          <cell r="E286">
            <v>63.1</v>
          </cell>
          <cell r="F286">
            <v>56.5</v>
          </cell>
          <cell r="G286">
            <v>93.6</v>
          </cell>
          <cell r="H286">
            <v>91.3</v>
          </cell>
          <cell r="I286">
            <v>97.7</v>
          </cell>
          <cell r="J286">
            <v>309</v>
          </cell>
          <cell r="K286">
            <v>371.6</v>
          </cell>
          <cell r="L286">
            <v>94.7</v>
          </cell>
          <cell r="M286">
            <v>60</v>
          </cell>
          <cell r="N286">
            <v>0</v>
          </cell>
          <cell r="O286">
            <v>1763</v>
          </cell>
          <cell r="P286">
            <v>74.5</v>
          </cell>
          <cell r="Q286">
            <v>63.2</v>
          </cell>
          <cell r="R286">
            <v>96.5</v>
          </cell>
          <cell r="S286">
            <v>93.6</v>
          </cell>
          <cell r="T286">
            <v>98.4</v>
          </cell>
          <cell r="U286">
            <v>333.3</v>
          </cell>
          <cell r="V286">
            <v>399.7</v>
          </cell>
          <cell r="W286">
            <v>96.9</v>
          </cell>
          <cell r="X286">
            <v>64.7</v>
          </cell>
          <cell r="Y286">
            <v>0</v>
          </cell>
          <cell r="Z286">
            <v>3715</v>
          </cell>
          <cell r="AA286">
            <v>68.5</v>
          </cell>
          <cell r="AB286">
            <v>59.7</v>
          </cell>
          <cell r="AC286">
            <v>95</v>
          </cell>
          <cell r="AD286">
            <v>92.4</v>
          </cell>
          <cell r="AE286">
            <v>98</v>
          </cell>
          <cell r="AF286">
            <v>320.5</v>
          </cell>
          <cell r="AG286">
            <v>384.9</v>
          </cell>
          <cell r="AH286">
            <v>95.8</v>
          </cell>
          <cell r="AI286">
            <v>62.2</v>
          </cell>
        </row>
        <row r="287">
          <cell r="B287" t="str">
            <v>Greenwich</v>
          </cell>
          <cell r="C287">
            <v>0</v>
          </cell>
          <cell r="D287">
            <v>1048</v>
          </cell>
          <cell r="E287">
            <v>67.400000000000006</v>
          </cell>
          <cell r="F287">
            <v>59.2</v>
          </cell>
          <cell r="G287">
            <v>92.1</v>
          </cell>
          <cell r="H287">
            <v>89.9</v>
          </cell>
          <cell r="I287">
            <v>97.5</v>
          </cell>
          <cell r="J287">
            <v>304.5</v>
          </cell>
          <cell r="K287">
            <v>355</v>
          </cell>
          <cell r="L287">
            <v>94</v>
          </cell>
          <cell r="M287">
            <v>61.9</v>
          </cell>
          <cell r="N287">
            <v>0</v>
          </cell>
          <cell r="O287">
            <v>1098</v>
          </cell>
          <cell r="P287">
            <v>73.599999999999994</v>
          </cell>
          <cell r="Q287">
            <v>60.1</v>
          </cell>
          <cell r="R287">
            <v>95.8</v>
          </cell>
          <cell r="S287">
            <v>93.4</v>
          </cell>
          <cell r="T287">
            <v>99.2</v>
          </cell>
          <cell r="U287">
            <v>330.6</v>
          </cell>
          <cell r="V287">
            <v>401.5</v>
          </cell>
          <cell r="W287">
            <v>96.8</v>
          </cell>
          <cell r="X287">
            <v>61.7</v>
          </cell>
          <cell r="Y287">
            <v>0</v>
          </cell>
          <cell r="Z287">
            <v>2146</v>
          </cell>
          <cell r="AA287">
            <v>70.5</v>
          </cell>
          <cell r="AB287">
            <v>59.6</v>
          </cell>
          <cell r="AC287">
            <v>94</v>
          </cell>
          <cell r="AD287">
            <v>91.7</v>
          </cell>
          <cell r="AE287">
            <v>98.4</v>
          </cell>
          <cell r="AF287">
            <v>317.89999999999998</v>
          </cell>
          <cell r="AG287">
            <v>378.8</v>
          </cell>
          <cell r="AH287">
            <v>95.4</v>
          </cell>
          <cell r="AI287">
            <v>61.8</v>
          </cell>
        </row>
        <row r="288">
          <cell r="B288" t="str">
            <v>Harrow</v>
          </cell>
          <cell r="C288">
            <v>0</v>
          </cell>
          <cell r="D288">
            <v>1081</v>
          </cell>
          <cell r="E288">
            <v>66.2</v>
          </cell>
          <cell r="F288">
            <v>57.2</v>
          </cell>
          <cell r="G288">
            <v>94.5</v>
          </cell>
          <cell r="H288">
            <v>92.3</v>
          </cell>
          <cell r="I288">
            <v>97.7</v>
          </cell>
          <cell r="J288">
            <v>314.10000000000002</v>
          </cell>
          <cell r="K288">
            <v>367</v>
          </cell>
          <cell r="L288">
            <v>95.9</v>
          </cell>
          <cell r="M288">
            <v>59.8</v>
          </cell>
          <cell r="N288">
            <v>0</v>
          </cell>
          <cell r="O288">
            <v>1049</v>
          </cell>
          <cell r="P288">
            <v>76.5</v>
          </cell>
          <cell r="Q288">
            <v>67.5</v>
          </cell>
          <cell r="R288">
            <v>96.1</v>
          </cell>
          <cell r="S288">
            <v>93.7</v>
          </cell>
          <cell r="T288">
            <v>97.8</v>
          </cell>
          <cell r="U288">
            <v>339.7</v>
          </cell>
          <cell r="V288">
            <v>408.3</v>
          </cell>
          <cell r="W288">
            <v>96.8</v>
          </cell>
          <cell r="X288">
            <v>68.7</v>
          </cell>
          <cell r="Y288">
            <v>0</v>
          </cell>
          <cell r="Z288">
            <v>2130</v>
          </cell>
          <cell r="AA288">
            <v>71.3</v>
          </cell>
          <cell r="AB288">
            <v>62.3</v>
          </cell>
          <cell r="AC288">
            <v>95.3</v>
          </cell>
          <cell r="AD288">
            <v>93</v>
          </cell>
          <cell r="AE288">
            <v>97.7</v>
          </cell>
          <cell r="AF288">
            <v>326.7</v>
          </cell>
          <cell r="AG288">
            <v>387.3</v>
          </cell>
          <cell r="AH288">
            <v>96.3</v>
          </cell>
          <cell r="AI288">
            <v>64.2</v>
          </cell>
        </row>
        <row r="289">
          <cell r="B289" t="str">
            <v>Havering</v>
          </cell>
          <cell r="C289">
            <v>0</v>
          </cell>
          <cell r="D289">
            <v>1591</v>
          </cell>
          <cell r="E289">
            <v>62.8</v>
          </cell>
          <cell r="F289">
            <v>55.3</v>
          </cell>
          <cell r="G289">
            <v>95.7</v>
          </cell>
          <cell r="H289">
            <v>93.8</v>
          </cell>
          <cell r="I289">
            <v>98.5</v>
          </cell>
          <cell r="J289">
            <v>306.89999999999998</v>
          </cell>
          <cell r="K289">
            <v>359.7</v>
          </cell>
          <cell r="L289">
            <v>97.2</v>
          </cell>
          <cell r="M289">
            <v>60.5</v>
          </cell>
          <cell r="N289">
            <v>0</v>
          </cell>
          <cell r="O289">
            <v>1463</v>
          </cell>
          <cell r="P289">
            <v>74.900000000000006</v>
          </cell>
          <cell r="Q289">
            <v>65.599999999999994</v>
          </cell>
          <cell r="R289">
            <v>96.9</v>
          </cell>
          <cell r="S289">
            <v>95.1</v>
          </cell>
          <cell r="T289">
            <v>99</v>
          </cell>
          <cell r="U289">
            <v>330</v>
          </cell>
          <cell r="V289">
            <v>396.7</v>
          </cell>
          <cell r="W289">
            <v>97.7</v>
          </cell>
          <cell r="X289">
            <v>67.599999999999994</v>
          </cell>
          <cell r="Y289">
            <v>0</v>
          </cell>
          <cell r="Z289">
            <v>3054</v>
          </cell>
          <cell r="AA289">
            <v>68.599999999999994</v>
          </cell>
          <cell r="AB289">
            <v>60.2</v>
          </cell>
          <cell r="AC289">
            <v>96.2</v>
          </cell>
          <cell r="AD289">
            <v>94.4</v>
          </cell>
          <cell r="AE289">
            <v>98.8</v>
          </cell>
          <cell r="AF289">
            <v>318</v>
          </cell>
          <cell r="AG289">
            <v>377.4</v>
          </cell>
          <cell r="AH289">
            <v>97.4</v>
          </cell>
          <cell r="AI289">
            <v>63.9</v>
          </cell>
        </row>
        <row r="290">
          <cell r="B290" t="str">
            <v>Hillingdon</v>
          </cell>
          <cell r="C290">
            <v>0</v>
          </cell>
          <cell r="D290">
            <v>1628</v>
          </cell>
          <cell r="E290">
            <v>63.4</v>
          </cell>
          <cell r="F290">
            <v>55</v>
          </cell>
          <cell r="G290">
            <v>92.6</v>
          </cell>
          <cell r="H290">
            <v>89.8</v>
          </cell>
          <cell r="I290">
            <v>97.5</v>
          </cell>
          <cell r="J290">
            <v>303.2</v>
          </cell>
          <cell r="K290">
            <v>360.7</v>
          </cell>
          <cell r="L290">
            <v>95.3</v>
          </cell>
          <cell r="M290">
            <v>58.2</v>
          </cell>
          <cell r="N290">
            <v>0</v>
          </cell>
          <cell r="O290">
            <v>1492</v>
          </cell>
          <cell r="P290">
            <v>73.7</v>
          </cell>
          <cell r="Q290">
            <v>62.5</v>
          </cell>
          <cell r="R290">
            <v>95.5</v>
          </cell>
          <cell r="S290">
            <v>92.3</v>
          </cell>
          <cell r="T290">
            <v>98.9</v>
          </cell>
          <cell r="U290">
            <v>330.4</v>
          </cell>
          <cell r="V290">
            <v>405.4</v>
          </cell>
          <cell r="W290">
            <v>97</v>
          </cell>
          <cell r="X290">
            <v>63.6</v>
          </cell>
          <cell r="Y290">
            <v>0</v>
          </cell>
          <cell r="Z290">
            <v>3120</v>
          </cell>
          <cell r="AA290">
            <v>68.3</v>
          </cell>
          <cell r="AB290">
            <v>58.6</v>
          </cell>
          <cell r="AC290">
            <v>94</v>
          </cell>
          <cell r="AD290">
            <v>91</v>
          </cell>
          <cell r="AE290">
            <v>98.1</v>
          </cell>
          <cell r="AF290">
            <v>316.2</v>
          </cell>
          <cell r="AG290">
            <v>382</v>
          </cell>
          <cell r="AH290">
            <v>96.1</v>
          </cell>
          <cell r="AI290">
            <v>60.8</v>
          </cell>
        </row>
        <row r="291">
          <cell r="B291" t="str">
            <v>Hounslow</v>
          </cell>
          <cell r="C291">
            <v>0</v>
          </cell>
          <cell r="D291">
            <v>1347</v>
          </cell>
          <cell r="E291">
            <v>69.3</v>
          </cell>
          <cell r="F291">
            <v>62.6</v>
          </cell>
          <cell r="G291">
            <v>95.2</v>
          </cell>
          <cell r="H291">
            <v>93.5</v>
          </cell>
          <cell r="I291">
            <v>98.4</v>
          </cell>
          <cell r="J291">
            <v>319.10000000000002</v>
          </cell>
          <cell r="K291">
            <v>379.4</v>
          </cell>
          <cell r="L291">
            <v>96.7</v>
          </cell>
          <cell r="M291">
            <v>65.7</v>
          </cell>
          <cell r="N291">
            <v>0</v>
          </cell>
          <cell r="O291">
            <v>1310</v>
          </cell>
          <cell r="P291">
            <v>79.7</v>
          </cell>
          <cell r="Q291">
            <v>69.599999999999994</v>
          </cell>
          <cell r="R291">
            <v>96.6</v>
          </cell>
          <cell r="S291">
            <v>95.3</v>
          </cell>
          <cell r="T291">
            <v>99</v>
          </cell>
          <cell r="U291">
            <v>344.2</v>
          </cell>
          <cell r="V291">
            <v>414.4</v>
          </cell>
          <cell r="W291">
            <v>97.9</v>
          </cell>
          <cell r="X291">
            <v>70.900000000000006</v>
          </cell>
          <cell r="Y291">
            <v>0</v>
          </cell>
          <cell r="Z291">
            <v>2657</v>
          </cell>
          <cell r="AA291">
            <v>74.400000000000006</v>
          </cell>
          <cell r="AB291">
            <v>66.099999999999994</v>
          </cell>
          <cell r="AC291">
            <v>95.9</v>
          </cell>
          <cell r="AD291">
            <v>94.4</v>
          </cell>
          <cell r="AE291">
            <v>98.7</v>
          </cell>
          <cell r="AF291">
            <v>331.5</v>
          </cell>
          <cell r="AG291">
            <v>396.7</v>
          </cell>
          <cell r="AH291">
            <v>97.3</v>
          </cell>
          <cell r="AI291">
            <v>68.3</v>
          </cell>
        </row>
        <row r="292">
          <cell r="B292" t="str">
            <v>Kingston upon Thames</v>
          </cell>
          <cell r="C292">
            <v>0</v>
          </cell>
          <cell r="D292">
            <v>766</v>
          </cell>
          <cell r="E292">
            <v>73.5</v>
          </cell>
          <cell r="F292">
            <v>67.5</v>
          </cell>
          <cell r="G292">
            <v>93.3</v>
          </cell>
          <cell r="H292">
            <v>92.3</v>
          </cell>
          <cell r="I292">
            <v>96.2</v>
          </cell>
          <cell r="J292">
            <v>334.2</v>
          </cell>
          <cell r="K292">
            <v>413.8</v>
          </cell>
          <cell r="L292">
            <v>94</v>
          </cell>
          <cell r="M292">
            <v>71.099999999999994</v>
          </cell>
          <cell r="N292">
            <v>0</v>
          </cell>
          <cell r="O292">
            <v>830</v>
          </cell>
          <cell r="P292">
            <v>82.7</v>
          </cell>
          <cell r="Q292">
            <v>72.3</v>
          </cell>
          <cell r="R292">
            <v>96.1</v>
          </cell>
          <cell r="S292">
            <v>94.5</v>
          </cell>
          <cell r="T292">
            <v>98.3</v>
          </cell>
          <cell r="U292">
            <v>358.9</v>
          </cell>
          <cell r="V292">
            <v>445.9</v>
          </cell>
          <cell r="W292">
            <v>96.4</v>
          </cell>
          <cell r="X292">
            <v>72.8</v>
          </cell>
          <cell r="Y292">
            <v>0</v>
          </cell>
          <cell r="Z292">
            <v>1596</v>
          </cell>
          <cell r="AA292">
            <v>78.3</v>
          </cell>
          <cell r="AB292">
            <v>70</v>
          </cell>
          <cell r="AC292">
            <v>94.8</v>
          </cell>
          <cell r="AD292">
            <v>93.4</v>
          </cell>
          <cell r="AE292">
            <v>97.3</v>
          </cell>
          <cell r="AF292">
            <v>347</v>
          </cell>
          <cell r="AG292">
            <v>430.5</v>
          </cell>
          <cell r="AH292">
            <v>95.2</v>
          </cell>
          <cell r="AI292">
            <v>72</v>
          </cell>
        </row>
        <row r="293">
          <cell r="B293" t="str">
            <v>Merton</v>
          </cell>
          <cell r="C293">
            <v>0</v>
          </cell>
          <cell r="D293">
            <v>834</v>
          </cell>
          <cell r="E293">
            <v>65.7</v>
          </cell>
          <cell r="F293">
            <v>59.2</v>
          </cell>
          <cell r="G293">
            <v>92.3</v>
          </cell>
          <cell r="H293">
            <v>90.8</v>
          </cell>
          <cell r="I293">
            <v>96.3</v>
          </cell>
          <cell r="J293">
            <v>306.2</v>
          </cell>
          <cell r="K293">
            <v>357.8</v>
          </cell>
          <cell r="L293">
            <v>93.8</v>
          </cell>
          <cell r="M293">
            <v>62.8</v>
          </cell>
          <cell r="N293">
            <v>0</v>
          </cell>
          <cell r="O293">
            <v>734</v>
          </cell>
          <cell r="P293">
            <v>76.599999999999994</v>
          </cell>
          <cell r="Q293">
            <v>69.900000000000006</v>
          </cell>
          <cell r="R293">
            <v>91.8</v>
          </cell>
          <cell r="S293">
            <v>91</v>
          </cell>
          <cell r="T293">
            <v>97.4</v>
          </cell>
          <cell r="U293">
            <v>327.9</v>
          </cell>
          <cell r="V293">
            <v>385.1</v>
          </cell>
          <cell r="W293">
            <v>96.7</v>
          </cell>
          <cell r="X293">
            <v>70.7</v>
          </cell>
          <cell r="Y293">
            <v>0</v>
          </cell>
          <cell r="Z293">
            <v>1568</v>
          </cell>
          <cell r="AA293">
            <v>70.8</v>
          </cell>
          <cell r="AB293">
            <v>64.2</v>
          </cell>
          <cell r="AC293">
            <v>92.1</v>
          </cell>
          <cell r="AD293">
            <v>90.9</v>
          </cell>
          <cell r="AE293">
            <v>96.8</v>
          </cell>
          <cell r="AF293">
            <v>316.39999999999998</v>
          </cell>
          <cell r="AG293">
            <v>370.6</v>
          </cell>
          <cell r="AH293">
            <v>95.2</v>
          </cell>
          <cell r="AI293">
            <v>66.5</v>
          </cell>
        </row>
        <row r="294">
          <cell r="B294" t="str">
            <v>Redbridge</v>
          </cell>
          <cell r="C294">
            <v>0</v>
          </cell>
          <cell r="D294">
            <v>1688</v>
          </cell>
          <cell r="E294">
            <v>71.400000000000006</v>
          </cell>
          <cell r="F294">
            <v>62.9</v>
          </cell>
          <cell r="G294">
            <v>93.9</v>
          </cell>
          <cell r="H294">
            <v>91.3</v>
          </cell>
          <cell r="I294">
            <v>98.5</v>
          </cell>
          <cell r="J294">
            <v>323.5</v>
          </cell>
          <cell r="K294">
            <v>385.3</v>
          </cell>
          <cell r="L294">
            <v>95.1</v>
          </cell>
          <cell r="M294">
            <v>64.5</v>
          </cell>
          <cell r="N294">
            <v>0</v>
          </cell>
          <cell r="O294">
            <v>1618</v>
          </cell>
          <cell r="P294">
            <v>83</v>
          </cell>
          <cell r="Q294">
            <v>73.400000000000006</v>
          </cell>
          <cell r="R294">
            <v>97.7</v>
          </cell>
          <cell r="S294">
            <v>94.9</v>
          </cell>
          <cell r="T294">
            <v>99.3</v>
          </cell>
          <cell r="U294">
            <v>354.6</v>
          </cell>
          <cell r="V294">
            <v>427.6</v>
          </cell>
          <cell r="W294">
            <v>98</v>
          </cell>
          <cell r="X294">
            <v>73.900000000000006</v>
          </cell>
          <cell r="Y294">
            <v>0</v>
          </cell>
          <cell r="Z294">
            <v>3306</v>
          </cell>
          <cell r="AA294">
            <v>77.099999999999994</v>
          </cell>
          <cell r="AB294">
            <v>68.099999999999994</v>
          </cell>
          <cell r="AC294">
            <v>95.7</v>
          </cell>
          <cell r="AD294">
            <v>93</v>
          </cell>
          <cell r="AE294">
            <v>98.9</v>
          </cell>
          <cell r="AF294">
            <v>338.7</v>
          </cell>
          <cell r="AG294">
            <v>406</v>
          </cell>
          <cell r="AH294">
            <v>96.5</v>
          </cell>
          <cell r="AI294">
            <v>69.099999999999994</v>
          </cell>
        </row>
        <row r="295">
          <cell r="B295" t="str">
            <v>Richmond upon Thames</v>
          </cell>
          <cell r="C295">
            <v>0</v>
          </cell>
          <cell r="D295">
            <v>677</v>
          </cell>
          <cell r="E295">
            <v>69.400000000000006</v>
          </cell>
          <cell r="F295">
            <v>58.9</v>
          </cell>
          <cell r="G295">
            <v>94.5</v>
          </cell>
          <cell r="H295">
            <v>92.5</v>
          </cell>
          <cell r="I295">
            <v>98.8</v>
          </cell>
          <cell r="J295">
            <v>321.5</v>
          </cell>
          <cell r="K295">
            <v>390.6</v>
          </cell>
          <cell r="L295">
            <v>96.6</v>
          </cell>
          <cell r="M295">
            <v>61</v>
          </cell>
          <cell r="N295">
            <v>0</v>
          </cell>
          <cell r="O295">
            <v>699</v>
          </cell>
          <cell r="P295">
            <v>78.099999999999994</v>
          </cell>
          <cell r="Q295">
            <v>68</v>
          </cell>
          <cell r="R295">
            <v>95.6</v>
          </cell>
          <cell r="S295">
            <v>93.7</v>
          </cell>
          <cell r="T295">
            <v>98.7</v>
          </cell>
          <cell r="U295">
            <v>346</v>
          </cell>
          <cell r="V295">
            <v>431.7</v>
          </cell>
          <cell r="W295">
            <v>96.7</v>
          </cell>
          <cell r="X295">
            <v>68.400000000000006</v>
          </cell>
          <cell r="Y295">
            <v>0</v>
          </cell>
          <cell r="Z295">
            <v>1376</v>
          </cell>
          <cell r="AA295">
            <v>73.8</v>
          </cell>
          <cell r="AB295">
            <v>63.5</v>
          </cell>
          <cell r="AC295">
            <v>95.1</v>
          </cell>
          <cell r="AD295">
            <v>93.1</v>
          </cell>
          <cell r="AE295">
            <v>98.8</v>
          </cell>
          <cell r="AF295">
            <v>333.9</v>
          </cell>
          <cell r="AG295">
            <v>411.5</v>
          </cell>
          <cell r="AH295">
            <v>96.7</v>
          </cell>
          <cell r="AI295">
            <v>64.8</v>
          </cell>
        </row>
        <row r="296">
          <cell r="B296" t="str">
            <v>Sutton</v>
          </cell>
          <cell r="C296">
            <v>0</v>
          </cell>
          <cell r="D296">
            <v>1369</v>
          </cell>
          <cell r="E296">
            <v>75.7</v>
          </cell>
          <cell r="F296">
            <v>70.099999999999994</v>
          </cell>
          <cell r="G296">
            <v>95</v>
          </cell>
          <cell r="H296">
            <v>93.9</v>
          </cell>
          <cell r="I296">
            <v>98.5</v>
          </cell>
          <cell r="J296">
            <v>348</v>
          </cell>
          <cell r="K296">
            <v>445</v>
          </cell>
          <cell r="L296">
            <v>97</v>
          </cell>
          <cell r="M296">
            <v>72.3</v>
          </cell>
          <cell r="N296">
            <v>0</v>
          </cell>
          <cell r="O296">
            <v>1349</v>
          </cell>
          <cell r="P296">
            <v>84.8</v>
          </cell>
          <cell r="Q296">
            <v>74.2</v>
          </cell>
          <cell r="R296">
            <v>98</v>
          </cell>
          <cell r="S296">
            <v>96.6</v>
          </cell>
          <cell r="T296">
            <v>99.6</v>
          </cell>
          <cell r="U296">
            <v>368.6</v>
          </cell>
          <cell r="V296">
            <v>459.3</v>
          </cell>
          <cell r="W296">
            <v>98.5</v>
          </cell>
          <cell r="X296">
            <v>75</v>
          </cell>
          <cell r="Y296">
            <v>0</v>
          </cell>
          <cell r="Z296">
            <v>2718</v>
          </cell>
          <cell r="AA296">
            <v>80.2</v>
          </cell>
          <cell r="AB296">
            <v>72.099999999999994</v>
          </cell>
          <cell r="AC296">
            <v>96.5</v>
          </cell>
          <cell r="AD296">
            <v>95.2</v>
          </cell>
          <cell r="AE296">
            <v>99.1</v>
          </cell>
          <cell r="AF296">
            <v>358.2</v>
          </cell>
          <cell r="AG296">
            <v>452.1</v>
          </cell>
          <cell r="AH296">
            <v>97.8</v>
          </cell>
          <cell r="AI296">
            <v>73.7</v>
          </cell>
        </row>
        <row r="297">
          <cell r="B297" t="str">
            <v>Waltham Forest</v>
          </cell>
          <cell r="C297">
            <v>0</v>
          </cell>
          <cell r="D297">
            <v>1304</v>
          </cell>
          <cell r="E297">
            <v>60.7</v>
          </cell>
          <cell r="F297">
            <v>51.2</v>
          </cell>
          <cell r="G297">
            <v>92.7</v>
          </cell>
          <cell r="H297">
            <v>90.3</v>
          </cell>
          <cell r="I297">
            <v>96.9</v>
          </cell>
          <cell r="J297">
            <v>296.7</v>
          </cell>
          <cell r="K297">
            <v>339.1</v>
          </cell>
          <cell r="L297">
            <v>93.7</v>
          </cell>
          <cell r="M297">
            <v>54.4</v>
          </cell>
          <cell r="N297">
            <v>0</v>
          </cell>
          <cell r="O297">
            <v>1220</v>
          </cell>
          <cell r="P297">
            <v>71.599999999999994</v>
          </cell>
          <cell r="Q297">
            <v>62.5</v>
          </cell>
          <cell r="R297">
            <v>96.4</v>
          </cell>
          <cell r="S297">
            <v>92.8</v>
          </cell>
          <cell r="T297">
            <v>98.7</v>
          </cell>
          <cell r="U297">
            <v>326.3</v>
          </cell>
          <cell r="V297">
            <v>376.3</v>
          </cell>
          <cell r="W297">
            <v>97.2</v>
          </cell>
          <cell r="X297">
            <v>63.9</v>
          </cell>
          <cell r="Y297">
            <v>0</v>
          </cell>
          <cell r="Z297">
            <v>2524</v>
          </cell>
          <cell r="AA297">
            <v>66</v>
          </cell>
          <cell r="AB297">
            <v>56.7</v>
          </cell>
          <cell r="AC297">
            <v>94.5</v>
          </cell>
          <cell r="AD297">
            <v>91.5</v>
          </cell>
          <cell r="AE297">
            <v>97.8</v>
          </cell>
          <cell r="AF297">
            <v>311</v>
          </cell>
          <cell r="AG297">
            <v>357</v>
          </cell>
          <cell r="AH297">
            <v>95.4</v>
          </cell>
          <cell r="AI297">
            <v>59</v>
          </cell>
        </row>
        <row r="298">
          <cell r="B298" t="str">
            <v>South East</v>
          </cell>
          <cell r="C298">
            <v>0</v>
          </cell>
          <cell r="D298">
            <v>45326</v>
          </cell>
          <cell r="E298">
            <v>62</v>
          </cell>
          <cell r="F298">
            <v>54.3</v>
          </cell>
          <cell r="G298">
            <v>92.3</v>
          </cell>
          <cell r="H298">
            <v>90</v>
          </cell>
          <cell r="I298">
            <v>97.8</v>
          </cell>
          <cell r="J298">
            <v>303.60000000000002</v>
          </cell>
          <cell r="K298">
            <v>359.4</v>
          </cell>
          <cell r="L298">
            <v>94.9</v>
          </cell>
          <cell r="M298">
            <v>57.2</v>
          </cell>
          <cell r="N298">
            <v>0</v>
          </cell>
          <cell r="O298">
            <v>43203</v>
          </cell>
          <cell r="P298">
            <v>72.900000000000006</v>
          </cell>
          <cell r="Q298">
            <v>63.9</v>
          </cell>
          <cell r="R298">
            <v>95.4</v>
          </cell>
          <cell r="S298">
            <v>93.1</v>
          </cell>
          <cell r="T298">
            <v>98.8</v>
          </cell>
          <cell r="U298">
            <v>330.2</v>
          </cell>
          <cell r="V298">
            <v>397.1</v>
          </cell>
          <cell r="W298">
            <v>96.8</v>
          </cell>
          <cell r="X298">
            <v>65.5</v>
          </cell>
          <cell r="Y298">
            <v>0</v>
          </cell>
          <cell r="Z298">
            <v>88529</v>
          </cell>
          <cell r="AA298">
            <v>67.400000000000006</v>
          </cell>
          <cell r="AB298">
            <v>59</v>
          </cell>
          <cell r="AC298">
            <v>93.8</v>
          </cell>
          <cell r="AD298">
            <v>91.5</v>
          </cell>
          <cell r="AE298">
            <v>98.3</v>
          </cell>
          <cell r="AF298">
            <v>316.60000000000002</v>
          </cell>
          <cell r="AG298">
            <v>377.8</v>
          </cell>
          <cell r="AH298">
            <v>95.9</v>
          </cell>
          <cell r="AI298">
            <v>61.3</v>
          </cell>
        </row>
        <row r="299">
          <cell r="B299" t="str">
            <v>Bracknell Forest</v>
          </cell>
          <cell r="C299">
            <v>0</v>
          </cell>
          <cell r="D299">
            <v>613</v>
          </cell>
          <cell r="E299">
            <v>63.1</v>
          </cell>
          <cell r="F299">
            <v>53.7</v>
          </cell>
          <cell r="G299">
            <v>92.8</v>
          </cell>
          <cell r="H299">
            <v>88.3</v>
          </cell>
          <cell r="I299">
            <v>97.4</v>
          </cell>
          <cell r="J299">
            <v>304.2</v>
          </cell>
          <cell r="K299">
            <v>352.5</v>
          </cell>
          <cell r="L299">
            <v>92.2</v>
          </cell>
          <cell r="M299">
            <v>56.3</v>
          </cell>
          <cell r="N299">
            <v>0</v>
          </cell>
          <cell r="O299">
            <v>565</v>
          </cell>
          <cell r="P299">
            <v>73.8</v>
          </cell>
          <cell r="Q299">
            <v>60.7</v>
          </cell>
          <cell r="R299">
            <v>95</v>
          </cell>
          <cell r="S299">
            <v>92.4</v>
          </cell>
          <cell r="T299">
            <v>98.6</v>
          </cell>
          <cell r="U299">
            <v>328.4</v>
          </cell>
          <cell r="V299">
            <v>381.9</v>
          </cell>
          <cell r="W299">
            <v>95.4</v>
          </cell>
          <cell r="X299">
            <v>61.6</v>
          </cell>
          <cell r="Y299">
            <v>0</v>
          </cell>
          <cell r="Z299">
            <v>1178</v>
          </cell>
          <cell r="AA299">
            <v>68.3</v>
          </cell>
          <cell r="AB299">
            <v>57</v>
          </cell>
          <cell r="AC299">
            <v>93.9</v>
          </cell>
          <cell r="AD299">
            <v>90.2</v>
          </cell>
          <cell r="AE299">
            <v>98</v>
          </cell>
          <cell r="AF299">
            <v>315.8</v>
          </cell>
          <cell r="AG299">
            <v>366.6</v>
          </cell>
          <cell r="AH299">
            <v>93.7</v>
          </cell>
          <cell r="AI299">
            <v>58.8</v>
          </cell>
        </row>
        <row r="300">
          <cell r="B300" t="str">
            <v>Brighton and Hove</v>
          </cell>
          <cell r="C300">
            <v>0</v>
          </cell>
          <cell r="D300">
            <v>1164</v>
          </cell>
          <cell r="E300">
            <v>58.8</v>
          </cell>
          <cell r="F300">
            <v>48</v>
          </cell>
          <cell r="G300">
            <v>89.5</v>
          </cell>
          <cell r="H300">
            <v>87.2</v>
          </cell>
          <cell r="I300">
            <v>96.6</v>
          </cell>
          <cell r="J300">
            <v>291.5</v>
          </cell>
          <cell r="K300">
            <v>335.1</v>
          </cell>
          <cell r="L300">
            <v>94.7</v>
          </cell>
          <cell r="M300">
            <v>50.6</v>
          </cell>
          <cell r="N300">
            <v>0</v>
          </cell>
          <cell r="O300">
            <v>1138</v>
          </cell>
          <cell r="P300">
            <v>69.2</v>
          </cell>
          <cell r="Q300">
            <v>59.4</v>
          </cell>
          <cell r="R300">
            <v>94.2</v>
          </cell>
          <cell r="S300">
            <v>91.5</v>
          </cell>
          <cell r="T300">
            <v>98.6</v>
          </cell>
          <cell r="U300">
            <v>319.5</v>
          </cell>
          <cell r="V300">
            <v>372.5</v>
          </cell>
          <cell r="W300">
            <v>97</v>
          </cell>
          <cell r="X300">
            <v>61</v>
          </cell>
          <cell r="Y300">
            <v>0</v>
          </cell>
          <cell r="Z300">
            <v>2302</v>
          </cell>
          <cell r="AA300">
            <v>63.9</v>
          </cell>
          <cell r="AB300">
            <v>53.6</v>
          </cell>
          <cell r="AC300">
            <v>91.8</v>
          </cell>
          <cell r="AD300">
            <v>89.3</v>
          </cell>
          <cell r="AE300">
            <v>97.6</v>
          </cell>
          <cell r="AF300">
            <v>305.3</v>
          </cell>
          <cell r="AG300">
            <v>353.6</v>
          </cell>
          <cell r="AH300">
            <v>95.8</v>
          </cell>
          <cell r="AI300">
            <v>55.7</v>
          </cell>
        </row>
        <row r="301">
          <cell r="B301" t="str">
            <v>Buckinghamshire</v>
          </cell>
          <cell r="C301">
            <v>0</v>
          </cell>
          <cell r="D301">
            <v>2960</v>
          </cell>
          <cell r="E301">
            <v>72.3</v>
          </cell>
          <cell r="F301">
            <v>66.7</v>
          </cell>
          <cell r="G301">
            <v>94.9</v>
          </cell>
          <cell r="H301">
            <v>93.5</v>
          </cell>
          <cell r="I301">
            <v>98.6</v>
          </cell>
          <cell r="J301">
            <v>332.6</v>
          </cell>
          <cell r="K301">
            <v>390.1</v>
          </cell>
          <cell r="L301">
            <v>96.9</v>
          </cell>
          <cell r="M301">
            <v>68.5</v>
          </cell>
          <cell r="N301">
            <v>0</v>
          </cell>
          <cell r="O301">
            <v>2710</v>
          </cell>
          <cell r="P301">
            <v>78.7</v>
          </cell>
          <cell r="Q301">
            <v>72.5</v>
          </cell>
          <cell r="R301">
            <v>96.6</v>
          </cell>
          <cell r="S301">
            <v>95.4</v>
          </cell>
          <cell r="T301">
            <v>99.2</v>
          </cell>
          <cell r="U301">
            <v>353.7</v>
          </cell>
          <cell r="V301">
            <v>425.8</v>
          </cell>
          <cell r="W301">
            <v>97.7</v>
          </cell>
          <cell r="X301">
            <v>73.900000000000006</v>
          </cell>
          <cell r="Y301">
            <v>0</v>
          </cell>
          <cell r="Z301">
            <v>5670</v>
          </cell>
          <cell r="AA301">
            <v>75.400000000000006</v>
          </cell>
          <cell r="AB301">
            <v>69.5</v>
          </cell>
          <cell r="AC301">
            <v>95.7</v>
          </cell>
          <cell r="AD301">
            <v>94.4</v>
          </cell>
          <cell r="AE301">
            <v>98.9</v>
          </cell>
          <cell r="AF301">
            <v>342.7</v>
          </cell>
          <cell r="AG301">
            <v>407.1</v>
          </cell>
          <cell r="AH301">
            <v>97.3</v>
          </cell>
          <cell r="AI301">
            <v>71.099999999999994</v>
          </cell>
        </row>
        <row r="302">
          <cell r="B302" t="str">
            <v>East Sussex</v>
          </cell>
          <cell r="C302">
            <v>0</v>
          </cell>
          <cell r="D302">
            <v>2667</v>
          </cell>
          <cell r="E302">
            <v>57.8</v>
          </cell>
          <cell r="F302">
            <v>48.6</v>
          </cell>
          <cell r="G302">
            <v>89.8</v>
          </cell>
          <cell r="H302">
            <v>87.1</v>
          </cell>
          <cell r="I302">
            <v>98.4</v>
          </cell>
          <cell r="J302">
            <v>289.5</v>
          </cell>
          <cell r="K302">
            <v>338.5</v>
          </cell>
          <cell r="L302">
            <v>95.5</v>
          </cell>
          <cell r="M302">
            <v>51.7</v>
          </cell>
          <cell r="N302">
            <v>0</v>
          </cell>
          <cell r="O302">
            <v>2581</v>
          </cell>
          <cell r="P302">
            <v>69.8</v>
          </cell>
          <cell r="Q302">
            <v>58.1</v>
          </cell>
          <cell r="R302">
            <v>93.1</v>
          </cell>
          <cell r="S302">
            <v>89.8</v>
          </cell>
          <cell r="T302">
            <v>99</v>
          </cell>
          <cell r="U302">
            <v>316.5</v>
          </cell>
          <cell r="V302">
            <v>373.5</v>
          </cell>
          <cell r="W302">
            <v>96.9</v>
          </cell>
          <cell r="X302">
            <v>59.5</v>
          </cell>
          <cell r="Y302">
            <v>0</v>
          </cell>
          <cell r="Z302">
            <v>5248</v>
          </cell>
          <cell r="AA302">
            <v>63.7</v>
          </cell>
          <cell r="AB302">
            <v>53.2</v>
          </cell>
          <cell r="AC302">
            <v>91.4</v>
          </cell>
          <cell r="AD302">
            <v>88.4</v>
          </cell>
          <cell r="AE302">
            <v>98.7</v>
          </cell>
          <cell r="AF302">
            <v>302.8</v>
          </cell>
          <cell r="AG302">
            <v>355.7</v>
          </cell>
          <cell r="AH302">
            <v>96.2</v>
          </cell>
          <cell r="AI302">
            <v>55.6</v>
          </cell>
        </row>
        <row r="303">
          <cell r="B303" t="str">
            <v>Hampshire</v>
          </cell>
          <cell r="C303">
            <v>0</v>
          </cell>
          <cell r="D303">
            <v>7087</v>
          </cell>
          <cell r="E303">
            <v>62.2</v>
          </cell>
          <cell r="F303">
            <v>53.8</v>
          </cell>
          <cell r="G303">
            <v>92.8</v>
          </cell>
          <cell r="H303">
            <v>90.2</v>
          </cell>
          <cell r="I303">
            <v>98.1</v>
          </cell>
          <cell r="J303">
            <v>301.8</v>
          </cell>
          <cell r="K303">
            <v>355</v>
          </cell>
          <cell r="L303">
            <v>94.6</v>
          </cell>
          <cell r="M303">
            <v>56.6</v>
          </cell>
          <cell r="N303">
            <v>0</v>
          </cell>
          <cell r="O303">
            <v>6548</v>
          </cell>
          <cell r="P303">
            <v>73.5</v>
          </cell>
          <cell r="Q303">
            <v>64.400000000000006</v>
          </cell>
          <cell r="R303">
            <v>96.2</v>
          </cell>
          <cell r="S303">
            <v>93.9</v>
          </cell>
          <cell r="T303">
            <v>99</v>
          </cell>
          <cell r="U303">
            <v>329.6</v>
          </cell>
          <cell r="V303">
            <v>392.8</v>
          </cell>
          <cell r="W303">
            <v>97.1</v>
          </cell>
          <cell r="X303">
            <v>65.8</v>
          </cell>
          <cell r="Y303">
            <v>0</v>
          </cell>
          <cell r="Z303">
            <v>13635</v>
          </cell>
          <cell r="AA303">
            <v>67.599999999999994</v>
          </cell>
          <cell r="AB303">
            <v>58.9</v>
          </cell>
          <cell r="AC303">
            <v>94.5</v>
          </cell>
          <cell r="AD303">
            <v>92</v>
          </cell>
          <cell r="AE303">
            <v>98.5</v>
          </cell>
          <cell r="AF303">
            <v>315.10000000000002</v>
          </cell>
          <cell r="AG303">
            <v>373.2</v>
          </cell>
          <cell r="AH303">
            <v>95.8</v>
          </cell>
          <cell r="AI303">
            <v>61</v>
          </cell>
        </row>
        <row r="304">
          <cell r="B304" t="str">
            <v>Isle of Wight</v>
          </cell>
          <cell r="C304">
            <v>0</v>
          </cell>
          <cell r="D304">
            <v>730</v>
          </cell>
          <cell r="E304">
            <v>49.5</v>
          </cell>
          <cell r="F304">
            <v>38.9</v>
          </cell>
          <cell r="G304">
            <v>89.6</v>
          </cell>
          <cell r="H304">
            <v>86.2</v>
          </cell>
          <cell r="I304">
            <v>96.4</v>
          </cell>
          <cell r="J304">
            <v>274.7</v>
          </cell>
          <cell r="K304">
            <v>322.8</v>
          </cell>
          <cell r="L304">
            <v>91.8</v>
          </cell>
          <cell r="M304">
            <v>41.8</v>
          </cell>
          <cell r="N304">
            <v>0</v>
          </cell>
          <cell r="O304">
            <v>686</v>
          </cell>
          <cell r="P304">
            <v>63.6</v>
          </cell>
          <cell r="Q304">
            <v>51.9</v>
          </cell>
          <cell r="R304">
            <v>92.6</v>
          </cell>
          <cell r="S304">
            <v>89.5</v>
          </cell>
          <cell r="T304">
            <v>97.7</v>
          </cell>
          <cell r="U304">
            <v>301.60000000000002</v>
          </cell>
          <cell r="V304">
            <v>362.3</v>
          </cell>
          <cell r="W304">
            <v>94.5</v>
          </cell>
          <cell r="X304">
            <v>53.9</v>
          </cell>
          <cell r="Y304">
            <v>0</v>
          </cell>
          <cell r="Z304">
            <v>1416</v>
          </cell>
          <cell r="AA304">
            <v>56.3</v>
          </cell>
          <cell r="AB304">
            <v>45.2</v>
          </cell>
          <cell r="AC304">
            <v>91</v>
          </cell>
          <cell r="AD304">
            <v>87.8</v>
          </cell>
          <cell r="AE304">
            <v>97</v>
          </cell>
          <cell r="AF304">
            <v>287.7</v>
          </cell>
          <cell r="AG304">
            <v>342</v>
          </cell>
          <cell r="AH304">
            <v>93.1</v>
          </cell>
          <cell r="AI304">
            <v>47.7</v>
          </cell>
        </row>
        <row r="305">
          <cell r="B305" t="str">
            <v>Kent</v>
          </cell>
          <cell r="C305">
            <v>0</v>
          </cell>
          <cell r="D305">
            <v>8274</v>
          </cell>
          <cell r="E305">
            <v>59.5</v>
          </cell>
          <cell r="F305">
            <v>53.6</v>
          </cell>
          <cell r="G305">
            <v>91.1</v>
          </cell>
          <cell r="H305">
            <v>89.6</v>
          </cell>
          <cell r="I305">
            <v>97.9</v>
          </cell>
          <cell r="J305">
            <v>297.7</v>
          </cell>
          <cell r="K305">
            <v>351.5</v>
          </cell>
          <cell r="L305">
            <v>95.7</v>
          </cell>
          <cell r="M305">
            <v>57</v>
          </cell>
          <cell r="N305">
            <v>0</v>
          </cell>
          <cell r="O305">
            <v>8049</v>
          </cell>
          <cell r="P305">
            <v>70</v>
          </cell>
          <cell r="Q305">
            <v>62.6</v>
          </cell>
          <cell r="R305">
            <v>95.3</v>
          </cell>
          <cell r="S305">
            <v>93.4</v>
          </cell>
          <cell r="T305">
            <v>98.9</v>
          </cell>
          <cell r="U305">
            <v>325.60000000000002</v>
          </cell>
          <cell r="V305">
            <v>390.7</v>
          </cell>
          <cell r="W305">
            <v>97.6</v>
          </cell>
          <cell r="X305">
            <v>65.2</v>
          </cell>
          <cell r="Y305">
            <v>0</v>
          </cell>
          <cell r="Z305">
            <v>16323</v>
          </cell>
          <cell r="AA305">
            <v>64.7</v>
          </cell>
          <cell r="AB305">
            <v>58</v>
          </cell>
          <cell r="AC305">
            <v>93.2</v>
          </cell>
          <cell r="AD305">
            <v>91.5</v>
          </cell>
          <cell r="AE305">
            <v>98.4</v>
          </cell>
          <cell r="AF305">
            <v>311.5</v>
          </cell>
          <cell r="AG305">
            <v>370.8</v>
          </cell>
          <cell r="AH305">
            <v>96.6</v>
          </cell>
          <cell r="AI305">
            <v>61</v>
          </cell>
        </row>
        <row r="306">
          <cell r="B306" t="str">
            <v>Medway</v>
          </cell>
          <cell r="C306">
            <v>0</v>
          </cell>
          <cell r="D306">
            <v>1562</v>
          </cell>
          <cell r="E306">
            <v>61.3</v>
          </cell>
          <cell r="F306">
            <v>56.9</v>
          </cell>
          <cell r="G306">
            <v>92.3</v>
          </cell>
          <cell r="H306">
            <v>90</v>
          </cell>
          <cell r="I306">
            <v>97.9</v>
          </cell>
          <cell r="J306">
            <v>301.7</v>
          </cell>
          <cell r="K306">
            <v>363.2</v>
          </cell>
          <cell r="L306">
            <v>96.7</v>
          </cell>
          <cell r="M306">
            <v>61</v>
          </cell>
          <cell r="N306">
            <v>0</v>
          </cell>
          <cell r="O306">
            <v>1508</v>
          </cell>
          <cell r="P306">
            <v>70.5</v>
          </cell>
          <cell r="Q306">
            <v>60.8</v>
          </cell>
          <cell r="R306">
            <v>94.7</v>
          </cell>
          <cell r="S306">
            <v>93</v>
          </cell>
          <cell r="T306">
            <v>98.9</v>
          </cell>
          <cell r="U306">
            <v>323.8</v>
          </cell>
          <cell r="V306">
            <v>402.7</v>
          </cell>
          <cell r="W306">
            <v>97.3</v>
          </cell>
          <cell r="X306">
            <v>63</v>
          </cell>
          <cell r="Y306">
            <v>0</v>
          </cell>
          <cell r="Z306">
            <v>3070</v>
          </cell>
          <cell r="AA306">
            <v>65.8</v>
          </cell>
          <cell r="AB306">
            <v>58.8</v>
          </cell>
          <cell r="AC306">
            <v>93.5</v>
          </cell>
          <cell r="AD306">
            <v>91.5</v>
          </cell>
          <cell r="AE306">
            <v>98.4</v>
          </cell>
          <cell r="AF306">
            <v>312.5</v>
          </cell>
          <cell r="AG306">
            <v>382.6</v>
          </cell>
          <cell r="AH306">
            <v>97</v>
          </cell>
          <cell r="AI306">
            <v>62</v>
          </cell>
        </row>
        <row r="307">
          <cell r="B307" t="str">
            <v>Milton Keynes</v>
          </cell>
          <cell r="C307">
            <v>0</v>
          </cell>
          <cell r="D307">
            <v>1441</v>
          </cell>
          <cell r="E307">
            <v>55.1</v>
          </cell>
          <cell r="F307">
            <v>43.3</v>
          </cell>
          <cell r="G307">
            <v>92.2</v>
          </cell>
          <cell r="H307">
            <v>88.3</v>
          </cell>
          <cell r="I307">
            <v>98.1</v>
          </cell>
          <cell r="J307">
            <v>290.89999999999998</v>
          </cell>
          <cell r="K307">
            <v>347.9</v>
          </cell>
          <cell r="L307">
            <v>94.9</v>
          </cell>
          <cell r="M307">
            <v>45.3</v>
          </cell>
          <cell r="N307">
            <v>0</v>
          </cell>
          <cell r="O307">
            <v>1377</v>
          </cell>
          <cell r="P307">
            <v>66.8</v>
          </cell>
          <cell r="Q307">
            <v>55.4</v>
          </cell>
          <cell r="R307">
            <v>94.9</v>
          </cell>
          <cell r="S307">
            <v>91.9</v>
          </cell>
          <cell r="T307">
            <v>98.6</v>
          </cell>
          <cell r="U307">
            <v>319.5</v>
          </cell>
          <cell r="V307">
            <v>392.8</v>
          </cell>
          <cell r="W307">
            <v>96.6</v>
          </cell>
          <cell r="X307">
            <v>56.6</v>
          </cell>
          <cell r="Y307">
            <v>0</v>
          </cell>
          <cell r="Z307">
            <v>2818</v>
          </cell>
          <cell r="AA307">
            <v>60.8</v>
          </cell>
          <cell r="AB307">
            <v>49.2</v>
          </cell>
          <cell r="AC307">
            <v>93.5</v>
          </cell>
          <cell r="AD307">
            <v>90.1</v>
          </cell>
          <cell r="AE307">
            <v>98.4</v>
          </cell>
          <cell r="AF307">
            <v>304.8</v>
          </cell>
          <cell r="AG307">
            <v>369.9</v>
          </cell>
          <cell r="AH307">
            <v>95.7</v>
          </cell>
          <cell r="AI307">
            <v>50.9</v>
          </cell>
        </row>
        <row r="308">
          <cell r="B308" t="str">
            <v>Oxfordshire</v>
          </cell>
          <cell r="C308">
            <v>0</v>
          </cell>
          <cell r="D308">
            <v>3169</v>
          </cell>
          <cell r="E308">
            <v>61.8</v>
          </cell>
          <cell r="F308">
            <v>53.9</v>
          </cell>
          <cell r="G308">
            <v>91.5</v>
          </cell>
          <cell r="H308">
            <v>89.3</v>
          </cell>
          <cell r="I308">
            <v>97.6</v>
          </cell>
          <cell r="J308">
            <v>300.8</v>
          </cell>
          <cell r="K308">
            <v>355.9</v>
          </cell>
          <cell r="L308">
            <v>94.7</v>
          </cell>
          <cell r="M308">
            <v>57.4</v>
          </cell>
          <cell r="N308">
            <v>0</v>
          </cell>
          <cell r="O308">
            <v>2975</v>
          </cell>
          <cell r="P308">
            <v>73.599999999999994</v>
          </cell>
          <cell r="Q308">
            <v>65.2</v>
          </cell>
          <cell r="R308">
            <v>94.6</v>
          </cell>
          <cell r="S308">
            <v>93.2</v>
          </cell>
          <cell r="T308">
            <v>98.8</v>
          </cell>
          <cell r="U308">
            <v>329.8</v>
          </cell>
          <cell r="V308">
            <v>393.4</v>
          </cell>
          <cell r="W308">
            <v>97</v>
          </cell>
          <cell r="X308">
            <v>67</v>
          </cell>
          <cell r="Y308">
            <v>0</v>
          </cell>
          <cell r="Z308">
            <v>6144</v>
          </cell>
          <cell r="AA308">
            <v>67.5</v>
          </cell>
          <cell r="AB308">
            <v>59.4</v>
          </cell>
          <cell r="AC308">
            <v>93</v>
          </cell>
          <cell r="AD308">
            <v>91.2</v>
          </cell>
          <cell r="AE308">
            <v>98.2</v>
          </cell>
          <cell r="AF308">
            <v>314.89999999999998</v>
          </cell>
          <cell r="AG308">
            <v>374</v>
          </cell>
          <cell r="AH308">
            <v>95.8</v>
          </cell>
          <cell r="AI308">
            <v>62</v>
          </cell>
        </row>
        <row r="309">
          <cell r="B309" t="str">
            <v>Portsmouth</v>
          </cell>
          <cell r="C309">
            <v>0</v>
          </cell>
          <cell r="D309">
            <v>902</v>
          </cell>
          <cell r="E309">
            <v>54.7</v>
          </cell>
          <cell r="F309">
            <v>47.5</v>
          </cell>
          <cell r="G309">
            <v>88</v>
          </cell>
          <cell r="H309">
            <v>84.6</v>
          </cell>
          <cell r="I309">
            <v>96.1</v>
          </cell>
          <cell r="J309">
            <v>277.3</v>
          </cell>
          <cell r="K309">
            <v>322.89999999999998</v>
          </cell>
          <cell r="L309">
            <v>90.1</v>
          </cell>
          <cell r="M309">
            <v>49.4</v>
          </cell>
          <cell r="N309">
            <v>0</v>
          </cell>
          <cell r="O309">
            <v>884</v>
          </cell>
          <cell r="P309">
            <v>62.1</v>
          </cell>
          <cell r="Q309">
            <v>54.3</v>
          </cell>
          <cell r="R309">
            <v>91.7</v>
          </cell>
          <cell r="S309">
            <v>88.9</v>
          </cell>
          <cell r="T309">
            <v>97.7</v>
          </cell>
          <cell r="U309">
            <v>298.39999999999998</v>
          </cell>
          <cell r="V309">
            <v>348.3</v>
          </cell>
          <cell r="W309">
            <v>92.5</v>
          </cell>
          <cell r="X309">
            <v>56.4</v>
          </cell>
          <cell r="Y309">
            <v>0</v>
          </cell>
          <cell r="Z309">
            <v>1786</v>
          </cell>
          <cell r="AA309">
            <v>58.3</v>
          </cell>
          <cell r="AB309">
            <v>50.8</v>
          </cell>
          <cell r="AC309">
            <v>89.9</v>
          </cell>
          <cell r="AD309">
            <v>86.7</v>
          </cell>
          <cell r="AE309">
            <v>96.9</v>
          </cell>
          <cell r="AF309">
            <v>287.8</v>
          </cell>
          <cell r="AG309">
            <v>335.5</v>
          </cell>
          <cell r="AH309">
            <v>91.3</v>
          </cell>
          <cell r="AI309">
            <v>52.9</v>
          </cell>
        </row>
        <row r="310">
          <cell r="B310" t="str">
            <v>Reading</v>
          </cell>
          <cell r="C310">
            <v>0</v>
          </cell>
          <cell r="D310">
            <v>515</v>
          </cell>
          <cell r="E310">
            <v>65.2</v>
          </cell>
          <cell r="F310">
            <v>58.6</v>
          </cell>
          <cell r="G310">
            <v>91.7</v>
          </cell>
          <cell r="H310">
            <v>88.9</v>
          </cell>
          <cell r="I310">
            <v>95.9</v>
          </cell>
          <cell r="J310">
            <v>319.7</v>
          </cell>
          <cell r="K310">
            <v>399.2</v>
          </cell>
          <cell r="L310">
            <v>92.8</v>
          </cell>
          <cell r="M310">
            <v>60.4</v>
          </cell>
          <cell r="N310">
            <v>0</v>
          </cell>
          <cell r="O310">
            <v>558</v>
          </cell>
          <cell r="P310">
            <v>68.8</v>
          </cell>
          <cell r="Q310">
            <v>59.9</v>
          </cell>
          <cell r="R310">
            <v>93.2</v>
          </cell>
          <cell r="S310">
            <v>90.7</v>
          </cell>
          <cell r="T310">
            <v>98.7</v>
          </cell>
          <cell r="U310">
            <v>329</v>
          </cell>
          <cell r="V310">
            <v>423.8</v>
          </cell>
          <cell r="W310">
            <v>96.8</v>
          </cell>
          <cell r="X310">
            <v>61.1</v>
          </cell>
          <cell r="Y310">
            <v>0</v>
          </cell>
          <cell r="Z310">
            <v>1073</v>
          </cell>
          <cell r="AA310">
            <v>67.099999999999994</v>
          </cell>
          <cell r="AB310">
            <v>59.3</v>
          </cell>
          <cell r="AC310">
            <v>92.5</v>
          </cell>
          <cell r="AD310">
            <v>89.8</v>
          </cell>
          <cell r="AE310">
            <v>97.4</v>
          </cell>
          <cell r="AF310">
            <v>324.60000000000002</v>
          </cell>
          <cell r="AG310">
            <v>412</v>
          </cell>
          <cell r="AH310">
            <v>94.9</v>
          </cell>
          <cell r="AI310">
            <v>60.8</v>
          </cell>
        </row>
        <row r="311">
          <cell r="B311" t="str">
            <v>Slough</v>
          </cell>
          <cell r="C311">
            <v>0</v>
          </cell>
          <cell r="D311">
            <v>812</v>
          </cell>
          <cell r="E311">
            <v>70.599999999999994</v>
          </cell>
          <cell r="F311">
            <v>65.8</v>
          </cell>
          <cell r="G311">
            <v>96.6</v>
          </cell>
          <cell r="H311">
            <v>94.2</v>
          </cell>
          <cell r="I311">
            <v>98</v>
          </cell>
          <cell r="J311">
            <v>334.9</v>
          </cell>
          <cell r="K311">
            <v>424.1</v>
          </cell>
          <cell r="L311">
            <v>96.6</v>
          </cell>
          <cell r="M311">
            <v>68.7</v>
          </cell>
          <cell r="N311">
            <v>0</v>
          </cell>
          <cell r="O311">
            <v>805</v>
          </cell>
          <cell r="P311">
            <v>79.5</v>
          </cell>
          <cell r="Q311">
            <v>72.7</v>
          </cell>
          <cell r="R311">
            <v>98</v>
          </cell>
          <cell r="S311">
            <v>95.9</v>
          </cell>
          <cell r="T311">
            <v>98.9</v>
          </cell>
          <cell r="U311">
            <v>352.7</v>
          </cell>
          <cell r="V311">
            <v>443.3</v>
          </cell>
          <cell r="W311">
            <v>98.9</v>
          </cell>
          <cell r="X311">
            <v>73.900000000000006</v>
          </cell>
          <cell r="Y311">
            <v>0</v>
          </cell>
          <cell r="Z311">
            <v>1617</v>
          </cell>
          <cell r="AA311">
            <v>75</v>
          </cell>
          <cell r="AB311">
            <v>69.2</v>
          </cell>
          <cell r="AC311">
            <v>97.3</v>
          </cell>
          <cell r="AD311">
            <v>95.1</v>
          </cell>
          <cell r="AE311">
            <v>98.5</v>
          </cell>
          <cell r="AF311">
            <v>343.8</v>
          </cell>
          <cell r="AG311">
            <v>433.7</v>
          </cell>
          <cell r="AH311">
            <v>97.7</v>
          </cell>
          <cell r="AI311">
            <v>71.3</v>
          </cell>
        </row>
        <row r="312">
          <cell r="B312" t="str">
            <v>Southampton</v>
          </cell>
          <cell r="C312">
            <v>0</v>
          </cell>
          <cell r="D312">
            <v>991</v>
          </cell>
          <cell r="E312">
            <v>48.8</v>
          </cell>
          <cell r="F312">
            <v>43.4</v>
          </cell>
          <cell r="G312">
            <v>90.7</v>
          </cell>
          <cell r="H312">
            <v>87.7</v>
          </cell>
          <cell r="I312">
            <v>97.3</v>
          </cell>
          <cell r="J312">
            <v>273.7</v>
          </cell>
          <cell r="K312">
            <v>309.60000000000002</v>
          </cell>
          <cell r="L312">
            <v>95.2</v>
          </cell>
          <cell r="M312">
            <v>48.6</v>
          </cell>
          <cell r="N312">
            <v>0</v>
          </cell>
          <cell r="O312">
            <v>950</v>
          </cell>
          <cell r="P312">
            <v>65.599999999999994</v>
          </cell>
          <cell r="Q312">
            <v>58.9</v>
          </cell>
          <cell r="R312">
            <v>95.7</v>
          </cell>
          <cell r="S312">
            <v>91.5</v>
          </cell>
          <cell r="T312">
            <v>98.5</v>
          </cell>
          <cell r="U312">
            <v>309.5</v>
          </cell>
          <cell r="V312">
            <v>359</v>
          </cell>
          <cell r="W312">
            <v>97.2</v>
          </cell>
          <cell r="X312">
            <v>61.7</v>
          </cell>
          <cell r="Y312">
            <v>0</v>
          </cell>
          <cell r="Z312">
            <v>1941</v>
          </cell>
          <cell r="AA312">
            <v>57</v>
          </cell>
          <cell r="AB312">
            <v>51</v>
          </cell>
          <cell r="AC312">
            <v>93.1</v>
          </cell>
          <cell r="AD312">
            <v>89.5</v>
          </cell>
          <cell r="AE312">
            <v>97.9</v>
          </cell>
          <cell r="AF312">
            <v>291.2</v>
          </cell>
          <cell r="AG312">
            <v>333.8</v>
          </cell>
          <cell r="AH312">
            <v>96.1</v>
          </cell>
          <cell r="AI312">
            <v>55</v>
          </cell>
        </row>
        <row r="313">
          <cell r="B313" t="str">
            <v>Surrey</v>
          </cell>
          <cell r="C313">
            <v>0</v>
          </cell>
          <cell r="D313">
            <v>5551</v>
          </cell>
          <cell r="E313">
            <v>68.3</v>
          </cell>
          <cell r="F313">
            <v>59.4</v>
          </cell>
          <cell r="G313">
            <v>94</v>
          </cell>
          <cell r="H313">
            <v>91.2</v>
          </cell>
          <cell r="I313">
            <v>97.7</v>
          </cell>
          <cell r="J313">
            <v>317.8</v>
          </cell>
          <cell r="K313">
            <v>380.6</v>
          </cell>
          <cell r="L313">
            <v>94.2</v>
          </cell>
          <cell r="M313">
            <v>61.8</v>
          </cell>
          <cell r="N313">
            <v>0</v>
          </cell>
          <cell r="O313">
            <v>5229</v>
          </cell>
          <cell r="P313">
            <v>78.5</v>
          </cell>
          <cell r="Q313">
            <v>67.8</v>
          </cell>
          <cell r="R313">
            <v>96.5</v>
          </cell>
          <cell r="S313">
            <v>93.5</v>
          </cell>
          <cell r="T313">
            <v>98.8</v>
          </cell>
          <cell r="U313">
            <v>342.4</v>
          </cell>
          <cell r="V313">
            <v>413.6</v>
          </cell>
          <cell r="W313">
            <v>95.7</v>
          </cell>
          <cell r="X313">
            <v>69</v>
          </cell>
          <cell r="Y313">
            <v>0</v>
          </cell>
          <cell r="Z313">
            <v>10780</v>
          </cell>
          <cell r="AA313">
            <v>73.2</v>
          </cell>
          <cell r="AB313">
            <v>63.5</v>
          </cell>
          <cell r="AC313">
            <v>95.2</v>
          </cell>
          <cell r="AD313">
            <v>92.4</v>
          </cell>
          <cell r="AE313">
            <v>98.2</v>
          </cell>
          <cell r="AF313">
            <v>329.7</v>
          </cell>
          <cell r="AG313">
            <v>396.6</v>
          </cell>
          <cell r="AH313">
            <v>94.9</v>
          </cell>
          <cell r="AI313">
            <v>65.3</v>
          </cell>
        </row>
        <row r="314">
          <cell r="B314" t="str">
            <v>West Berkshire</v>
          </cell>
          <cell r="C314">
            <v>0</v>
          </cell>
          <cell r="D314">
            <v>927</v>
          </cell>
          <cell r="E314">
            <v>64.2</v>
          </cell>
          <cell r="F314">
            <v>54.4</v>
          </cell>
          <cell r="G314">
            <v>96.4</v>
          </cell>
          <cell r="H314">
            <v>94.5</v>
          </cell>
          <cell r="I314">
            <v>98.1</v>
          </cell>
          <cell r="J314">
            <v>314.39999999999998</v>
          </cell>
          <cell r="K314">
            <v>384.4</v>
          </cell>
          <cell r="L314">
            <v>97.3</v>
          </cell>
          <cell r="M314">
            <v>56.6</v>
          </cell>
          <cell r="N314">
            <v>0</v>
          </cell>
          <cell r="O314">
            <v>989</v>
          </cell>
          <cell r="P314">
            <v>78.599999999999994</v>
          </cell>
          <cell r="Q314">
            <v>67.3</v>
          </cell>
          <cell r="R314">
            <v>97.7</v>
          </cell>
          <cell r="S314">
            <v>95.6</v>
          </cell>
          <cell r="T314">
            <v>98.6</v>
          </cell>
          <cell r="U314">
            <v>344.7</v>
          </cell>
          <cell r="V314">
            <v>432.4</v>
          </cell>
          <cell r="W314">
            <v>98.2</v>
          </cell>
          <cell r="X314">
            <v>68</v>
          </cell>
          <cell r="Y314">
            <v>0</v>
          </cell>
          <cell r="Z314">
            <v>1916</v>
          </cell>
          <cell r="AA314">
            <v>71.599999999999994</v>
          </cell>
          <cell r="AB314">
            <v>61.1</v>
          </cell>
          <cell r="AC314">
            <v>97.1</v>
          </cell>
          <cell r="AD314">
            <v>95</v>
          </cell>
          <cell r="AE314">
            <v>98.3</v>
          </cell>
          <cell r="AF314">
            <v>330.1</v>
          </cell>
          <cell r="AG314">
            <v>409.2</v>
          </cell>
          <cell r="AH314">
            <v>97.8</v>
          </cell>
          <cell r="AI314">
            <v>62.5</v>
          </cell>
        </row>
        <row r="315">
          <cell r="B315" t="str">
            <v>West Sussex</v>
          </cell>
          <cell r="C315">
            <v>0</v>
          </cell>
          <cell r="D315">
            <v>4266</v>
          </cell>
          <cell r="E315">
            <v>60.2</v>
          </cell>
          <cell r="F315">
            <v>52</v>
          </cell>
          <cell r="G315">
            <v>92.5</v>
          </cell>
          <cell r="H315">
            <v>89.7</v>
          </cell>
          <cell r="I315">
            <v>97.3</v>
          </cell>
          <cell r="J315">
            <v>301.5</v>
          </cell>
          <cell r="K315">
            <v>354.1</v>
          </cell>
          <cell r="L315">
            <v>93.6</v>
          </cell>
          <cell r="M315">
            <v>55</v>
          </cell>
          <cell r="N315">
            <v>0</v>
          </cell>
          <cell r="O315">
            <v>4143</v>
          </cell>
          <cell r="P315">
            <v>73</v>
          </cell>
          <cell r="Q315">
            <v>63.4</v>
          </cell>
          <cell r="R315">
            <v>95.1</v>
          </cell>
          <cell r="S315">
            <v>91.9</v>
          </cell>
          <cell r="T315">
            <v>98.9</v>
          </cell>
          <cell r="U315">
            <v>329.5</v>
          </cell>
          <cell r="V315">
            <v>394.5</v>
          </cell>
          <cell r="W315">
            <v>95.9</v>
          </cell>
          <cell r="X315">
            <v>64.900000000000006</v>
          </cell>
          <cell r="Y315">
            <v>0</v>
          </cell>
          <cell r="Z315">
            <v>8409</v>
          </cell>
          <cell r="AA315">
            <v>66.5</v>
          </cell>
          <cell r="AB315">
            <v>57.6</v>
          </cell>
          <cell r="AC315">
            <v>93.8</v>
          </cell>
          <cell r="AD315">
            <v>90.8</v>
          </cell>
          <cell r="AE315">
            <v>98.1</v>
          </cell>
          <cell r="AF315">
            <v>315.3</v>
          </cell>
          <cell r="AG315">
            <v>374</v>
          </cell>
          <cell r="AH315">
            <v>94.8</v>
          </cell>
          <cell r="AI315">
            <v>59.9</v>
          </cell>
        </row>
        <row r="316">
          <cell r="B316" t="str">
            <v>Windsor and Maidenhead</v>
          </cell>
          <cell r="C316">
            <v>0</v>
          </cell>
          <cell r="D316">
            <v>806</v>
          </cell>
          <cell r="E316">
            <v>64.400000000000006</v>
          </cell>
          <cell r="F316">
            <v>56.2</v>
          </cell>
          <cell r="G316">
            <v>93.8</v>
          </cell>
          <cell r="H316">
            <v>92.3</v>
          </cell>
          <cell r="I316">
            <v>98</v>
          </cell>
          <cell r="J316">
            <v>313.5</v>
          </cell>
          <cell r="K316">
            <v>375.2</v>
          </cell>
          <cell r="L316">
            <v>95.7</v>
          </cell>
          <cell r="M316">
            <v>58.9</v>
          </cell>
          <cell r="N316">
            <v>0</v>
          </cell>
          <cell r="O316">
            <v>721</v>
          </cell>
          <cell r="P316">
            <v>76</v>
          </cell>
          <cell r="Q316">
            <v>69.099999999999994</v>
          </cell>
          <cell r="R316">
            <v>96.5</v>
          </cell>
          <cell r="S316">
            <v>95.1</v>
          </cell>
          <cell r="T316">
            <v>99</v>
          </cell>
          <cell r="U316">
            <v>339</v>
          </cell>
          <cell r="V316">
            <v>414.1</v>
          </cell>
          <cell r="W316">
            <v>98.6</v>
          </cell>
          <cell r="X316">
            <v>71</v>
          </cell>
          <cell r="Y316">
            <v>0</v>
          </cell>
          <cell r="Z316">
            <v>1527</v>
          </cell>
          <cell r="AA316">
            <v>69.900000000000006</v>
          </cell>
          <cell r="AB316">
            <v>62.3</v>
          </cell>
          <cell r="AC316">
            <v>95.1</v>
          </cell>
          <cell r="AD316">
            <v>93.6</v>
          </cell>
          <cell r="AE316">
            <v>98.5</v>
          </cell>
          <cell r="AF316">
            <v>325.60000000000002</v>
          </cell>
          <cell r="AG316">
            <v>393.6</v>
          </cell>
          <cell r="AH316">
            <v>97.1</v>
          </cell>
          <cell r="AI316">
            <v>64.599999999999994</v>
          </cell>
        </row>
        <row r="317">
          <cell r="B317" t="str">
            <v>Wokingham</v>
          </cell>
          <cell r="C317">
            <v>0</v>
          </cell>
          <cell r="D317">
            <v>889</v>
          </cell>
          <cell r="E317">
            <v>68.3</v>
          </cell>
          <cell r="F317">
            <v>60</v>
          </cell>
          <cell r="G317">
            <v>93.8</v>
          </cell>
          <cell r="H317">
            <v>92.7</v>
          </cell>
          <cell r="I317">
            <v>97.3</v>
          </cell>
          <cell r="J317">
            <v>315.89999999999998</v>
          </cell>
          <cell r="K317">
            <v>383.6</v>
          </cell>
          <cell r="L317">
            <v>95.3</v>
          </cell>
          <cell r="M317">
            <v>62.3</v>
          </cell>
          <cell r="N317">
            <v>0</v>
          </cell>
          <cell r="O317">
            <v>787</v>
          </cell>
          <cell r="P317">
            <v>84</v>
          </cell>
          <cell r="Q317">
            <v>73.400000000000006</v>
          </cell>
          <cell r="R317">
            <v>97.8</v>
          </cell>
          <cell r="S317">
            <v>96.8</v>
          </cell>
          <cell r="T317">
            <v>99.2</v>
          </cell>
          <cell r="U317">
            <v>354.8</v>
          </cell>
          <cell r="V317">
            <v>440.6</v>
          </cell>
          <cell r="W317">
            <v>98.3</v>
          </cell>
          <cell r="X317">
            <v>74.2</v>
          </cell>
          <cell r="Y317">
            <v>0</v>
          </cell>
          <cell r="Z317">
            <v>1676</v>
          </cell>
          <cell r="AA317">
            <v>75.7</v>
          </cell>
          <cell r="AB317">
            <v>66.3</v>
          </cell>
          <cell r="AC317">
            <v>95.7</v>
          </cell>
          <cell r="AD317">
            <v>94.6</v>
          </cell>
          <cell r="AE317">
            <v>98.2</v>
          </cell>
          <cell r="AF317">
            <v>334.1</v>
          </cell>
          <cell r="AG317">
            <v>410.3</v>
          </cell>
          <cell r="AH317">
            <v>96.7</v>
          </cell>
          <cell r="AI317">
            <v>67.900000000000006</v>
          </cell>
        </row>
        <row r="318">
          <cell r="B318" t="str">
            <v>South West</v>
          </cell>
          <cell r="C318">
            <v>0</v>
          </cell>
          <cell r="D318">
            <v>27950</v>
          </cell>
          <cell r="E318">
            <v>59.9</v>
          </cell>
          <cell r="F318">
            <v>51.4</v>
          </cell>
          <cell r="G318">
            <v>92.4</v>
          </cell>
          <cell r="H318">
            <v>90.3</v>
          </cell>
          <cell r="I318">
            <v>97.8</v>
          </cell>
          <cell r="J318">
            <v>298</v>
          </cell>
          <cell r="K318">
            <v>350.5</v>
          </cell>
          <cell r="L318">
            <v>95</v>
          </cell>
          <cell r="M318">
            <v>54.5</v>
          </cell>
          <cell r="N318">
            <v>0</v>
          </cell>
          <cell r="O318">
            <v>26851</v>
          </cell>
          <cell r="P318">
            <v>72.7</v>
          </cell>
          <cell r="Q318">
            <v>62.2</v>
          </cell>
          <cell r="R318">
            <v>95.5</v>
          </cell>
          <cell r="S318">
            <v>93.5</v>
          </cell>
          <cell r="T318">
            <v>98.9</v>
          </cell>
          <cell r="U318">
            <v>328.2</v>
          </cell>
          <cell r="V318">
            <v>393.8</v>
          </cell>
          <cell r="W318">
            <v>97.1</v>
          </cell>
          <cell r="X318">
            <v>63.8</v>
          </cell>
          <cell r="Y318">
            <v>0</v>
          </cell>
          <cell r="Z318">
            <v>54801</v>
          </cell>
          <cell r="AA318">
            <v>66.2</v>
          </cell>
          <cell r="AB318">
            <v>56.7</v>
          </cell>
          <cell r="AC318">
            <v>93.9</v>
          </cell>
          <cell r="AD318">
            <v>91.9</v>
          </cell>
          <cell r="AE318">
            <v>98.4</v>
          </cell>
          <cell r="AF318">
            <v>312.8</v>
          </cell>
          <cell r="AG318">
            <v>371.7</v>
          </cell>
          <cell r="AH318">
            <v>96</v>
          </cell>
          <cell r="AI318">
            <v>59.1</v>
          </cell>
        </row>
        <row r="319">
          <cell r="B319" t="str">
            <v>Bath and North East Somerset</v>
          </cell>
          <cell r="C319">
            <v>0</v>
          </cell>
          <cell r="D319">
            <v>1025</v>
          </cell>
          <cell r="E319">
            <v>66</v>
          </cell>
          <cell r="F319">
            <v>58.2</v>
          </cell>
          <cell r="G319">
            <v>93.1</v>
          </cell>
          <cell r="H319">
            <v>91.1</v>
          </cell>
          <cell r="I319">
            <v>98.1</v>
          </cell>
          <cell r="J319">
            <v>306.10000000000002</v>
          </cell>
          <cell r="K319">
            <v>350.8</v>
          </cell>
          <cell r="L319">
            <v>94.5</v>
          </cell>
          <cell r="M319">
            <v>60</v>
          </cell>
          <cell r="N319">
            <v>0</v>
          </cell>
          <cell r="O319">
            <v>1068</v>
          </cell>
          <cell r="P319">
            <v>75.2</v>
          </cell>
          <cell r="Q319">
            <v>65.400000000000006</v>
          </cell>
          <cell r="R319">
            <v>95</v>
          </cell>
          <cell r="S319">
            <v>94.2</v>
          </cell>
          <cell r="T319">
            <v>98.7</v>
          </cell>
          <cell r="U319">
            <v>328.8</v>
          </cell>
          <cell r="V319">
            <v>379.9</v>
          </cell>
          <cell r="W319">
            <v>97.8</v>
          </cell>
          <cell r="X319">
            <v>67</v>
          </cell>
          <cell r="Y319">
            <v>0</v>
          </cell>
          <cell r="Z319">
            <v>2093</v>
          </cell>
          <cell r="AA319">
            <v>70.7</v>
          </cell>
          <cell r="AB319">
            <v>61.9</v>
          </cell>
          <cell r="AC319">
            <v>94.1</v>
          </cell>
          <cell r="AD319">
            <v>92.7</v>
          </cell>
          <cell r="AE319">
            <v>98.4</v>
          </cell>
          <cell r="AF319">
            <v>317.7</v>
          </cell>
          <cell r="AG319">
            <v>365.7</v>
          </cell>
          <cell r="AH319">
            <v>96.2</v>
          </cell>
          <cell r="AI319">
            <v>63.6</v>
          </cell>
        </row>
        <row r="320">
          <cell r="B320" t="str">
            <v>Bournemouth</v>
          </cell>
          <cell r="C320">
            <v>0</v>
          </cell>
          <cell r="D320">
            <v>845</v>
          </cell>
          <cell r="E320">
            <v>60.7</v>
          </cell>
          <cell r="F320">
            <v>56.1</v>
          </cell>
          <cell r="G320">
            <v>90.8</v>
          </cell>
          <cell r="H320">
            <v>89</v>
          </cell>
          <cell r="I320">
            <v>97.2</v>
          </cell>
          <cell r="J320">
            <v>298.89999999999998</v>
          </cell>
          <cell r="K320">
            <v>369.1</v>
          </cell>
          <cell r="L320">
            <v>94.6</v>
          </cell>
          <cell r="M320">
            <v>60.5</v>
          </cell>
          <cell r="N320">
            <v>0</v>
          </cell>
          <cell r="O320">
            <v>896</v>
          </cell>
          <cell r="P320">
            <v>74.7</v>
          </cell>
          <cell r="Q320">
            <v>65.8</v>
          </cell>
          <cell r="R320">
            <v>95.3</v>
          </cell>
          <cell r="S320">
            <v>92.7</v>
          </cell>
          <cell r="T320">
            <v>99.1</v>
          </cell>
          <cell r="U320">
            <v>332.3</v>
          </cell>
          <cell r="V320">
            <v>414.9</v>
          </cell>
          <cell r="W320">
            <v>96.5</v>
          </cell>
          <cell r="X320">
            <v>67.3</v>
          </cell>
          <cell r="Y320">
            <v>0</v>
          </cell>
          <cell r="Z320">
            <v>1741</v>
          </cell>
          <cell r="AA320">
            <v>67.900000000000006</v>
          </cell>
          <cell r="AB320">
            <v>61.1</v>
          </cell>
          <cell r="AC320">
            <v>93.1</v>
          </cell>
          <cell r="AD320">
            <v>90.9</v>
          </cell>
          <cell r="AE320">
            <v>98.2</v>
          </cell>
          <cell r="AF320">
            <v>316.10000000000002</v>
          </cell>
          <cell r="AG320">
            <v>392.7</v>
          </cell>
          <cell r="AH320">
            <v>95.6</v>
          </cell>
          <cell r="AI320">
            <v>64</v>
          </cell>
        </row>
        <row r="321">
          <cell r="B321" t="str">
            <v>Bristol, City of</v>
          </cell>
          <cell r="C321">
            <v>0</v>
          </cell>
          <cell r="D321">
            <v>1569</v>
          </cell>
          <cell r="E321">
            <v>56.8</v>
          </cell>
          <cell r="F321">
            <v>50.4</v>
          </cell>
          <cell r="G321">
            <v>89.4</v>
          </cell>
          <cell r="H321">
            <v>85.5</v>
          </cell>
          <cell r="I321">
            <v>96.3</v>
          </cell>
          <cell r="J321">
            <v>285.2</v>
          </cell>
          <cell r="K321">
            <v>328.2</v>
          </cell>
          <cell r="L321">
            <v>92.9</v>
          </cell>
          <cell r="M321">
            <v>54.6</v>
          </cell>
          <cell r="N321">
            <v>0</v>
          </cell>
          <cell r="O321">
            <v>1580</v>
          </cell>
          <cell r="P321">
            <v>67.400000000000006</v>
          </cell>
          <cell r="Q321">
            <v>59.9</v>
          </cell>
          <cell r="R321">
            <v>93.9</v>
          </cell>
          <cell r="S321">
            <v>90.6</v>
          </cell>
          <cell r="T321">
            <v>98.4</v>
          </cell>
          <cell r="U321">
            <v>315.8</v>
          </cell>
          <cell r="V321">
            <v>366.9</v>
          </cell>
          <cell r="W321">
            <v>95.3</v>
          </cell>
          <cell r="X321">
            <v>61.8</v>
          </cell>
          <cell r="Y321">
            <v>0</v>
          </cell>
          <cell r="Z321">
            <v>3149</v>
          </cell>
          <cell r="AA321">
            <v>62.1</v>
          </cell>
          <cell r="AB321">
            <v>55.2</v>
          </cell>
          <cell r="AC321">
            <v>91.6</v>
          </cell>
          <cell r="AD321">
            <v>88.1</v>
          </cell>
          <cell r="AE321">
            <v>97.3</v>
          </cell>
          <cell r="AF321">
            <v>300.5</v>
          </cell>
          <cell r="AG321">
            <v>347.6</v>
          </cell>
          <cell r="AH321">
            <v>94.1</v>
          </cell>
          <cell r="AI321">
            <v>58.2</v>
          </cell>
        </row>
        <row r="322">
          <cell r="B322" t="str">
            <v>Cornwall</v>
          </cell>
          <cell r="C322">
            <v>0</v>
          </cell>
          <cell r="D322">
            <v>2937</v>
          </cell>
          <cell r="E322">
            <v>57</v>
          </cell>
          <cell r="F322">
            <v>48.5</v>
          </cell>
          <cell r="G322">
            <v>93.7</v>
          </cell>
          <cell r="H322">
            <v>91.2</v>
          </cell>
          <cell r="I322">
            <v>98.4</v>
          </cell>
          <cell r="J322">
            <v>292.60000000000002</v>
          </cell>
          <cell r="K322">
            <v>336.5</v>
          </cell>
          <cell r="L322">
            <v>95.1</v>
          </cell>
          <cell r="M322">
            <v>52.4</v>
          </cell>
          <cell r="N322">
            <v>0</v>
          </cell>
          <cell r="O322">
            <v>2747</v>
          </cell>
          <cell r="P322">
            <v>72.599999999999994</v>
          </cell>
          <cell r="Q322">
            <v>62.6</v>
          </cell>
          <cell r="R322">
            <v>95.9</v>
          </cell>
          <cell r="S322">
            <v>94</v>
          </cell>
          <cell r="T322">
            <v>99.2</v>
          </cell>
          <cell r="U322">
            <v>323.8</v>
          </cell>
          <cell r="V322">
            <v>382.2</v>
          </cell>
          <cell r="W322">
            <v>96.9</v>
          </cell>
          <cell r="X322">
            <v>64.5</v>
          </cell>
          <cell r="Y322">
            <v>0</v>
          </cell>
          <cell r="Z322">
            <v>5684</v>
          </cell>
          <cell r="AA322">
            <v>64.5</v>
          </cell>
          <cell r="AB322">
            <v>55.3</v>
          </cell>
          <cell r="AC322">
            <v>94.8</v>
          </cell>
          <cell r="AD322">
            <v>92.6</v>
          </cell>
          <cell r="AE322">
            <v>98.8</v>
          </cell>
          <cell r="AF322">
            <v>307.7</v>
          </cell>
          <cell r="AG322">
            <v>358.6</v>
          </cell>
          <cell r="AH322">
            <v>96</v>
          </cell>
          <cell r="AI322">
            <v>58.3</v>
          </cell>
        </row>
        <row r="323">
          <cell r="B323" t="str">
            <v>Devon</v>
          </cell>
          <cell r="C323">
            <v>0</v>
          </cell>
          <cell r="D323">
            <v>3710</v>
          </cell>
          <cell r="E323">
            <v>61.5</v>
          </cell>
          <cell r="F323">
            <v>50.6</v>
          </cell>
          <cell r="G323">
            <v>92.8</v>
          </cell>
          <cell r="H323">
            <v>91.4</v>
          </cell>
          <cell r="I323">
            <v>98.2</v>
          </cell>
          <cell r="J323">
            <v>301.60000000000002</v>
          </cell>
          <cell r="K323">
            <v>361.9</v>
          </cell>
          <cell r="L323">
            <v>96.5</v>
          </cell>
          <cell r="M323">
            <v>53.7</v>
          </cell>
          <cell r="N323">
            <v>0</v>
          </cell>
          <cell r="O323">
            <v>3549</v>
          </cell>
          <cell r="P323">
            <v>74.7</v>
          </cell>
          <cell r="Q323">
            <v>63</v>
          </cell>
          <cell r="R323">
            <v>96</v>
          </cell>
          <cell r="S323">
            <v>94.7</v>
          </cell>
          <cell r="T323">
            <v>98.8</v>
          </cell>
          <cell r="U323">
            <v>332.2</v>
          </cell>
          <cell r="V323">
            <v>408.4</v>
          </cell>
          <cell r="W323">
            <v>97.5</v>
          </cell>
          <cell r="X323">
            <v>64.099999999999994</v>
          </cell>
          <cell r="Y323">
            <v>0</v>
          </cell>
          <cell r="Z323">
            <v>7259</v>
          </cell>
          <cell r="AA323">
            <v>68</v>
          </cell>
          <cell r="AB323">
            <v>56.7</v>
          </cell>
          <cell r="AC323">
            <v>94.4</v>
          </cell>
          <cell r="AD323">
            <v>93</v>
          </cell>
          <cell r="AE323">
            <v>98.5</v>
          </cell>
          <cell r="AF323">
            <v>316.5</v>
          </cell>
          <cell r="AG323">
            <v>384.6</v>
          </cell>
          <cell r="AH323">
            <v>97</v>
          </cell>
          <cell r="AI323">
            <v>58.8</v>
          </cell>
        </row>
        <row r="324">
          <cell r="B324" t="str">
            <v>Dorset</v>
          </cell>
          <cell r="C324">
            <v>0</v>
          </cell>
          <cell r="D324">
            <v>2199</v>
          </cell>
          <cell r="E324">
            <v>61.5</v>
          </cell>
          <cell r="F324">
            <v>53.2</v>
          </cell>
          <cell r="G324">
            <v>93.8</v>
          </cell>
          <cell r="H324">
            <v>92.3</v>
          </cell>
          <cell r="I324">
            <v>97.8</v>
          </cell>
          <cell r="J324">
            <v>299.89999999999998</v>
          </cell>
          <cell r="K324">
            <v>356.7</v>
          </cell>
          <cell r="L324">
            <v>95.8</v>
          </cell>
          <cell r="M324">
            <v>56.5</v>
          </cell>
          <cell r="N324">
            <v>0</v>
          </cell>
          <cell r="O324">
            <v>2160</v>
          </cell>
          <cell r="P324">
            <v>73.5</v>
          </cell>
          <cell r="Q324">
            <v>64.3</v>
          </cell>
          <cell r="R324">
            <v>96.8</v>
          </cell>
          <cell r="S324">
            <v>95</v>
          </cell>
          <cell r="T324">
            <v>99</v>
          </cell>
          <cell r="U324">
            <v>331.2</v>
          </cell>
          <cell r="V324">
            <v>404.9</v>
          </cell>
          <cell r="W324">
            <v>98.3</v>
          </cell>
          <cell r="X324">
            <v>66.599999999999994</v>
          </cell>
          <cell r="Y324">
            <v>0</v>
          </cell>
          <cell r="Z324">
            <v>4359</v>
          </cell>
          <cell r="AA324">
            <v>67.5</v>
          </cell>
          <cell r="AB324">
            <v>58.7</v>
          </cell>
          <cell r="AC324">
            <v>95.3</v>
          </cell>
          <cell r="AD324">
            <v>93.6</v>
          </cell>
          <cell r="AE324">
            <v>98.4</v>
          </cell>
          <cell r="AF324">
            <v>315.39999999999998</v>
          </cell>
          <cell r="AG324">
            <v>380.6</v>
          </cell>
          <cell r="AH324">
            <v>97</v>
          </cell>
          <cell r="AI324">
            <v>61.5</v>
          </cell>
        </row>
        <row r="325">
          <cell r="B325" t="str">
            <v>Gloucestershire</v>
          </cell>
          <cell r="C325">
            <v>0</v>
          </cell>
          <cell r="D325">
            <v>3415</v>
          </cell>
          <cell r="E325">
            <v>63.6</v>
          </cell>
          <cell r="F325">
            <v>55.8</v>
          </cell>
          <cell r="G325">
            <v>93.7</v>
          </cell>
          <cell r="H325">
            <v>91.9</v>
          </cell>
          <cell r="I325">
            <v>97.7</v>
          </cell>
          <cell r="J325">
            <v>312.10000000000002</v>
          </cell>
          <cell r="K325">
            <v>369.2</v>
          </cell>
          <cell r="L325">
            <v>94.9</v>
          </cell>
          <cell r="M325">
            <v>58</v>
          </cell>
          <cell r="N325">
            <v>0</v>
          </cell>
          <cell r="O325">
            <v>3163</v>
          </cell>
          <cell r="P325">
            <v>75.900000000000006</v>
          </cell>
          <cell r="Q325">
            <v>66.099999999999994</v>
          </cell>
          <cell r="R325">
            <v>96.5</v>
          </cell>
          <cell r="S325">
            <v>94</v>
          </cell>
          <cell r="T325">
            <v>99</v>
          </cell>
          <cell r="U325">
            <v>340.2</v>
          </cell>
          <cell r="V325">
            <v>406.2</v>
          </cell>
          <cell r="W325">
            <v>96.6</v>
          </cell>
          <cell r="X325">
            <v>67.3</v>
          </cell>
          <cell r="Y325">
            <v>0</v>
          </cell>
          <cell r="Z325">
            <v>6578</v>
          </cell>
          <cell r="AA325">
            <v>69.599999999999994</v>
          </cell>
          <cell r="AB325">
            <v>60.8</v>
          </cell>
          <cell r="AC325">
            <v>95.1</v>
          </cell>
          <cell r="AD325">
            <v>92.9</v>
          </cell>
          <cell r="AE325">
            <v>98.3</v>
          </cell>
          <cell r="AF325">
            <v>325.60000000000002</v>
          </cell>
          <cell r="AG325">
            <v>387</v>
          </cell>
          <cell r="AH325">
            <v>95.8</v>
          </cell>
          <cell r="AI325">
            <v>62.5</v>
          </cell>
        </row>
        <row r="326">
          <cell r="B326" t="str">
            <v>Isles of Scilly</v>
          </cell>
          <cell r="C326">
            <v>0</v>
          </cell>
          <cell r="D326">
            <v>10</v>
          </cell>
          <cell r="E326" t="str">
            <v>x</v>
          </cell>
          <cell r="F326" t="str">
            <v>x</v>
          </cell>
          <cell r="G326">
            <v>100</v>
          </cell>
          <cell r="H326">
            <v>100</v>
          </cell>
          <cell r="I326">
            <v>100</v>
          </cell>
          <cell r="J326">
            <v>311.39999999999998</v>
          </cell>
          <cell r="K326">
            <v>353.2</v>
          </cell>
          <cell r="L326">
            <v>100</v>
          </cell>
          <cell r="M326" t="str">
            <v>x</v>
          </cell>
          <cell r="N326">
            <v>0</v>
          </cell>
          <cell r="O326">
            <v>12</v>
          </cell>
          <cell r="P326" t="str">
            <v>x</v>
          </cell>
          <cell r="Q326" t="str">
            <v>x</v>
          </cell>
          <cell r="R326">
            <v>100</v>
          </cell>
          <cell r="S326">
            <v>100</v>
          </cell>
          <cell r="T326">
            <v>100</v>
          </cell>
          <cell r="U326">
            <v>378</v>
          </cell>
          <cell r="V326">
            <v>448.5</v>
          </cell>
          <cell r="W326">
            <v>100</v>
          </cell>
          <cell r="X326" t="str">
            <v>x</v>
          </cell>
          <cell r="Y326">
            <v>0</v>
          </cell>
          <cell r="Z326">
            <v>22</v>
          </cell>
          <cell r="AA326">
            <v>72.7</v>
          </cell>
          <cell r="AB326">
            <v>72.7</v>
          </cell>
          <cell r="AC326">
            <v>100</v>
          </cell>
          <cell r="AD326">
            <v>100</v>
          </cell>
          <cell r="AE326">
            <v>100</v>
          </cell>
          <cell r="AF326">
            <v>347.7</v>
          </cell>
          <cell r="AG326">
            <v>405.2</v>
          </cell>
          <cell r="AH326">
            <v>100</v>
          </cell>
          <cell r="AI326">
            <v>86.4</v>
          </cell>
        </row>
        <row r="327">
          <cell r="B327" t="str">
            <v>North Somerset</v>
          </cell>
          <cell r="C327">
            <v>0</v>
          </cell>
          <cell r="D327">
            <v>1122</v>
          </cell>
          <cell r="E327">
            <v>64.099999999999994</v>
          </cell>
          <cell r="F327">
            <v>55</v>
          </cell>
          <cell r="G327">
            <v>93</v>
          </cell>
          <cell r="H327">
            <v>92.2</v>
          </cell>
          <cell r="I327">
            <v>97.2</v>
          </cell>
          <cell r="J327">
            <v>303.7</v>
          </cell>
          <cell r="K327">
            <v>363.2</v>
          </cell>
          <cell r="L327">
            <v>96</v>
          </cell>
          <cell r="M327">
            <v>56.7</v>
          </cell>
          <cell r="N327">
            <v>0</v>
          </cell>
          <cell r="O327">
            <v>1064</v>
          </cell>
          <cell r="P327">
            <v>72.599999999999994</v>
          </cell>
          <cell r="Q327">
            <v>60.7</v>
          </cell>
          <cell r="R327">
            <v>94.5</v>
          </cell>
          <cell r="S327">
            <v>93.1</v>
          </cell>
          <cell r="T327">
            <v>98.9</v>
          </cell>
          <cell r="U327">
            <v>326.89999999999998</v>
          </cell>
          <cell r="V327">
            <v>396.3</v>
          </cell>
          <cell r="W327">
            <v>97</v>
          </cell>
          <cell r="X327">
            <v>62</v>
          </cell>
          <cell r="Y327">
            <v>0</v>
          </cell>
          <cell r="Z327">
            <v>2186</v>
          </cell>
          <cell r="AA327">
            <v>68.2</v>
          </cell>
          <cell r="AB327">
            <v>57.8</v>
          </cell>
          <cell r="AC327">
            <v>93.7</v>
          </cell>
          <cell r="AD327">
            <v>92.7</v>
          </cell>
          <cell r="AE327">
            <v>98</v>
          </cell>
          <cell r="AF327">
            <v>315</v>
          </cell>
          <cell r="AG327">
            <v>379.3</v>
          </cell>
          <cell r="AH327">
            <v>96.5</v>
          </cell>
          <cell r="AI327">
            <v>59.3</v>
          </cell>
        </row>
        <row r="328">
          <cell r="B328" t="str">
            <v>Plymouth</v>
          </cell>
          <cell r="C328">
            <v>0</v>
          </cell>
          <cell r="D328">
            <v>1411</v>
          </cell>
          <cell r="E328">
            <v>54.6</v>
          </cell>
          <cell r="F328">
            <v>46.6</v>
          </cell>
          <cell r="G328">
            <v>89.3</v>
          </cell>
          <cell r="H328">
            <v>88.2</v>
          </cell>
          <cell r="I328">
            <v>97.4</v>
          </cell>
          <cell r="J328">
            <v>281</v>
          </cell>
          <cell r="K328">
            <v>327.3</v>
          </cell>
          <cell r="L328">
            <v>95.5</v>
          </cell>
          <cell r="M328">
            <v>49.3</v>
          </cell>
          <cell r="N328">
            <v>0</v>
          </cell>
          <cell r="O328">
            <v>1361</v>
          </cell>
          <cell r="P328">
            <v>68.8</v>
          </cell>
          <cell r="Q328">
            <v>59.8</v>
          </cell>
          <cell r="R328">
            <v>94.2</v>
          </cell>
          <cell r="S328">
            <v>92.2</v>
          </cell>
          <cell r="T328">
            <v>99.3</v>
          </cell>
          <cell r="U328">
            <v>320.89999999999998</v>
          </cell>
          <cell r="V328">
            <v>387.5</v>
          </cell>
          <cell r="W328">
            <v>98.2</v>
          </cell>
          <cell r="X328">
            <v>61.5</v>
          </cell>
          <cell r="Y328">
            <v>0</v>
          </cell>
          <cell r="Z328">
            <v>2772</v>
          </cell>
          <cell r="AA328">
            <v>61.5</v>
          </cell>
          <cell r="AB328">
            <v>53.1</v>
          </cell>
          <cell r="AC328">
            <v>91.7</v>
          </cell>
          <cell r="AD328">
            <v>90.2</v>
          </cell>
          <cell r="AE328">
            <v>98.3</v>
          </cell>
          <cell r="AF328">
            <v>300.60000000000002</v>
          </cell>
          <cell r="AG328">
            <v>356.9</v>
          </cell>
          <cell r="AH328">
            <v>96.8</v>
          </cell>
          <cell r="AI328">
            <v>55.3</v>
          </cell>
        </row>
        <row r="329">
          <cell r="B329" t="str">
            <v>Poole</v>
          </cell>
          <cell r="C329">
            <v>0</v>
          </cell>
          <cell r="D329">
            <v>782</v>
          </cell>
          <cell r="E329">
            <v>63.4</v>
          </cell>
          <cell r="F329">
            <v>52.7</v>
          </cell>
          <cell r="G329">
            <v>94.2</v>
          </cell>
          <cell r="H329">
            <v>93.2</v>
          </cell>
          <cell r="I329">
            <v>98.2</v>
          </cell>
          <cell r="J329">
            <v>313.10000000000002</v>
          </cell>
          <cell r="K329">
            <v>383.7</v>
          </cell>
          <cell r="L329">
            <v>97.4</v>
          </cell>
          <cell r="M329">
            <v>54.7</v>
          </cell>
          <cell r="N329">
            <v>0</v>
          </cell>
          <cell r="O329">
            <v>791</v>
          </cell>
          <cell r="P329">
            <v>71.400000000000006</v>
          </cell>
          <cell r="Q329">
            <v>60.8</v>
          </cell>
          <cell r="R329">
            <v>95.4</v>
          </cell>
          <cell r="S329">
            <v>93.9</v>
          </cell>
          <cell r="T329">
            <v>98.5</v>
          </cell>
          <cell r="U329">
            <v>333.8</v>
          </cell>
          <cell r="V329">
            <v>406</v>
          </cell>
          <cell r="W329">
            <v>97.2</v>
          </cell>
          <cell r="X329">
            <v>62.5</v>
          </cell>
          <cell r="Y329">
            <v>0</v>
          </cell>
          <cell r="Z329">
            <v>1573</v>
          </cell>
          <cell r="AA329">
            <v>67.5</v>
          </cell>
          <cell r="AB329">
            <v>56.8</v>
          </cell>
          <cell r="AC329">
            <v>94.9</v>
          </cell>
          <cell r="AD329">
            <v>93.6</v>
          </cell>
          <cell r="AE329">
            <v>98.3</v>
          </cell>
          <cell r="AF329">
            <v>323.5</v>
          </cell>
          <cell r="AG329">
            <v>394.9</v>
          </cell>
          <cell r="AH329">
            <v>97.3</v>
          </cell>
          <cell r="AI329">
            <v>58.6</v>
          </cell>
        </row>
        <row r="330">
          <cell r="B330" t="str">
            <v>Somerset</v>
          </cell>
          <cell r="C330">
            <v>0</v>
          </cell>
          <cell r="D330">
            <v>2782</v>
          </cell>
          <cell r="E330">
            <v>57.7</v>
          </cell>
          <cell r="F330">
            <v>48.6</v>
          </cell>
          <cell r="G330">
            <v>92.8</v>
          </cell>
          <cell r="H330">
            <v>89.4</v>
          </cell>
          <cell r="I330">
            <v>98.1</v>
          </cell>
          <cell r="J330">
            <v>293</v>
          </cell>
          <cell r="K330">
            <v>337.9</v>
          </cell>
          <cell r="L330">
            <v>94</v>
          </cell>
          <cell r="M330">
            <v>52</v>
          </cell>
          <cell r="N330">
            <v>0</v>
          </cell>
          <cell r="O330">
            <v>2618</v>
          </cell>
          <cell r="P330">
            <v>71.2</v>
          </cell>
          <cell r="Q330">
            <v>59.3</v>
          </cell>
          <cell r="R330">
            <v>96.2</v>
          </cell>
          <cell r="S330">
            <v>93.5</v>
          </cell>
          <cell r="T330">
            <v>99.2</v>
          </cell>
          <cell r="U330">
            <v>325</v>
          </cell>
          <cell r="V330">
            <v>383.5</v>
          </cell>
          <cell r="W330">
            <v>97.3</v>
          </cell>
          <cell r="X330">
            <v>60.7</v>
          </cell>
          <cell r="Y330">
            <v>0</v>
          </cell>
          <cell r="Z330">
            <v>5400</v>
          </cell>
          <cell r="AA330">
            <v>64.3</v>
          </cell>
          <cell r="AB330">
            <v>53.8</v>
          </cell>
          <cell r="AC330">
            <v>94.4</v>
          </cell>
          <cell r="AD330">
            <v>91.4</v>
          </cell>
          <cell r="AE330">
            <v>98.6</v>
          </cell>
          <cell r="AF330">
            <v>308.5</v>
          </cell>
          <cell r="AG330">
            <v>360</v>
          </cell>
          <cell r="AH330">
            <v>95.6</v>
          </cell>
          <cell r="AI330">
            <v>56.2</v>
          </cell>
        </row>
        <row r="331">
          <cell r="B331" t="str">
            <v>South Gloucestershire</v>
          </cell>
          <cell r="C331">
            <v>0</v>
          </cell>
          <cell r="D331">
            <v>1630</v>
          </cell>
          <cell r="E331">
            <v>59.3</v>
          </cell>
          <cell r="F331">
            <v>50.1</v>
          </cell>
          <cell r="G331">
            <v>92.1</v>
          </cell>
          <cell r="H331">
            <v>89.8</v>
          </cell>
          <cell r="I331">
            <v>98.5</v>
          </cell>
          <cell r="J331">
            <v>295.89999999999998</v>
          </cell>
          <cell r="K331">
            <v>341.9</v>
          </cell>
          <cell r="L331">
            <v>94.5</v>
          </cell>
          <cell r="M331">
            <v>52.7</v>
          </cell>
          <cell r="N331">
            <v>0</v>
          </cell>
          <cell r="O331">
            <v>1434</v>
          </cell>
          <cell r="P331">
            <v>70.8</v>
          </cell>
          <cell r="Q331">
            <v>58.4</v>
          </cell>
          <cell r="R331">
            <v>94.7</v>
          </cell>
          <cell r="S331">
            <v>92.1</v>
          </cell>
          <cell r="T331">
            <v>98.6</v>
          </cell>
          <cell r="U331">
            <v>319.10000000000002</v>
          </cell>
          <cell r="V331">
            <v>371.9</v>
          </cell>
          <cell r="W331">
            <v>96.1</v>
          </cell>
          <cell r="X331">
            <v>59.8</v>
          </cell>
          <cell r="Y331">
            <v>0</v>
          </cell>
          <cell r="Z331">
            <v>3064</v>
          </cell>
          <cell r="AA331">
            <v>64.7</v>
          </cell>
          <cell r="AB331">
            <v>54</v>
          </cell>
          <cell r="AC331">
            <v>93.3</v>
          </cell>
          <cell r="AD331">
            <v>90.9</v>
          </cell>
          <cell r="AE331">
            <v>98.5</v>
          </cell>
          <cell r="AF331">
            <v>306.7</v>
          </cell>
          <cell r="AG331">
            <v>355.9</v>
          </cell>
          <cell r="AH331">
            <v>95.3</v>
          </cell>
          <cell r="AI331">
            <v>56</v>
          </cell>
        </row>
        <row r="332">
          <cell r="B332" t="str">
            <v>Swindon</v>
          </cell>
          <cell r="C332">
            <v>0</v>
          </cell>
          <cell r="D332">
            <v>1154</v>
          </cell>
          <cell r="E332">
            <v>54.7</v>
          </cell>
          <cell r="F332">
            <v>48.4</v>
          </cell>
          <cell r="G332">
            <v>90</v>
          </cell>
          <cell r="H332">
            <v>86</v>
          </cell>
          <cell r="I332">
            <v>98</v>
          </cell>
          <cell r="J332">
            <v>283.89999999999998</v>
          </cell>
          <cell r="K332">
            <v>338.2</v>
          </cell>
          <cell r="L332">
            <v>92.1</v>
          </cell>
          <cell r="M332">
            <v>53.6</v>
          </cell>
          <cell r="N332">
            <v>0</v>
          </cell>
          <cell r="O332">
            <v>1121</v>
          </cell>
          <cell r="P332">
            <v>68.2</v>
          </cell>
          <cell r="Q332">
            <v>57.9</v>
          </cell>
          <cell r="R332">
            <v>94.7</v>
          </cell>
          <cell r="S332">
            <v>92.7</v>
          </cell>
          <cell r="T332">
            <v>98.2</v>
          </cell>
          <cell r="U332">
            <v>316.39999999999998</v>
          </cell>
          <cell r="V332">
            <v>387.3</v>
          </cell>
          <cell r="W332">
            <v>95.6</v>
          </cell>
          <cell r="X332">
            <v>60.4</v>
          </cell>
          <cell r="Y332">
            <v>0</v>
          </cell>
          <cell r="Z332">
            <v>2275</v>
          </cell>
          <cell r="AA332">
            <v>61.3</v>
          </cell>
          <cell r="AB332">
            <v>53.1</v>
          </cell>
          <cell r="AC332">
            <v>92.4</v>
          </cell>
          <cell r="AD332">
            <v>89.3</v>
          </cell>
          <cell r="AE332">
            <v>98.1</v>
          </cell>
          <cell r="AF332">
            <v>299.89999999999998</v>
          </cell>
          <cell r="AG332">
            <v>362.4</v>
          </cell>
          <cell r="AH332">
            <v>93.8</v>
          </cell>
          <cell r="AI332">
            <v>56.9</v>
          </cell>
        </row>
        <row r="333">
          <cell r="B333" t="str">
            <v>Torbay</v>
          </cell>
          <cell r="C333">
            <v>0</v>
          </cell>
          <cell r="D333">
            <v>754</v>
          </cell>
          <cell r="E333" t="str">
            <v>x</v>
          </cell>
          <cell r="F333" t="str">
            <v>x</v>
          </cell>
          <cell r="G333">
            <v>91.9</v>
          </cell>
          <cell r="H333">
            <v>89.4</v>
          </cell>
          <cell r="I333">
            <v>98.8</v>
          </cell>
          <cell r="J333">
            <v>302.5</v>
          </cell>
          <cell r="K333">
            <v>368.8</v>
          </cell>
          <cell r="L333">
            <v>95.1</v>
          </cell>
          <cell r="M333" t="str">
            <v>x</v>
          </cell>
          <cell r="N333">
            <v>0</v>
          </cell>
          <cell r="O333">
            <v>729</v>
          </cell>
          <cell r="P333" t="str">
            <v>x</v>
          </cell>
          <cell r="Q333" t="str">
            <v>x</v>
          </cell>
          <cell r="R333">
            <v>96</v>
          </cell>
          <cell r="S333">
            <v>92.7</v>
          </cell>
          <cell r="T333">
            <v>99.3</v>
          </cell>
          <cell r="U333">
            <v>331.5</v>
          </cell>
          <cell r="V333">
            <v>401.2</v>
          </cell>
          <cell r="W333">
            <v>97.3</v>
          </cell>
          <cell r="X333" t="str">
            <v>x</v>
          </cell>
          <cell r="Y333">
            <v>0</v>
          </cell>
          <cell r="Z333">
            <v>1483</v>
          </cell>
          <cell r="AA333">
            <v>64.099999999999994</v>
          </cell>
          <cell r="AB333">
            <v>56.6</v>
          </cell>
          <cell r="AC333">
            <v>93.9</v>
          </cell>
          <cell r="AD333">
            <v>91</v>
          </cell>
          <cell r="AE333">
            <v>99.1</v>
          </cell>
          <cell r="AF333">
            <v>316.8</v>
          </cell>
          <cell r="AG333">
            <v>384.7</v>
          </cell>
          <cell r="AH333">
            <v>96.2</v>
          </cell>
          <cell r="AI333">
            <v>60</v>
          </cell>
        </row>
        <row r="334">
          <cell r="B334" t="str">
            <v>Wiltshire</v>
          </cell>
          <cell r="C334">
            <v>0</v>
          </cell>
          <cell r="D334">
            <v>2605</v>
          </cell>
          <cell r="E334">
            <v>59.8</v>
          </cell>
          <cell r="F334">
            <v>50.5</v>
          </cell>
          <cell r="G334">
            <v>91.7</v>
          </cell>
          <cell r="H334">
            <v>90.1</v>
          </cell>
          <cell r="I334">
            <v>97.4</v>
          </cell>
          <cell r="J334">
            <v>296.8</v>
          </cell>
          <cell r="K334">
            <v>344.2</v>
          </cell>
          <cell r="L334">
            <v>95.3</v>
          </cell>
          <cell r="M334">
            <v>52.5</v>
          </cell>
          <cell r="N334">
            <v>0</v>
          </cell>
          <cell r="O334">
            <v>2558</v>
          </cell>
          <cell r="P334">
            <v>74.7</v>
          </cell>
          <cell r="Q334">
            <v>63.1</v>
          </cell>
          <cell r="R334">
            <v>94.4</v>
          </cell>
          <cell r="S334">
            <v>93.1</v>
          </cell>
          <cell r="T334">
            <v>98.6</v>
          </cell>
          <cell r="U334">
            <v>331.3</v>
          </cell>
          <cell r="V334">
            <v>398.2</v>
          </cell>
          <cell r="W334">
            <v>97.3</v>
          </cell>
          <cell r="X334">
            <v>64.099999999999994</v>
          </cell>
          <cell r="Y334">
            <v>0</v>
          </cell>
          <cell r="Z334">
            <v>5163</v>
          </cell>
          <cell r="AA334">
            <v>67.2</v>
          </cell>
          <cell r="AB334">
            <v>56.7</v>
          </cell>
          <cell r="AC334">
            <v>93</v>
          </cell>
          <cell r="AD334">
            <v>91.6</v>
          </cell>
          <cell r="AE334">
            <v>98</v>
          </cell>
          <cell r="AF334">
            <v>313.89999999999998</v>
          </cell>
          <cell r="AG334">
            <v>371</v>
          </cell>
          <cell r="AH334">
            <v>96.3</v>
          </cell>
          <cell r="AI334">
            <v>58.3</v>
          </cell>
        </row>
        <row r="335">
          <cell r="B335" t="str">
            <v>Total (State-funded sector)1</v>
          </cell>
          <cell r="C335">
            <v>0</v>
          </cell>
          <cell r="D335">
            <v>283394</v>
          </cell>
          <cell r="E335">
            <v>60.1</v>
          </cell>
          <cell r="F335">
            <v>51.9</v>
          </cell>
          <cell r="G335">
            <v>92</v>
          </cell>
          <cell r="H335">
            <v>89.7</v>
          </cell>
          <cell r="I335">
            <v>97.8</v>
          </cell>
          <cell r="J335">
            <v>297.3</v>
          </cell>
          <cell r="K335">
            <v>347.6</v>
          </cell>
          <cell r="L335">
            <v>95</v>
          </cell>
          <cell r="M335">
            <v>54.8</v>
          </cell>
          <cell r="N335">
            <v>0</v>
          </cell>
          <cell r="O335">
            <v>272608</v>
          </cell>
          <cell r="P335">
            <v>71.7</v>
          </cell>
          <cell r="Q335">
            <v>62</v>
          </cell>
          <cell r="R335">
            <v>95.1</v>
          </cell>
          <cell r="S335">
            <v>92.7</v>
          </cell>
          <cell r="T335">
            <v>98.8</v>
          </cell>
          <cell r="U335">
            <v>325.39999999999998</v>
          </cell>
          <cell r="V335">
            <v>387.5</v>
          </cell>
          <cell r="W335">
            <v>96.8</v>
          </cell>
          <cell r="X335">
            <v>63.6</v>
          </cell>
          <cell r="Y335">
            <v>0</v>
          </cell>
          <cell r="Z335">
            <v>556002</v>
          </cell>
          <cell r="AA335">
            <v>65.8</v>
          </cell>
          <cell r="AB335">
            <v>56.8</v>
          </cell>
          <cell r="AC335">
            <v>93.5</v>
          </cell>
          <cell r="AD335">
            <v>91.2</v>
          </cell>
          <cell r="AE335">
            <v>98.3</v>
          </cell>
          <cell r="AF335">
            <v>311.10000000000002</v>
          </cell>
          <cell r="AG335">
            <v>367.2</v>
          </cell>
          <cell r="AH335">
            <v>95.9</v>
          </cell>
          <cell r="AI335">
            <v>59.1</v>
          </cell>
        </row>
        <row r="336">
          <cell r="B336" t="str">
            <v>London</v>
          </cell>
          <cell r="C336">
            <v>0</v>
          </cell>
          <cell r="D336">
            <v>38159</v>
          </cell>
          <cell r="E336">
            <v>65.400000000000006</v>
          </cell>
          <cell r="F336">
            <v>57.5</v>
          </cell>
          <cell r="G336">
            <v>93.3</v>
          </cell>
          <cell r="H336">
            <v>90.9</v>
          </cell>
          <cell r="I336">
            <v>97.9</v>
          </cell>
          <cell r="J336">
            <v>310.10000000000002</v>
          </cell>
          <cell r="K336">
            <v>367.8</v>
          </cell>
          <cell r="L336">
            <v>95.3</v>
          </cell>
          <cell r="M336">
            <v>60.6</v>
          </cell>
          <cell r="N336">
            <v>0</v>
          </cell>
          <cell r="O336">
            <v>37421</v>
          </cell>
          <cell r="P336">
            <v>75.8</v>
          </cell>
          <cell r="Q336">
            <v>65.5</v>
          </cell>
          <cell r="R336">
            <v>96</v>
          </cell>
          <cell r="S336">
            <v>93.4</v>
          </cell>
          <cell r="T336">
            <v>98.7</v>
          </cell>
          <cell r="U336">
            <v>336.1</v>
          </cell>
          <cell r="V336">
            <v>405.6</v>
          </cell>
          <cell r="W336">
            <v>97</v>
          </cell>
          <cell r="X336">
            <v>66.8</v>
          </cell>
          <cell r="Y336">
            <v>0</v>
          </cell>
          <cell r="Z336">
            <v>75580</v>
          </cell>
          <cell r="AA336">
            <v>70.5</v>
          </cell>
          <cell r="AB336">
            <v>61.5</v>
          </cell>
          <cell r="AC336">
            <v>94.6</v>
          </cell>
          <cell r="AD336">
            <v>92.2</v>
          </cell>
          <cell r="AE336">
            <v>98.3</v>
          </cell>
          <cell r="AF336">
            <v>323</v>
          </cell>
          <cell r="AG336">
            <v>386.5</v>
          </cell>
          <cell r="AH336">
            <v>96.1</v>
          </cell>
          <cell r="AI336">
            <v>63.7</v>
          </cell>
        </row>
        <row r="337">
          <cell r="B337" t="str">
            <v>England3</v>
          </cell>
          <cell r="C337">
            <v>0</v>
          </cell>
          <cell r="D337">
            <v>317315</v>
          </cell>
          <cell r="E337">
            <v>57.7</v>
          </cell>
          <cell r="F337">
            <v>48.2</v>
          </cell>
          <cell r="G337">
            <v>87.3</v>
          </cell>
          <cell r="H337">
            <v>82.9</v>
          </cell>
          <cell r="I337">
            <v>96.9</v>
          </cell>
          <cell r="J337">
            <v>287.10000000000002</v>
          </cell>
          <cell r="K337">
            <v>333.2</v>
          </cell>
          <cell r="L337">
            <v>88.3</v>
          </cell>
          <cell r="M337">
            <v>50.8</v>
          </cell>
          <cell r="N337">
            <v>0</v>
          </cell>
          <cell r="O337">
            <v>301270</v>
          </cell>
          <cell r="P337">
            <v>70.2</v>
          </cell>
          <cell r="Q337">
            <v>58.9</v>
          </cell>
          <cell r="R337">
            <v>92.2</v>
          </cell>
          <cell r="S337">
            <v>87.5</v>
          </cell>
          <cell r="T337">
            <v>98.6</v>
          </cell>
          <cell r="U337">
            <v>319.5</v>
          </cell>
          <cell r="V337">
            <v>377.8</v>
          </cell>
          <cell r="W337">
            <v>91.6</v>
          </cell>
          <cell r="X337">
            <v>60.5</v>
          </cell>
          <cell r="Y337">
            <v>0</v>
          </cell>
          <cell r="Z337">
            <v>618585</v>
          </cell>
          <cell r="AA337">
            <v>63.8</v>
          </cell>
          <cell r="AB337">
            <v>53.4</v>
          </cell>
          <cell r="AC337">
            <v>89.7</v>
          </cell>
          <cell r="AD337">
            <v>85.1</v>
          </cell>
          <cell r="AE337">
            <v>97.7</v>
          </cell>
          <cell r="AF337">
            <v>302.89999999999998</v>
          </cell>
          <cell r="AG337">
            <v>354.9</v>
          </cell>
          <cell r="AH337">
            <v>89.9</v>
          </cell>
          <cell r="AI337">
            <v>55.5</v>
          </cell>
        </row>
        <row r="338">
          <cell r="B338" t="str">
            <v>England5</v>
          </cell>
          <cell r="C338">
            <v>0</v>
          </cell>
          <cell r="D338">
            <v>317315</v>
          </cell>
          <cell r="E338">
            <v>57.7</v>
          </cell>
          <cell r="F338">
            <v>48.2</v>
          </cell>
          <cell r="G338">
            <v>87.3</v>
          </cell>
          <cell r="H338">
            <v>82.9</v>
          </cell>
          <cell r="I338">
            <v>96.9</v>
          </cell>
          <cell r="J338">
            <v>287.10000000000002</v>
          </cell>
          <cell r="K338">
            <v>333.2</v>
          </cell>
          <cell r="L338">
            <v>88.3</v>
          </cell>
          <cell r="M338">
            <v>50.8</v>
          </cell>
          <cell r="N338">
            <v>0</v>
          </cell>
          <cell r="O338">
            <v>301270</v>
          </cell>
          <cell r="P338">
            <v>70.2</v>
          </cell>
          <cell r="Q338">
            <v>58.9</v>
          </cell>
          <cell r="R338">
            <v>92.2</v>
          </cell>
          <cell r="S338">
            <v>87.5</v>
          </cell>
          <cell r="T338">
            <v>98.6</v>
          </cell>
          <cell r="U338">
            <v>319.5</v>
          </cell>
          <cell r="V338">
            <v>377.8</v>
          </cell>
          <cell r="W338">
            <v>91.6</v>
          </cell>
          <cell r="X338">
            <v>60.5</v>
          </cell>
          <cell r="Y338">
            <v>0</v>
          </cell>
          <cell r="Z338">
            <v>618585</v>
          </cell>
          <cell r="AA338">
            <v>63.8</v>
          </cell>
          <cell r="AB338">
            <v>53.4</v>
          </cell>
          <cell r="AC338">
            <v>89.7</v>
          </cell>
          <cell r="AD338">
            <v>85.1</v>
          </cell>
          <cell r="AE338">
            <v>97.7</v>
          </cell>
          <cell r="AF338">
            <v>302.89999999999998</v>
          </cell>
          <cell r="AG338">
            <v>354.9</v>
          </cell>
          <cell r="AH338">
            <v>89.9</v>
          </cell>
          <cell r="AI338">
            <v>55.5</v>
          </cell>
        </row>
        <row r="346">
          <cell r="B346" t="str">
            <v>5 A*-C grades inc E&amp;M</v>
          </cell>
        </row>
        <row r="347">
          <cell r="B347" t="str">
            <v>5 A*-C grades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gh-Info"/>
      <sheetName val="Front"/>
      <sheetName val="inside frontcover"/>
      <sheetName val="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Back"/>
    </sheetNames>
    <sheetDataSet>
      <sheetData sheetId="0" refreshError="1">
        <row r="3">
          <cell r="B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9"/>
  <sheetViews>
    <sheetView workbookViewId="0">
      <selection activeCell="C43" sqref="C43"/>
    </sheetView>
  </sheetViews>
  <sheetFormatPr defaultRowHeight="12.75" x14ac:dyDescent="0.35"/>
  <cols>
    <col min="2" max="2" width="16" customWidth="1"/>
    <col min="3" max="3" width="59.53125" customWidth="1"/>
    <col min="4" max="4" width="94.06640625" customWidth="1"/>
  </cols>
  <sheetData>
    <row r="4" spans="2:4" ht="25.15" x14ac:dyDescent="0.7">
      <c r="B4" s="222" t="s">
        <v>241</v>
      </c>
    </row>
    <row r="5" spans="2:4" s="218" customFormat="1" ht="12" customHeight="1" x14ac:dyDescent="0.6">
      <c r="B5" s="217"/>
      <c r="C5" s="221"/>
      <c r="D5" s="221"/>
    </row>
    <row r="6" spans="2:4" s="218" customFormat="1" ht="20.65" x14ac:dyDescent="0.6">
      <c r="B6" s="258" t="s">
        <v>258</v>
      </c>
      <c r="C6" s="258" t="s">
        <v>248</v>
      </c>
      <c r="D6" s="258" t="s">
        <v>109</v>
      </c>
    </row>
    <row r="7" spans="2:4" ht="15" x14ac:dyDescent="0.4">
      <c r="B7" s="220"/>
      <c r="C7" s="220"/>
      <c r="D7" s="220"/>
    </row>
    <row r="8" spans="2:4" ht="15" x14ac:dyDescent="0.4">
      <c r="B8" s="7" t="s">
        <v>225</v>
      </c>
      <c r="C8" s="7" t="s">
        <v>242</v>
      </c>
      <c r="D8" s="220" t="s">
        <v>249</v>
      </c>
    </row>
    <row r="9" spans="2:4" ht="15" x14ac:dyDescent="0.4">
      <c r="B9" s="7" t="s">
        <v>224</v>
      </c>
      <c r="C9" s="7" t="s">
        <v>243</v>
      </c>
      <c r="D9" s="220" t="s">
        <v>250</v>
      </c>
    </row>
    <row r="10" spans="2:4" ht="15" x14ac:dyDescent="0.4">
      <c r="B10" s="7" t="s">
        <v>231</v>
      </c>
      <c r="C10" s="7" t="s">
        <v>244</v>
      </c>
      <c r="D10" s="220" t="s">
        <v>251</v>
      </c>
    </row>
    <row r="11" spans="2:4" ht="15" x14ac:dyDescent="0.4">
      <c r="B11" s="7" t="s">
        <v>223</v>
      </c>
      <c r="C11" s="7" t="s">
        <v>247</v>
      </c>
      <c r="D11" s="220" t="s">
        <v>252</v>
      </c>
    </row>
    <row r="12" spans="2:4" ht="15" x14ac:dyDescent="0.4">
      <c r="B12" s="7" t="s">
        <v>222</v>
      </c>
      <c r="C12" s="7" t="s">
        <v>245</v>
      </c>
      <c r="D12" s="220" t="s">
        <v>253</v>
      </c>
    </row>
    <row r="13" spans="2:4" ht="15" x14ac:dyDescent="0.4">
      <c r="B13" s="7" t="s">
        <v>221</v>
      </c>
      <c r="C13" s="7" t="s">
        <v>246</v>
      </c>
      <c r="D13" s="220" t="s">
        <v>254</v>
      </c>
    </row>
    <row r="14" spans="2:4" ht="15" x14ac:dyDescent="0.4">
      <c r="B14" s="7"/>
      <c r="C14" s="220"/>
      <c r="D14" s="220"/>
    </row>
    <row r="15" spans="2:4" ht="13.9" x14ac:dyDescent="0.4">
      <c r="B15" s="62"/>
      <c r="C15" s="24"/>
      <c r="D15" s="24"/>
    </row>
    <row r="16" spans="2:4" ht="13.15" x14ac:dyDescent="0.4">
      <c r="B16" s="3"/>
    </row>
    <row r="17" spans="2:9" ht="13.15" x14ac:dyDescent="0.4">
      <c r="B17" s="3"/>
    </row>
    <row r="18" spans="2:9" ht="13.15" x14ac:dyDescent="0.4">
      <c r="B18" s="3"/>
      <c r="C18" s="3"/>
      <c r="D18" s="3"/>
      <c r="E18" s="3"/>
      <c r="F18" s="3"/>
      <c r="G18" s="3"/>
      <c r="H18" s="3"/>
    </row>
    <row r="19" spans="2:9" ht="13.15" x14ac:dyDescent="0.4">
      <c r="B19" s="3"/>
    </row>
    <row r="24" spans="2:9" ht="13.15" x14ac:dyDescent="0.4">
      <c r="B24" s="3"/>
      <c r="C24" s="3"/>
      <c r="D24" s="3"/>
      <c r="E24" s="3"/>
      <c r="F24" s="3"/>
      <c r="G24" s="3"/>
      <c r="H24" s="3"/>
      <c r="I24" s="3"/>
    </row>
    <row r="25" spans="2:9" ht="13.15" x14ac:dyDescent="0.4">
      <c r="B25" s="3"/>
      <c r="C25" s="3"/>
      <c r="D25" s="3"/>
      <c r="E25" s="3"/>
      <c r="F25" s="3"/>
      <c r="G25" s="3"/>
      <c r="H25" s="3"/>
      <c r="I25" s="3"/>
    </row>
    <row r="26" spans="2:9" ht="13.15" x14ac:dyDescent="0.4">
      <c r="B26" s="3"/>
      <c r="C26" s="3"/>
      <c r="D26" s="3"/>
      <c r="E26" s="3"/>
      <c r="F26" s="3"/>
      <c r="G26" s="3"/>
      <c r="H26" s="3"/>
      <c r="I26" s="3"/>
    </row>
    <row r="27" spans="2:9" ht="15" x14ac:dyDescent="0.4">
      <c r="B27" s="3"/>
      <c r="C27" s="7" t="s">
        <v>265</v>
      </c>
      <c r="D27" s="3"/>
      <c r="E27" s="3"/>
      <c r="F27" s="3"/>
      <c r="G27" s="3"/>
      <c r="H27" s="3"/>
      <c r="I27" s="3"/>
    </row>
    <row r="28" spans="2:9" ht="15" x14ac:dyDescent="0.4">
      <c r="B28" s="3"/>
      <c r="C28" s="220" t="s">
        <v>266</v>
      </c>
      <c r="D28" s="3"/>
      <c r="E28" s="3"/>
      <c r="F28" s="3"/>
      <c r="G28" s="3"/>
      <c r="H28" s="3"/>
      <c r="I28" s="3"/>
    </row>
    <row r="29" spans="2:9" ht="13.15" x14ac:dyDescent="0.4">
      <c r="B29" s="3"/>
      <c r="C29" s="3"/>
      <c r="D29" s="3"/>
      <c r="E29" s="3"/>
      <c r="F29" s="3"/>
      <c r="G29" s="3"/>
      <c r="H29" s="3"/>
      <c r="I29" s="3"/>
    </row>
    <row r="30" spans="2:9" ht="13.15" x14ac:dyDescent="0.4">
      <c r="B30" s="3"/>
      <c r="C30" s="3"/>
      <c r="D30" s="3"/>
      <c r="E30" s="3"/>
      <c r="F30" s="3"/>
      <c r="G30" s="3"/>
      <c r="H30" s="3"/>
      <c r="I30" s="3"/>
    </row>
    <row r="31" spans="2:9" ht="13.15" x14ac:dyDescent="0.4">
      <c r="B31" s="3"/>
      <c r="C31" s="3"/>
      <c r="D31" s="3"/>
      <c r="E31" s="3"/>
      <c r="F31" s="3"/>
      <c r="G31" s="3"/>
      <c r="H31" s="3"/>
      <c r="I31" s="3"/>
    </row>
    <row r="32" spans="2:9" ht="13.15" x14ac:dyDescent="0.4">
      <c r="B32" s="3"/>
      <c r="C32" s="3"/>
      <c r="D32" s="3"/>
      <c r="E32" s="3"/>
      <c r="F32" s="3"/>
      <c r="G32" s="3"/>
      <c r="H32" s="3"/>
      <c r="I32" s="3"/>
    </row>
    <row r="33" spans="2:9" ht="13.15" x14ac:dyDescent="0.4">
      <c r="B33" s="3"/>
      <c r="C33" s="3"/>
      <c r="D33" s="3"/>
      <c r="E33" s="3"/>
      <c r="F33" s="3"/>
      <c r="G33" s="3"/>
      <c r="H33" s="3"/>
      <c r="I33" s="3"/>
    </row>
    <row r="34" spans="2:9" ht="13.15" x14ac:dyDescent="0.4">
      <c r="B34" s="3"/>
      <c r="C34" s="3"/>
      <c r="D34" s="3"/>
      <c r="E34" s="3"/>
      <c r="F34" s="3"/>
      <c r="G34" s="3"/>
      <c r="H34" s="3"/>
      <c r="I34" s="3"/>
    </row>
    <row r="35" spans="2:9" ht="13.15" x14ac:dyDescent="0.4">
      <c r="B35" s="3"/>
      <c r="C35" s="3"/>
      <c r="D35" s="3"/>
      <c r="E35" s="3"/>
      <c r="F35" s="3"/>
      <c r="G35" s="3"/>
      <c r="H35" s="3"/>
      <c r="I35" s="3"/>
    </row>
    <row r="36" spans="2:9" ht="13.15" x14ac:dyDescent="0.4">
      <c r="B36" s="3"/>
      <c r="C36" s="3"/>
      <c r="D36" s="3"/>
      <c r="E36" s="3"/>
      <c r="F36" s="3"/>
      <c r="G36" s="3"/>
      <c r="H36" s="3"/>
      <c r="I36" s="3"/>
    </row>
    <row r="37" spans="2:9" ht="13.15" x14ac:dyDescent="0.4">
      <c r="B37" s="3"/>
      <c r="C37" s="3"/>
      <c r="D37" s="3"/>
      <c r="E37" s="3"/>
      <c r="F37" s="3"/>
      <c r="G37" s="3"/>
      <c r="H37" s="3"/>
      <c r="I37" s="3"/>
    </row>
    <row r="38" spans="2:9" ht="13.15" x14ac:dyDescent="0.4">
      <c r="B38" s="3"/>
      <c r="C38" s="3"/>
      <c r="D38" s="3"/>
      <c r="E38" s="3"/>
      <c r="F38" s="3"/>
      <c r="G38" s="3"/>
      <c r="H38" s="3"/>
      <c r="I38" s="3"/>
    </row>
    <row r="39" spans="2:9" ht="13.15" x14ac:dyDescent="0.4">
      <c r="B39" s="3"/>
      <c r="C39" s="3"/>
      <c r="D39" s="3"/>
      <c r="E39" s="3"/>
      <c r="F39" s="3"/>
      <c r="G39" s="3"/>
      <c r="H39" s="3"/>
      <c r="I39" s="3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EP74"/>
  <sheetViews>
    <sheetView zoomScaleNormal="100" zoomScalePageLayoutView="20" workbookViewId="0">
      <selection activeCell="DZ28" sqref="DZ28"/>
    </sheetView>
  </sheetViews>
  <sheetFormatPr defaultColWidth="8.86328125" defaultRowHeight="12.75" x14ac:dyDescent="0.35"/>
  <cols>
    <col min="1" max="1" width="12" style="65" customWidth="1"/>
    <col min="2" max="2" width="13.86328125" style="65" customWidth="1"/>
    <col min="3" max="3" width="11.9296875" style="65" customWidth="1"/>
    <col min="4" max="4" width="45.1328125" style="65" bestFit="1" customWidth="1"/>
    <col min="5" max="9" width="13.86328125" style="65" bestFit="1" customWidth="1"/>
    <col min="10" max="10" width="13.86328125" style="65" customWidth="1"/>
    <col min="11" max="12" width="9.1328125" style="65" customWidth="1"/>
    <col min="13" max="15" width="11" style="65" bestFit="1" customWidth="1"/>
    <col min="16" max="16" width="11" style="65" customWidth="1"/>
    <col min="17" max="21" width="12" style="65" bestFit="1" customWidth="1"/>
    <col min="22" max="22" width="12" style="65" customWidth="1"/>
    <col min="23" max="26" width="10.1328125" style="65" bestFit="1" customWidth="1"/>
    <col min="27" max="27" width="10.1328125" style="10" bestFit="1" customWidth="1"/>
    <col min="28" max="28" width="10.1328125" style="10" customWidth="1"/>
    <col min="29" max="33" width="11" style="65" bestFit="1" customWidth="1"/>
    <col min="34" max="34" width="11" style="65" customWidth="1"/>
    <col min="35" max="39" width="11" style="65" bestFit="1" customWidth="1"/>
    <col min="40" max="40" width="11" style="65" customWidth="1"/>
    <col min="41" max="41" width="11" style="65" bestFit="1" customWidth="1"/>
    <col min="42" max="42" width="13.86328125" style="65" customWidth="1"/>
    <col min="43" max="45" width="11" style="65" bestFit="1" customWidth="1"/>
    <col min="46" max="46" width="11" style="65" customWidth="1"/>
    <col min="47" max="51" width="11" style="65" bestFit="1" customWidth="1"/>
    <col min="52" max="52" width="11" style="65" customWidth="1"/>
    <col min="53" max="57" width="11" style="65" bestFit="1" customWidth="1"/>
    <col min="58" max="58" width="11" style="65" customWidth="1"/>
    <col min="59" max="63" width="11" style="65" bestFit="1" customWidth="1"/>
    <col min="64" max="64" width="11" style="65" customWidth="1"/>
    <col min="65" max="65" width="11.265625" style="65" customWidth="1"/>
    <col min="66" max="66" width="11.3984375" style="65" customWidth="1"/>
    <col min="67" max="68" width="10.86328125" style="65" customWidth="1"/>
    <col min="69" max="70" width="10.3984375" style="65" customWidth="1"/>
    <col min="71" max="75" width="12" style="65" bestFit="1" customWidth="1"/>
    <col min="76" max="76" width="12" style="65" customWidth="1"/>
    <col min="77" max="81" width="10.1328125" style="65" bestFit="1" customWidth="1"/>
    <col min="82" max="82" width="10.1328125" style="65" customWidth="1"/>
    <col min="83" max="84" width="10.3984375" style="65" customWidth="1"/>
    <col min="85" max="85" width="10.86328125" style="65" customWidth="1"/>
    <col min="86" max="86" width="9.73046875" style="65" customWidth="1"/>
    <col min="87" max="89" width="10.1328125" style="65" customWidth="1"/>
    <col min="90" max="92" width="11" style="65" bestFit="1" customWidth="1"/>
    <col min="93" max="93" width="9.265625" style="65" bestFit="1" customWidth="1"/>
    <col min="94" max="94" width="9.265625" style="65" customWidth="1"/>
    <col min="95" max="99" width="10.1328125" style="65" bestFit="1" customWidth="1"/>
    <col min="100" max="100" width="10.1328125" style="65" customWidth="1"/>
    <col min="101" max="105" width="11" style="65" bestFit="1" customWidth="1"/>
    <col min="106" max="106" width="11" style="65" customWidth="1"/>
    <col min="107" max="111" width="11" style="65" bestFit="1" customWidth="1"/>
    <col min="112" max="112" width="11" style="65" customWidth="1"/>
    <col min="113" max="16384" width="8.86328125" style="65"/>
  </cols>
  <sheetData>
    <row r="1" spans="1:113" s="8" customFormat="1" ht="21" customHeight="1" x14ac:dyDescent="0.6">
      <c r="A1" s="200" t="s">
        <v>259</v>
      </c>
      <c r="AA1" s="60"/>
      <c r="AB1" s="60"/>
    </row>
    <row r="2" spans="1:113" s="8" customFormat="1" ht="15" customHeight="1" x14ac:dyDescent="0.35">
      <c r="A2" s="2"/>
      <c r="AA2" s="60"/>
      <c r="AB2" s="60"/>
    </row>
    <row r="3" spans="1:113" ht="15" customHeight="1" x14ac:dyDescent="0.35"/>
    <row r="4" spans="1:113" s="59" customFormat="1" ht="15" customHeight="1" x14ac:dyDescent="0.5">
      <c r="F4" s="59" t="s">
        <v>207</v>
      </c>
      <c r="L4" s="59" t="s">
        <v>206</v>
      </c>
      <c r="R4" s="59" t="s">
        <v>200</v>
      </c>
      <c r="Y4" s="59" t="s">
        <v>208</v>
      </c>
      <c r="AA4" s="63"/>
      <c r="AB4" s="63"/>
      <c r="AD4" s="59" t="s">
        <v>199</v>
      </c>
      <c r="AJ4" s="59" t="s">
        <v>202</v>
      </c>
      <c r="AP4" s="59" t="s">
        <v>209</v>
      </c>
      <c r="AW4" s="59" t="s">
        <v>210</v>
      </c>
      <c r="BB4" s="59" t="s">
        <v>201</v>
      </c>
      <c r="BG4" s="59" t="s">
        <v>216</v>
      </c>
      <c r="BN4" s="59" t="s">
        <v>217</v>
      </c>
      <c r="BU4" s="59" t="s">
        <v>218</v>
      </c>
      <c r="BZ4" s="59" t="s">
        <v>213</v>
      </c>
      <c r="CF4" s="59" t="s">
        <v>220</v>
      </c>
      <c r="CL4" s="59" t="s">
        <v>214</v>
      </c>
      <c r="CR4" s="59" t="s">
        <v>211</v>
      </c>
      <c r="CX4" s="59" t="s">
        <v>212</v>
      </c>
      <c r="DC4" s="59" t="s">
        <v>219</v>
      </c>
    </row>
    <row r="5" spans="1:113" s="12" customFormat="1" ht="15" customHeight="1" x14ac:dyDescent="0.4">
      <c r="E5" s="31"/>
      <c r="F5" s="114"/>
      <c r="G5" s="114"/>
      <c r="H5" s="114"/>
      <c r="I5" s="114"/>
      <c r="J5" s="114"/>
      <c r="K5" s="113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118"/>
      <c r="AK5" s="118"/>
      <c r="AL5" s="118"/>
      <c r="AM5" s="31"/>
      <c r="AN5" s="31"/>
      <c r="AO5" s="31"/>
      <c r="AP5" s="31"/>
      <c r="AQ5" s="31"/>
      <c r="AR5" s="31"/>
      <c r="AS5" s="31"/>
      <c r="AT5" s="31"/>
      <c r="AU5" s="90"/>
      <c r="AV5" s="90"/>
      <c r="AW5" s="90"/>
      <c r="AX5" s="90"/>
      <c r="AY5" s="90"/>
      <c r="AZ5" s="90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115"/>
      <c r="BO5" s="115"/>
      <c r="BP5" s="115"/>
      <c r="BQ5" s="115"/>
      <c r="BR5" s="115"/>
      <c r="BS5" s="31"/>
      <c r="BT5" s="117"/>
      <c r="BU5" s="117"/>
      <c r="BV5" s="117"/>
      <c r="BW5" s="117"/>
      <c r="BX5" s="117"/>
      <c r="BY5" s="31"/>
      <c r="BZ5" s="31"/>
      <c r="CA5" s="31"/>
      <c r="CB5" s="31"/>
      <c r="CC5" s="31"/>
      <c r="CD5" s="31"/>
      <c r="CE5" s="292"/>
      <c r="CF5" s="292"/>
      <c r="CG5" s="292"/>
      <c r="CH5" s="292"/>
      <c r="CI5" s="292"/>
      <c r="CJ5" s="116"/>
      <c r="CK5" s="292"/>
      <c r="CL5" s="292"/>
      <c r="CM5" s="292"/>
      <c r="CN5" s="292"/>
      <c r="CO5" s="116"/>
      <c r="CP5" s="116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115"/>
      <c r="DE5" s="115"/>
      <c r="DF5" s="115"/>
      <c r="DG5" s="115"/>
      <c r="DH5" s="115"/>
      <c r="DI5" s="31"/>
    </row>
    <row r="6" spans="1:113" ht="12.75" customHeight="1" x14ac:dyDescent="0.35">
      <c r="A6" s="286"/>
      <c r="B6" s="287"/>
      <c r="C6" s="287"/>
      <c r="D6" s="288"/>
      <c r="E6" s="293" t="s">
        <v>113</v>
      </c>
      <c r="F6" s="294"/>
      <c r="G6" s="294"/>
      <c r="H6" s="294"/>
      <c r="I6" s="294"/>
      <c r="J6" s="301"/>
      <c r="K6" s="293" t="s">
        <v>111</v>
      </c>
      <c r="L6" s="294"/>
      <c r="M6" s="294"/>
      <c r="N6" s="294"/>
      <c r="O6" s="294"/>
      <c r="P6" s="301"/>
      <c r="Q6" s="293" t="s">
        <v>159</v>
      </c>
      <c r="R6" s="294"/>
      <c r="S6" s="294"/>
      <c r="T6" s="294"/>
      <c r="U6" s="294"/>
      <c r="V6" s="196"/>
      <c r="W6" s="293" t="s">
        <v>124</v>
      </c>
      <c r="X6" s="294"/>
      <c r="Y6" s="294"/>
      <c r="Z6" s="294"/>
      <c r="AA6" s="294"/>
      <c r="AB6" s="196"/>
      <c r="AC6" s="297" t="s">
        <v>110</v>
      </c>
      <c r="AD6" s="298"/>
      <c r="AE6" s="298"/>
      <c r="AF6" s="298"/>
      <c r="AG6" s="298"/>
      <c r="AH6" s="198"/>
      <c r="AI6" s="293" t="s">
        <v>232</v>
      </c>
      <c r="AJ6" s="294"/>
      <c r="AK6" s="294"/>
      <c r="AL6" s="294"/>
      <c r="AM6" s="294"/>
      <c r="AN6" s="196"/>
      <c r="AO6" s="293" t="s">
        <v>126</v>
      </c>
      <c r="AP6" s="294"/>
      <c r="AQ6" s="294"/>
      <c r="AR6" s="294"/>
      <c r="AS6" s="294"/>
      <c r="AT6" s="196"/>
      <c r="AU6" s="293" t="s">
        <v>121</v>
      </c>
      <c r="AV6" s="294"/>
      <c r="AW6" s="294"/>
      <c r="AX6" s="294"/>
      <c r="AY6" s="294"/>
      <c r="AZ6" s="196"/>
      <c r="BA6" s="293" t="s">
        <v>168</v>
      </c>
      <c r="BB6" s="294"/>
      <c r="BC6" s="294"/>
      <c r="BD6" s="294"/>
      <c r="BE6" s="294"/>
      <c r="BF6" s="196"/>
      <c r="BG6" s="293" t="s">
        <v>122</v>
      </c>
      <c r="BH6" s="294"/>
      <c r="BI6" s="294"/>
      <c r="BJ6" s="294"/>
      <c r="BK6" s="294"/>
      <c r="BL6" s="196"/>
      <c r="BM6" s="293" t="s">
        <v>119</v>
      </c>
      <c r="BN6" s="294"/>
      <c r="BO6" s="294"/>
      <c r="BP6" s="294"/>
      <c r="BQ6" s="294"/>
      <c r="BR6" s="196"/>
      <c r="BS6" s="293" t="s">
        <v>163</v>
      </c>
      <c r="BT6" s="294"/>
      <c r="BU6" s="294"/>
      <c r="BV6" s="294"/>
      <c r="BW6" s="294"/>
      <c r="BX6" s="196"/>
      <c r="BY6" s="293" t="s">
        <v>143</v>
      </c>
      <c r="BZ6" s="294"/>
      <c r="CA6" s="294"/>
      <c r="CB6" s="294"/>
      <c r="CC6" s="294"/>
      <c r="CD6" s="196"/>
      <c r="CE6" s="293" t="s">
        <v>127</v>
      </c>
      <c r="CF6" s="294"/>
      <c r="CG6" s="294"/>
      <c r="CH6" s="294"/>
      <c r="CI6" s="294"/>
      <c r="CJ6" s="196"/>
      <c r="CK6" s="293" t="s">
        <v>128</v>
      </c>
      <c r="CL6" s="294"/>
      <c r="CM6" s="294"/>
      <c r="CN6" s="294"/>
      <c r="CO6" s="294"/>
      <c r="CP6" s="196"/>
      <c r="CQ6" s="293" t="s">
        <v>112</v>
      </c>
      <c r="CR6" s="294"/>
      <c r="CS6" s="294"/>
      <c r="CT6" s="294"/>
      <c r="CU6" s="294"/>
      <c r="CV6" s="196"/>
      <c r="CW6" s="293" t="s">
        <v>186</v>
      </c>
      <c r="CX6" s="294"/>
      <c r="CY6" s="294"/>
      <c r="CZ6" s="294"/>
      <c r="DA6" s="294"/>
      <c r="DB6" s="196"/>
      <c r="DC6" s="297" t="s">
        <v>161</v>
      </c>
      <c r="DD6" s="298"/>
      <c r="DE6" s="298"/>
      <c r="DF6" s="298"/>
      <c r="DG6" s="298"/>
      <c r="DH6" s="198"/>
    </row>
    <row r="7" spans="1:113" ht="50.1" customHeight="1" x14ac:dyDescent="0.35">
      <c r="A7" s="289"/>
      <c r="B7" s="290"/>
      <c r="C7" s="290"/>
      <c r="D7" s="291"/>
      <c r="E7" s="302"/>
      <c r="F7" s="296"/>
      <c r="G7" s="296"/>
      <c r="H7" s="296"/>
      <c r="I7" s="296"/>
      <c r="J7" s="303"/>
      <c r="K7" s="302"/>
      <c r="L7" s="296"/>
      <c r="M7" s="296"/>
      <c r="N7" s="296"/>
      <c r="O7" s="296"/>
      <c r="P7" s="303"/>
      <c r="Q7" s="295"/>
      <c r="R7" s="296"/>
      <c r="S7" s="296"/>
      <c r="T7" s="296"/>
      <c r="U7" s="296"/>
      <c r="V7" s="197"/>
      <c r="W7" s="295"/>
      <c r="X7" s="296"/>
      <c r="Y7" s="296"/>
      <c r="Z7" s="296"/>
      <c r="AA7" s="296"/>
      <c r="AB7" s="197"/>
      <c r="AC7" s="299"/>
      <c r="AD7" s="300"/>
      <c r="AE7" s="300"/>
      <c r="AF7" s="300"/>
      <c r="AG7" s="300"/>
      <c r="AH7" s="199"/>
      <c r="AI7" s="295"/>
      <c r="AJ7" s="296"/>
      <c r="AK7" s="296"/>
      <c r="AL7" s="296"/>
      <c r="AM7" s="296"/>
      <c r="AN7" s="197"/>
      <c r="AO7" s="295"/>
      <c r="AP7" s="296"/>
      <c r="AQ7" s="296"/>
      <c r="AR7" s="296"/>
      <c r="AS7" s="296"/>
      <c r="AT7" s="197"/>
      <c r="AU7" s="295"/>
      <c r="AV7" s="296"/>
      <c r="AW7" s="296"/>
      <c r="AX7" s="296"/>
      <c r="AY7" s="296"/>
      <c r="AZ7" s="197"/>
      <c r="BA7" s="295"/>
      <c r="BB7" s="296"/>
      <c r="BC7" s="296"/>
      <c r="BD7" s="296"/>
      <c r="BE7" s="296"/>
      <c r="BF7" s="197"/>
      <c r="BG7" s="295"/>
      <c r="BH7" s="296"/>
      <c r="BI7" s="296"/>
      <c r="BJ7" s="296"/>
      <c r="BK7" s="296"/>
      <c r="BL7" s="197"/>
      <c r="BM7" s="295"/>
      <c r="BN7" s="296"/>
      <c r="BO7" s="296"/>
      <c r="BP7" s="296"/>
      <c r="BQ7" s="296"/>
      <c r="BR7" s="197"/>
      <c r="BS7" s="295"/>
      <c r="BT7" s="296"/>
      <c r="BU7" s="296"/>
      <c r="BV7" s="296"/>
      <c r="BW7" s="296"/>
      <c r="BX7" s="197"/>
      <c r="BY7" s="295"/>
      <c r="BZ7" s="296"/>
      <c r="CA7" s="296"/>
      <c r="CB7" s="296"/>
      <c r="CC7" s="296"/>
      <c r="CD7" s="197"/>
      <c r="CE7" s="295"/>
      <c r="CF7" s="296"/>
      <c r="CG7" s="296"/>
      <c r="CH7" s="296"/>
      <c r="CI7" s="296"/>
      <c r="CJ7" s="197"/>
      <c r="CK7" s="295"/>
      <c r="CL7" s="296"/>
      <c r="CM7" s="296"/>
      <c r="CN7" s="296"/>
      <c r="CO7" s="296"/>
      <c r="CP7" s="197"/>
      <c r="CQ7" s="295"/>
      <c r="CR7" s="296"/>
      <c r="CS7" s="296"/>
      <c r="CT7" s="296"/>
      <c r="CU7" s="296"/>
      <c r="CV7" s="197"/>
      <c r="CW7" s="295"/>
      <c r="CX7" s="296"/>
      <c r="CY7" s="296"/>
      <c r="CZ7" s="296"/>
      <c r="DA7" s="296"/>
      <c r="DB7" s="197"/>
      <c r="DC7" s="299"/>
      <c r="DD7" s="300"/>
      <c r="DE7" s="300"/>
      <c r="DF7" s="300"/>
      <c r="DG7" s="300"/>
      <c r="DH7" s="199"/>
    </row>
    <row r="8" spans="1:113" ht="13.15" x14ac:dyDescent="0.4">
      <c r="A8" s="96"/>
      <c r="B8" s="78" t="s">
        <v>52</v>
      </c>
      <c r="C8" s="78" t="s">
        <v>105</v>
      </c>
      <c r="D8" s="79" t="s">
        <v>106</v>
      </c>
      <c r="E8" s="96">
        <v>2010</v>
      </c>
      <c r="F8" s="78">
        <v>2011</v>
      </c>
      <c r="G8" s="78">
        <v>2012</v>
      </c>
      <c r="H8" s="78">
        <v>2013</v>
      </c>
      <c r="I8" s="78">
        <v>2014</v>
      </c>
      <c r="J8" s="79">
        <v>2015</v>
      </c>
      <c r="K8" s="96">
        <v>2010</v>
      </c>
      <c r="L8" s="78">
        <v>2011</v>
      </c>
      <c r="M8" s="78">
        <v>2012</v>
      </c>
      <c r="N8" s="78">
        <v>2013</v>
      </c>
      <c r="O8" s="78">
        <v>2014</v>
      </c>
      <c r="P8" s="79">
        <v>2015</v>
      </c>
      <c r="Q8" s="96">
        <v>2010</v>
      </c>
      <c r="R8" s="78">
        <v>2011</v>
      </c>
      <c r="S8" s="78">
        <v>2012</v>
      </c>
      <c r="T8" s="78">
        <v>2013</v>
      </c>
      <c r="U8" s="78">
        <v>2014</v>
      </c>
      <c r="V8" s="79">
        <v>2015</v>
      </c>
      <c r="W8" s="96">
        <v>2010</v>
      </c>
      <c r="X8" s="78">
        <v>2011</v>
      </c>
      <c r="Y8" s="78">
        <v>2012</v>
      </c>
      <c r="Z8" s="78">
        <v>2013</v>
      </c>
      <c r="AA8" s="78">
        <v>2014</v>
      </c>
      <c r="AB8" s="79">
        <v>2015</v>
      </c>
      <c r="AC8" s="96">
        <v>2010</v>
      </c>
      <c r="AD8" s="78">
        <v>2011</v>
      </c>
      <c r="AE8" s="78">
        <v>2012</v>
      </c>
      <c r="AF8" s="78">
        <v>2013</v>
      </c>
      <c r="AG8" s="78">
        <v>2014</v>
      </c>
      <c r="AH8" s="79">
        <v>2015</v>
      </c>
      <c r="AI8" s="112">
        <v>2010</v>
      </c>
      <c r="AJ8" s="99">
        <v>2011</v>
      </c>
      <c r="AK8" s="99">
        <v>2012</v>
      </c>
      <c r="AL8" s="99">
        <v>2013</v>
      </c>
      <c r="AM8" s="99">
        <v>2014</v>
      </c>
      <c r="AN8" s="100">
        <v>2015</v>
      </c>
      <c r="AO8" s="96">
        <v>2010</v>
      </c>
      <c r="AP8" s="78">
        <v>2011</v>
      </c>
      <c r="AQ8" s="78">
        <v>2012</v>
      </c>
      <c r="AR8" s="78">
        <v>2013</v>
      </c>
      <c r="AS8" s="78">
        <v>2014</v>
      </c>
      <c r="AT8" s="79">
        <v>2015</v>
      </c>
      <c r="AU8" s="110">
        <v>2010</v>
      </c>
      <c r="AV8" s="98">
        <v>2011</v>
      </c>
      <c r="AW8" s="98">
        <v>2012</v>
      </c>
      <c r="AX8" s="98">
        <v>2013</v>
      </c>
      <c r="AY8" s="98">
        <v>2014</v>
      </c>
      <c r="AZ8" s="111">
        <v>2015</v>
      </c>
      <c r="BA8" s="112">
        <v>2010</v>
      </c>
      <c r="BB8" s="99">
        <v>2011</v>
      </c>
      <c r="BC8" s="99">
        <v>2012</v>
      </c>
      <c r="BD8" s="99">
        <v>2013</v>
      </c>
      <c r="BE8" s="99">
        <v>2014</v>
      </c>
      <c r="BF8" s="100">
        <v>2015</v>
      </c>
      <c r="BG8" s="110">
        <v>2010</v>
      </c>
      <c r="BH8" s="98">
        <v>2011</v>
      </c>
      <c r="BI8" s="98">
        <v>2012</v>
      </c>
      <c r="BJ8" s="98">
        <v>2013</v>
      </c>
      <c r="BK8" s="98">
        <v>2014</v>
      </c>
      <c r="BL8" s="111">
        <v>2015</v>
      </c>
      <c r="BM8" s="121" t="s">
        <v>114</v>
      </c>
      <c r="BN8" s="122" t="s">
        <v>115</v>
      </c>
      <c r="BO8" s="122" t="s">
        <v>116</v>
      </c>
      <c r="BP8" s="122" t="s">
        <v>117</v>
      </c>
      <c r="BQ8" s="122" t="s">
        <v>118</v>
      </c>
      <c r="BR8" s="123" t="s">
        <v>226</v>
      </c>
      <c r="BS8" s="96">
        <v>2010</v>
      </c>
      <c r="BT8" s="78">
        <v>2011</v>
      </c>
      <c r="BU8" s="78">
        <v>2012</v>
      </c>
      <c r="BV8" s="78">
        <v>2013</v>
      </c>
      <c r="BW8" s="78">
        <v>2014</v>
      </c>
      <c r="BX8" s="79">
        <v>2015</v>
      </c>
      <c r="BY8" s="110">
        <v>2010</v>
      </c>
      <c r="BZ8" s="98">
        <v>2011</v>
      </c>
      <c r="CA8" s="98">
        <v>2012</v>
      </c>
      <c r="CB8" s="98">
        <v>2013</v>
      </c>
      <c r="CC8" s="98">
        <v>2014</v>
      </c>
      <c r="CD8" s="111">
        <v>2015</v>
      </c>
      <c r="CE8" s="108" t="s">
        <v>154</v>
      </c>
      <c r="CF8" s="97" t="s">
        <v>155</v>
      </c>
      <c r="CG8" s="97" t="s">
        <v>156</v>
      </c>
      <c r="CH8" s="97" t="s">
        <v>157</v>
      </c>
      <c r="CI8" s="97" t="s">
        <v>166</v>
      </c>
      <c r="CJ8" s="109" t="s">
        <v>204</v>
      </c>
      <c r="CK8" s="108">
        <v>2010</v>
      </c>
      <c r="CL8" s="97">
        <v>2011</v>
      </c>
      <c r="CM8" s="97">
        <v>2012</v>
      </c>
      <c r="CN8" s="97">
        <v>2013</v>
      </c>
      <c r="CO8" s="97">
        <v>2014</v>
      </c>
      <c r="CP8" s="109">
        <v>2015</v>
      </c>
      <c r="CQ8" s="96">
        <v>2010</v>
      </c>
      <c r="CR8" s="78">
        <v>2011</v>
      </c>
      <c r="CS8" s="78">
        <v>2012</v>
      </c>
      <c r="CT8" s="78">
        <v>2013</v>
      </c>
      <c r="CU8" s="78">
        <v>2014</v>
      </c>
      <c r="CV8" s="79">
        <v>2015</v>
      </c>
      <c r="CW8" s="96">
        <v>2010</v>
      </c>
      <c r="CX8" s="78">
        <v>2011</v>
      </c>
      <c r="CY8" s="78">
        <v>2012</v>
      </c>
      <c r="CZ8" s="78">
        <v>2013</v>
      </c>
      <c r="DA8" s="78">
        <v>2014</v>
      </c>
      <c r="DB8" s="79">
        <v>2015</v>
      </c>
      <c r="DC8" s="96">
        <v>2010</v>
      </c>
      <c r="DD8" s="78">
        <v>2011</v>
      </c>
      <c r="DE8" s="78">
        <v>2012</v>
      </c>
      <c r="DF8" s="78">
        <v>2013</v>
      </c>
      <c r="DG8" s="78">
        <v>2014</v>
      </c>
      <c r="DH8" s="79">
        <v>2015</v>
      </c>
    </row>
    <row r="9" spans="1:113" x14ac:dyDescent="0.35">
      <c r="A9" s="82"/>
      <c r="B9" s="248" t="s">
        <v>13</v>
      </c>
      <c r="C9" s="248" t="s">
        <v>53</v>
      </c>
      <c r="D9" s="242" t="s">
        <v>54</v>
      </c>
      <c r="E9" s="240">
        <v>15431</v>
      </c>
      <c r="F9" s="247">
        <v>15622</v>
      </c>
      <c r="G9" s="247">
        <v>16196</v>
      </c>
      <c r="H9" s="247">
        <v>16281</v>
      </c>
      <c r="I9" s="247">
        <v>17150</v>
      </c>
      <c r="J9" s="241">
        <v>17339</v>
      </c>
      <c r="K9" s="225">
        <v>46</v>
      </c>
      <c r="L9" s="225">
        <v>44</v>
      </c>
      <c r="M9" s="225">
        <v>45</v>
      </c>
      <c r="N9" s="225">
        <v>45</v>
      </c>
      <c r="O9" s="225">
        <v>46</v>
      </c>
      <c r="P9" s="225">
        <v>49</v>
      </c>
      <c r="Q9" s="225">
        <v>437</v>
      </c>
      <c r="R9" s="225">
        <v>439</v>
      </c>
      <c r="S9" s="225">
        <v>445</v>
      </c>
      <c r="T9" s="225">
        <v>452</v>
      </c>
      <c r="U9" s="225">
        <v>452</v>
      </c>
      <c r="V9" s="225">
        <v>469</v>
      </c>
      <c r="W9" s="225">
        <v>0.68</v>
      </c>
      <c r="X9" s="225">
        <v>0.67</v>
      </c>
      <c r="Y9" s="225">
        <v>0.67</v>
      </c>
      <c r="Z9" s="225">
        <v>0.67</v>
      </c>
      <c r="AA9" s="10">
        <v>0.67</v>
      </c>
      <c r="AB9" s="10">
        <v>0.69</v>
      </c>
      <c r="AC9" s="225">
        <v>64</v>
      </c>
      <c r="AD9" s="225">
        <v>64</v>
      </c>
      <c r="AE9" s="225">
        <v>66</v>
      </c>
      <c r="AF9" s="225">
        <v>66</v>
      </c>
      <c r="AG9" s="225">
        <v>65</v>
      </c>
      <c r="AH9" s="225">
        <v>66</v>
      </c>
      <c r="AI9" s="225">
        <v>41</v>
      </c>
      <c r="AJ9" s="225">
        <v>42</v>
      </c>
      <c r="AK9" s="225">
        <v>42</v>
      </c>
      <c r="AL9" s="225">
        <v>41</v>
      </c>
      <c r="AM9" s="225">
        <v>40</v>
      </c>
      <c r="AN9" s="225">
        <v>40</v>
      </c>
      <c r="AO9" s="225">
        <v>34</v>
      </c>
      <c r="AP9" s="225">
        <v>35</v>
      </c>
      <c r="AQ9" s="225">
        <v>35</v>
      </c>
      <c r="AR9" s="225">
        <v>34</v>
      </c>
      <c r="AS9" s="225">
        <v>33</v>
      </c>
      <c r="AT9" s="225">
        <v>35</v>
      </c>
      <c r="AU9" s="225">
        <v>57</v>
      </c>
      <c r="AV9" s="225">
        <v>61</v>
      </c>
      <c r="AW9" s="225">
        <v>61</v>
      </c>
      <c r="AX9" s="225">
        <v>60</v>
      </c>
      <c r="AY9" s="225">
        <v>61</v>
      </c>
      <c r="AZ9" s="225">
        <v>59</v>
      </c>
      <c r="BA9" s="225">
        <v>50</v>
      </c>
      <c r="BB9" s="225">
        <v>55</v>
      </c>
      <c r="BC9" s="225">
        <v>56</v>
      </c>
      <c r="BD9" s="225">
        <v>58</v>
      </c>
      <c r="BE9" s="225">
        <v>50</v>
      </c>
      <c r="BF9" s="225">
        <v>51</v>
      </c>
      <c r="BG9" s="225">
        <v>21</v>
      </c>
      <c r="BH9" s="225">
        <v>20</v>
      </c>
      <c r="BI9" s="225">
        <v>20</v>
      </c>
      <c r="BJ9" s="225">
        <v>20</v>
      </c>
      <c r="BK9" s="225">
        <v>18</v>
      </c>
      <c r="BL9" s="225">
        <v>17</v>
      </c>
      <c r="BM9" s="225">
        <v>38</v>
      </c>
      <c r="BN9" s="225">
        <v>37</v>
      </c>
      <c r="BO9" s="225">
        <v>33</v>
      </c>
      <c r="BP9" s="225">
        <v>25</v>
      </c>
      <c r="BQ9" s="225">
        <v>25</v>
      </c>
      <c r="BR9" s="225">
        <v>25</v>
      </c>
      <c r="BS9" s="225">
        <v>299</v>
      </c>
      <c r="BT9" s="225">
        <v>299</v>
      </c>
      <c r="BU9" s="225">
        <v>306</v>
      </c>
      <c r="BV9" s="225">
        <v>311</v>
      </c>
      <c r="BW9" s="225">
        <v>317</v>
      </c>
      <c r="BX9" s="225">
        <v>327</v>
      </c>
      <c r="BY9" s="225">
        <v>5.64</v>
      </c>
      <c r="BZ9" s="225">
        <v>5.39</v>
      </c>
      <c r="CA9" s="225">
        <v>5.39</v>
      </c>
      <c r="CB9" s="225">
        <v>5.3</v>
      </c>
      <c r="CC9" s="225">
        <v>5.5</v>
      </c>
      <c r="CD9" s="225">
        <v>5.62</v>
      </c>
      <c r="CE9" s="225">
        <v>483</v>
      </c>
      <c r="CF9" s="225">
        <v>482</v>
      </c>
      <c r="CG9" s="225">
        <v>496</v>
      </c>
      <c r="CH9" s="225">
        <v>491</v>
      </c>
      <c r="CI9" s="225">
        <v>496</v>
      </c>
      <c r="CJ9" s="225">
        <v>504</v>
      </c>
      <c r="CK9" s="225">
        <v>23</v>
      </c>
      <c r="CL9" s="225">
        <v>14</v>
      </c>
      <c r="CM9" s="225">
        <v>17</v>
      </c>
      <c r="CN9" s="225">
        <v>15</v>
      </c>
      <c r="CO9" s="225">
        <v>12</v>
      </c>
      <c r="CP9" s="225" t="s">
        <v>215</v>
      </c>
      <c r="CQ9" s="225">
        <v>10</v>
      </c>
      <c r="CR9" s="225">
        <v>8</v>
      </c>
      <c r="CS9" s="225">
        <v>8</v>
      </c>
      <c r="CT9" s="225">
        <v>8</v>
      </c>
      <c r="CU9" s="225">
        <v>8</v>
      </c>
      <c r="CV9" s="225">
        <v>7</v>
      </c>
      <c r="CW9" s="225">
        <v>27</v>
      </c>
      <c r="CX9" s="225">
        <v>28</v>
      </c>
      <c r="CY9" s="225">
        <v>26</v>
      </c>
      <c r="CZ9" s="225">
        <v>26</v>
      </c>
      <c r="DA9" s="225">
        <v>26</v>
      </c>
      <c r="DB9" s="225">
        <v>27</v>
      </c>
      <c r="DC9" s="225">
        <v>25</v>
      </c>
      <c r="DD9" s="225">
        <v>23</v>
      </c>
      <c r="DE9" s="225">
        <v>21</v>
      </c>
      <c r="DF9" s="225">
        <v>22</v>
      </c>
      <c r="DG9" s="225">
        <v>21</v>
      </c>
      <c r="DH9" s="225">
        <v>20</v>
      </c>
    </row>
    <row r="10" spans="1:113" x14ac:dyDescent="0.35">
      <c r="A10" s="82"/>
      <c r="B10" s="248" t="s">
        <v>51</v>
      </c>
      <c r="C10" s="248" t="s">
        <v>53</v>
      </c>
      <c r="D10" s="244" t="s">
        <v>55</v>
      </c>
      <c r="E10" s="82">
        <v>25441</v>
      </c>
      <c r="F10" s="10">
        <v>25771</v>
      </c>
      <c r="G10" s="10">
        <v>26907</v>
      </c>
      <c r="H10" s="10">
        <v>27675</v>
      </c>
      <c r="I10" s="10">
        <v>28510</v>
      </c>
      <c r="J10" s="242">
        <v>28825</v>
      </c>
      <c r="K10" s="225">
        <v>89</v>
      </c>
      <c r="L10" s="225">
        <v>88</v>
      </c>
      <c r="M10" s="225">
        <v>90</v>
      </c>
      <c r="N10" s="225">
        <v>90</v>
      </c>
      <c r="O10" s="225">
        <v>92</v>
      </c>
      <c r="P10" s="225">
        <v>97</v>
      </c>
      <c r="Q10" s="225">
        <v>544</v>
      </c>
      <c r="R10" s="225">
        <v>541</v>
      </c>
      <c r="S10" s="225">
        <v>560</v>
      </c>
      <c r="T10" s="225">
        <v>563</v>
      </c>
      <c r="U10" s="225">
        <v>535</v>
      </c>
      <c r="V10" s="225">
        <v>552</v>
      </c>
      <c r="W10" s="225">
        <v>0.76</v>
      </c>
      <c r="X10" s="225">
        <v>0.77</v>
      </c>
      <c r="Y10" s="225">
        <v>0.79</v>
      </c>
      <c r="Z10" s="225">
        <v>0.79</v>
      </c>
      <c r="AA10" s="10">
        <v>0.82</v>
      </c>
      <c r="AB10" s="10">
        <v>0.83</v>
      </c>
      <c r="AC10" s="225">
        <v>76</v>
      </c>
      <c r="AD10" s="225">
        <v>76</v>
      </c>
      <c r="AE10" s="225">
        <v>76</v>
      </c>
      <c r="AF10" s="225">
        <v>76</v>
      </c>
      <c r="AG10" s="225">
        <v>77</v>
      </c>
      <c r="AH10" s="225">
        <v>78</v>
      </c>
      <c r="AI10" s="225">
        <v>48</v>
      </c>
      <c r="AJ10" s="225">
        <v>48</v>
      </c>
      <c r="AK10" s="225">
        <v>48</v>
      </c>
      <c r="AL10" s="225">
        <v>47</v>
      </c>
      <c r="AM10" s="225">
        <v>47</v>
      </c>
      <c r="AN10" s="225">
        <v>48</v>
      </c>
      <c r="AO10" s="225">
        <v>55</v>
      </c>
      <c r="AP10" s="225">
        <v>56</v>
      </c>
      <c r="AQ10" s="225">
        <v>57</v>
      </c>
      <c r="AR10" s="225">
        <v>55</v>
      </c>
      <c r="AS10" s="225">
        <v>56</v>
      </c>
      <c r="AT10" s="225">
        <v>57</v>
      </c>
      <c r="AU10" s="225">
        <v>75</v>
      </c>
      <c r="AV10" s="225">
        <v>82</v>
      </c>
      <c r="AW10" s="225">
        <v>78</v>
      </c>
      <c r="AX10" s="225">
        <v>78</v>
      </c>
      <c r="AY10" s="225">
        <v>81</v>
      </c>
      <c r="AZ10" s="225">
        <v>81</v>
      </c>
      <c r="BA10" s="225">
        <v>67</v>
      </c>
      <c r="BB10" s="225">
        <v>70</v>
      </c>
      <c r="BC10" s="225">
        <v>70</v>
      </c>
      <c r="BD10" s="225">
        <v>71</v>
      </c>
      <c r="BE10" s="225">
        <v>70</v>
      </c>
      <c r="BF10" s="225">
        <v>69</v>
      </c>
      <c r="BG10" s="225">
        <v>8</v>
      </c>
      <c r="BH10" s="225">
        <v>8</v>
      </c>
      <c r="BI10" s="225">
        <v>8</v>
      </c>
      <c r="BJ10" s="225">
        <v>8</v>
      </c>
      <c r="BK10" s="225">
        <v>7</v>
      </c>
      <c r="BL10" s="225">
        <v>7</v>
      </c>
      <c r="BM10" s="225">
        <v>20</v>
      </c>
      <c r="BN10" s="225">
        <v>21</v>
      </c>
      <c r="BO10" s="225">
        <v>17</v>
      </c>
      <c r="BP10" s="225">
        <v>12</v>
      </c>
      <c r="BQ10" s="225">
        <v>11</v>
      </c>
      <c r="BR10" s="225">
        <v>11</v>
      </c>
      <c r="BS10" s="225">
        <v>385</v>
      </c>
      <c r="BT10" s="225">
        <v>381</v>
      </c>
      <c r="BU10" s="225">
        <v>388</v>
      </c>
      <c r="BV10" s="225">
        <v>393</v>
      </c>
      <c r="BW10" s="225">
        <v>389</v>
      </c>
      <c r="BX10" s="225">
        <v>389</v>
      </c>
      <c r="BY10" s="225">
        <v>9.2899999999999991</v>
      </c>
      <c r="BZ10" s="225">
        <v>9.6199999999999992</v>
      </c>
      <c r="CA10" s="225">
        <v>9.5500000000000007</v>
      </c>
      <c r="CB10" s="225">
        <v>9.4</v>
      </c>
      <c r="CC10" s="225">
        <v>9.4600000000000009</v>
      </c>
      <c r="CD10" s="225">
        <v>10.02</v>
      </c>
      <c r="CE10" s="225">
        <v>745</v>
      </c>
      <c r="CF10" s="225">
        <v>777</v>
      </c>
      <c r="CG10" s="225">
        <v>812</v>
      </c>
      <c r="CH10" s="225">
        <v>819</v>
      </c>
      <c r="CI10" s="225">
        <v>853</v>
      </c>
      <c r="CJ10" s="225">
        <v>912</v>
      </c>
      <c r="CK10" s="225">
        <v>11</v>
      </c>
      <c r="CL10" s="225">
        <v>8</v>
      </c>
      <c r="CM10" s="225">
        <v>8</v>
      </c>
      <c r="CN10" s="225">
        <v>7</v>
      </c>
      <c r="CO10" s="225">
        <v>8</v>
      </c>
      <c r="CP10" s="225"/>
      <c r="CQ10" s="225">
        <v>5</v>
      </c>
      <c r="CR10" s="225">
        <v>5</v>
      </c>
      <c r="CS10" s="225">
        <v>5</v>
      </c>
      <c r="CT10" s="225">
        <v>5</v>
      </c>
      <c r="CU10" s="225">
        <v>4</v>
      </c>
      <c r="CV10" s="225">
        <v>4</v>
      </c>
      <c r="CW10" s="225">
        <v>19</v>
      </c>
      <c r="CX10" s="225">
        <v>19</v>
      </c>
      <c r="CY10" s="225">
        <v>19</v>
      </c>
      <c r="CZ10" s="225">
        <v>19</v>
      </c>
      <c r="DA10" s="225">
        <v>19</v>
      </c>
      <c r="DB10" s="225">
        <v>18</v>
      </c>
      <c r="DC10" s="225">
        <v>12</v>
      </c>
      <c r="DD10" s="225">
        <v>10</v>
      </c>
      <c r="DE10" s="225">
        <v>11</v>
      </c>
      <c r="DF10" s="225">
        <v>11</v>
      </c>
      <c r="DG10" s="225">
        <v>9</v>
      </c>
      <c r="DH10" s="225">
        <v>9</v>
      </c>
    </row>
    <row r="11" spans="1:113" x14ac:dyDescent="0.35">
      <c r="A11" s="82"/>
      <c r="B11" s="248" t="s">
        <v>14</v>
      </c>
      <c r="C11" s="248" t="s">
        <v>53</v>
      </c>
      <c r="D11" s="242" t="s">
        <v>56</v>
      </c>
      <c r="E11" s="82">
        <v>25497</v>
      </c>
      <c r="F11" s="10">
        <v>25286</v>
      </c>
      <c r="G11" s="10">
        <v>26985</v>
      </c>
      <c r="H11" s="10">
        <v>28066</v>
      </c>
      <c r="I11" s="10">
        <v>29217</v>
      </c>
      <c r="J11" s="242">
        <v>30099</v>
      </c>
      <c r="K11" s="225">
        <v>68</v>
      </c>
      <c r="L11" s="225">
        <v>68</v>
      </c>
      <c r="M11" s="225">
        <v>70</v>
      </c>
      <c r="N11" s="225">
        <v>71</v>
      </c>
      <c r="O11" s="225">
        <v>74</v>
      </c>
      <c r="P11" s="225">
        <v>79</v>
      </c>
      <c r="Q11" s="225">
        <v>473</v>
      </c>
      <c r="R11" s="225">
        <v>479</v>
      </c>
      <c r="S11" s="225">
        <v>476</v>
      </c>
      <c r="T11" s="225">
        <v>480</v>
      </c>
      <c r="U11" s="225">
        <v>485</v>
      </c>
      <c r="V11" s="225">
        <v>493</v>
      </c>
      <c r="W11" s="225">
        <v>0.84</v>
      </c>
      <c r="X11" s="225">
        <v>0.85</v>
      </c>
      <c r="Y11" s="225">
        <v>0.87</v>
      </c>
      <c r="Z11" s="225">
        <v>0.9</v>
      </c>
      <c r="AA11" s="10">
        <v>0.92</v>
      </c>
      <c r="AB11" s="10">
        <v>0.95</v>
      </c>
      <c r="AC11" s="225">
        <v>73</v>
      </c>
      <c r="AD11" s="225">
        <v>74</v>
      </c>
      <c r="AE11" s="225">
        <v>73</v>
      </c>
      <c r="AF11" s="225">
        <v>74</v>
      </c>
      <c r="AG11" s="225">
        <v>75</v>
      </c>
      <c r="AH11" s="225">
        <v>76</v>
      </c>
      <c r="AI11" s="225">
        <v>48</v>
      </c>
      <c r="AJ11" s="225">
        <v>47</v>
      </c>
      <c r="AK11" s="225">
        <v>47</v>
      </c>
      <c r="AL11" s="225">
        <v>48</v>
      </c>
      <c r="AM11" s="225">
        <v>47</v>
      </c>
      <c r="AN11" s="225">
        <v>45</v>
      </c>
      <c r="AO11" s="225">
        <v>46</v>
      </c>
      <c r="AP11" s="225">
        <v>45</v>
      </c>
      <c r="AQ11" s="225">
        <v>48</v>
      </c>
      <c r="AR11" s="225">
        <v>49</v>
      </c>
      <c r="AS11" s="225">
        <v>50</v>
      </c>
      <c r="AT11" s="225">
        <v>48</v>
      </c>
      <c r="AU11" s="225">
        <v>73</v>
      </c>
      <c r="AV11" s="225">
        <v>73</v>
      </c>
      <c r="AW11" s="225">
        <v>75</v>
      </c>
      <c r="AX11" s="225">
        <v>74</v>
      </c>
      <c r="AY11" s="225">
        <v>76</v>
      </c>
      <c r="AZ11" s="225">
        <v>77</v>
      </c>
      <c r="BA11" s="225">
        <v>60</v>
      </c>
      <c r="BB11" s="225">
        <v>63</v>
      </c>
      <c r="BC11" s="225">
        <v>61</v>
      </c>
      <c r="BD11" s="225">
        <v>63</v>
      </c>
      <c r="BE11" s="225">
        <v>59</v>
      </c>
      <c r="BF11" s="225">
        <v>60</v>
      </c>
      <c r="BG11" s="225">
        <v>13</v>
      </c>
      <c r="BH11" s="225">
        <v>12</v>
      </c>
      <c r="BI11" s="225">
        <v>13</v>
      </c>
      <c r="BJ11" s="225">
        <v>12</v>
      </c>
      <c r="BK11" s="225">
        <v>11</v>
      </c>
      <c r="BL11" s="225">
        <v>10</v>
      </c>
      <c r="BM11" s="225">
        <v>27</v>
      </c>
      <c r="BN11" s="225">
        <v>28</v>
      </c>
      <c r="BO11" s="225">
        <v>23</v>
      </c>
      <c r="BP11" s="225">
        <v>17</v>
      </c>
      <c r="BQ11" s="225">
        <v>16</v>
      </c>
      <c r="BR11" s="225">
        <v>16</v>
      </c>
      <c r="BS11" s="225">
        <v>326</v>
      </c>
      <c r="BT11" s="225">
        <v>325</v>
      </c>
      <c r="BU11" s="225">
        <v>327</v>
      </c>
      <c r="BV11" s="225">
        <v>333</v>
      </c>
      <c r="BW11" s="225">
        <v>343</v>
      </c>
      <c r="BX11" s="225">
        <v>354</v>
      </c>
      <c r="BY11" s="225">
        <v>6.67</v>
      </c>
      <c r="BZ11" s="225">
        <v>6.47</v>
      </c>
      <c r="CA11" s="225">
        <v>6.59</v>
      </c>
      <c r="CB11" s="225">
        <v>6.43</v>
      </c>
      <c r="CC11" s="225">
        <v>6.42</v>
      </c>
      <c r="CD11" s="225">
        <v>6.44</v>
      </c>
      <c r="CE11" s="225">
        <v>539</v>
      </c>
      <c r="CF11" s="225">
        <v>540</v>
      </c>
      <c r="CG11" s="225">
        <v>545</v>
      </c>
      <c r="CH11" s="225">
        <v>545</v>
      </c>
      <c r="CI11" s="225">
        <v>565</v>
      </c>
      <c r="CJ11" s="225">
        <v>572</v>
      </c>
      <c r="CK11" s="225">
        <v>18</v>
      </c>
      <c r="CL11" s="225">
        <v>11</v>
      </c>
      <c r="CM11" s="225">
        <v>9</v>
      </c>
      <c r="CN11" s="225">
        <v>9</v>
      </c>
      <c r="CO11" s="225">
        <v>10</v>
      </c>
      <c r="CP11" s="225"/>
      <c r="CQ11" s="225">
        <v>5</v>
      </c>
      <c r="CR11" s="225">
        <v>5</v>
      </c>
      <c r="CS11" s="225">
        <v>5</v>
      </c>
      <c r="CT11" s="225">
        <v>6</v>
      </c>
      <c r="CU11" s="225">
        <v>4</v>
      </c>
      <c r="CV11" s="225">
        <v>3</v>
      </c>
      <c r="CW11" s="225">
        <v>22</v>
      </c>
      <c r="CX11" s="225">
        <v>21</v>
      </c>
      <c r="CY11" s="225">
        <v>22</v>
      </c>
      <c r="CZ11" s="225">
        <v>21</v>
      </c>
      <c r="DA11" s="225">
        <v>21</v>
      </c>
      <c r="DB11" s="225">
        <v>22</v>
      </c>
      <c r="DC11" s="225">
        <v>15</v>
      </c>
      <c r="DD11" s="225">
        <v>15</v>
      </c>
      <c r="DE11" s="225">
        <v>16</v>
      </c>
      <c r="DF11" s="225">
        <v>17</v>
      </c>
      <c r="DG11" s="225">
        <v>15</v>
      </c>
      <c r="DH11" s="225">
        <v>14</v>
      </c>
    </row>
    <row r="12" spans="1:113" x14ac:dyDescent="0.35">
      <c r="A12" s="82"/>
      <c r="B12" s="248" t="s">
        <v>15</v>
      </c>
      <c r="C12" s="248" t="s">
        <v>53</v>
      </c>
      <c r="D12" s="242" t="s">
        <v>57</v>
      </c>
      <c r="E12" s="82">
        <v>22411</v>
      </c>
      <c r="F12" s="10">
        <v>22033</v>
      </c>
      <c r="G12" s="10">
        <v>23079</v>
      </c>
      <c r="H12" s="10">
        <v>23697</v>
      </c>
      <c r="I12" s="10">
        <v>24611</v>
      </c>
      <c r="J12" s="242">
        <v>24940</v>
      </c>
      <c r="K12" s="225">
        <v>68</v>
      </c>
      <c r="L12" s="225">
        <v>67</v>
      </c>
      <c r="M12" s="225">
        <v>69</v>
      </c>
      <c r="N12" s="225">
        <v>69</v>
      </c>
      <c r="O12" s="225">
        <v>71</v>
      </c>
      <c r="P12" s="225">
        <v>76</v>
      </c>
      <c r="Q12" s="225">
        <v>517</v>
      </c>
      <c r="R12" s="225">
        <v>521</v>
      </c>
      <c r="S12" s="225">
        <v>534</v>
      </c>
      <c r="T12" s="225">
        <v>533</v>
      </c>
      <c r="U12" s="225">
        <v>535</v>
      </c>
      <c r="V12" s="225">
        <v>545</v>
      </c>
      <c r="W12" s="225">
        <v>0.76</v>
      </c>
      <c r="X12" s="225">
        <v>0.75</v>
      </c>
      <c r="Y12" s="225">
        <v>0.77</v>
      </c>
      <c r="Z12" s="225">
        <v>0.77</v>
      </c>
      <c r="AA12" s="10">
        <v>0.79</v>
      </c>
      <c r="AB12" s="10">
        <v>0.8</v>
      </c>
      <c r="AC12" s="225">
        <v>74</v>
      </c>
      <c r="AD12" s="225">
        <v>76</v>
      </c>
      <c r="AE12" s="225">
        <v>75</v>
      </c>
      <c r="AF12" s="225">
        <v>75</v>
      </c>
      <c r="AG12" s="225">
        <v>76</v>
      </c>
      <c r="AH12" s="225">
        <v>76</v>
      </c>
      <c r="AI12" s="225">
        <v>51</v>
      </c>
      <c r="AJ12" s="225">
        <v>50</v>
      </c>
      <c r="AK12" s="225">
        <v>50</v>
      </c>
      <c r="AL12" s="225">
        <v>50</v>
      </c>
      <c r="AM12" s="225">
        <v>50</v>
      </c>
      <c r="AN12" s="225">
        <v>50</v>
      </c>
      <c r="AO12" s="225">
        <v>49</v>
      </c>
      <c r="AP12" s="225">
        <v>51</v>
      </c>
      <c r="AQ12" s="225">
        <v>52</v>
      </c>
      <c r="AR12" s="225">
        <v>50</v>
      </c>
      <c r="AS12" s="225">
        <v>52</v>
      </c>
      <c r="AT12" s="225">
        <v>52</v>
      </c>
      <c r="AU12" s="225">
        <v>73</v>
      </c>
      <c r="AV12" s="225">
        <v>75</v>
      </c>
      <c r="AW12" s="225">
        <v>78</v>
      </c>
      <c r="AX12" s="225">
        <v>77</v>
      </c>
      <c r="AY12" s="225">
        <v>77</v>
      </c>
      <c r="AZ12" s="225">
        <v>78</v>
      </c>
      <c r="BA12" s="225">
        <v>56</v>
      </c>
      <c r="BB12" s="225">
        <v>59</v>
      </c>
      <c r="BC12" s="225">
        <v>60</v>
      </c>
      <c r="BD12" s="225">
        <v>63</v>
      </c>
      <c r="BE12" s="225">
        <v>56</v>
      </c>
      <c r="BF12" s="225">
        <v>61</v>
      </c>
      <c r="BG12" s="225">
        <v>12</v>
      </c>
      <c r="BH12" s="225">
        <v>11</v>
      </c>
      <c r="BI12" s="225">
        <v>11</v>
      </c>
      <c r="BJ12" s="225">
        <v>11</v>
      </c>
      <c r="BK12" s="225">
        <v>10</v>
      </c>
      <c r="BL12" s="225">
        <v>10</v>
      </c>
      <c r="BM12" s="225">
        <v>22</v>
      </c>
      <c r="BN12" s="225">
        <v>24</v>
      </c>
      <c r="BO12" s="225">
        <v>20</v>
      </c>
      <c r="BP12" s="225">
        <v>14</v>
      </c>
      <c r="BQ12" s="225">
        <v>14</v>
      </c>
      <c r="BR12" s="225">
        <v>14</v>
      </c>
      <c r="BS12" s="225">
        <v>364</v>
      </c>
      <c r="BT12" s="225">
        <v>361</v>
      </c>
      <c r="BU12" s="225">
        <v>369</v>
      </c>
      <c r="BV12" s="225">
        <v>372</v>
      </c>
      <c r="BW12" s="225">
        <v>377</v>
      </c>
      <c r="BX12" s="225">
        <v>382</v>
      </c>
      <c r="BY12" s="225">
        <v>9.6</v>
      </c>
      <c r="BZ12" s="225">
        <v>9.5500000000000007</v>
      </c>
      <c r="CA12" s="225">
        <v>9.74</v>
      </c>
      <c r="CB12" s="225">
        <v>9.81</v>
      </c>
      <c r="CC12" s="225">
        <v>9.09</v>
      </c>
      <c r="CD12" s="225">
        <v>10.029999999999999</v>
      </c>
      <c r="CE12" s="225">
        <v>820</v>
      </c>
      <c r="CF12" s="225">
        <v>858</v>
      </c>
      <c r="CG12" s="225">
        <v>871</v>
      </c>
      <c r="CH12" s="225">
        <v>888</v>
      </c>
      <c r="CI12" s="225">
        <v>961</v>
      </c>
      <c r="CJ12" s="23">
        <v>1007</v>
      </c>
      <c r="CK12" s="225">
        <v>12</v>
      </c>
      <c r="CL12" s="225">
        <v>9</v>
      </c>
      <c r="CM12" s="225">
        <v>8</v>
      </c>
      <c r="CN12" s="225">
        <v>9</v>
      </c>
      <c r="CO12" s="225">
        <v>9</v>
      </c>
      <c r="CP12" s="225"/>
      <c r="CQ12" s="225">
        <v>6</v>
      </c>
      <c r="CR12" s="225">
        <v>4</v>
      </c>
      <c r="CS12" s="225">
        <v>5</v>
      </c>
      <c r="CT12" s="225">
        <v>5</v>
      </c>
      <c r="CU12" s="225">
        <v>5</v>
      </c>
      <c r="CV12" s="225">
        <v>4</v>
      </c>
      <c r="CW12" s="225">
        <v>20</v>
      </c>
      <c r="CX12" s="225">
        <v>20</v>
      </c>
      <c r="CY12" s="225">
        <v>20</v>
      </c>
      <c r="CZ12" s="225">
        <v>20</v>
      </c>
      <c r="DA12" s="225">
        <v>19</v>
      </c>
      <c r="DB12" s="225">
        <v>19</v>
      </c>
      <c r="DC12" s="225">
        <v>14</v>
      </c>
      <c r="DD12" s="225">
        <v>15</v>
      </c>
      <c r="DE12" s="225">
        <v>13</v>
      </c>
      <c r="DF12" s="225">
        <v>11</v>
      </c>
      <c r="DG12" s="225">
        <v>12</v>
      </c>
      <c r="DH12" s="225">
        <v>13</v>
      </c>
    </row>
    <row r="13" spans="1:113" x14ac:dyDescent="0.35">
      <c r="A13" s="82"/>
      <c r="B13" s="248" t="s">
        <v>16</v>
      </c>
      <c r="C13" s="248" t="s">
        <v>53</v>
      </c>
      <c r="D13" s="244" t="s">
        <v>58</v>
      </c>
      <c r="E13" s="82">
        <v>16495</v>
      </c>
      <c r="F13" s="10">
        <v>16619</v>
      </c>
      <c r="G13" s="10">
        <v>17514</v>
      </c>
      <c r="H13" s="10">
        <v>17454</v>
      </c>
      <c r="I13" s="10">
        <v>17383</v>
      </c>
      <c r="J13" s="242">
        <v>17965</v>
      </c>
      <c r="K13" s="225">
        <v>73</v>
      </c>
      <c r="L13" s="225">
        <v>73</v>
      </c>
      <c r="M13" s="225">
        <v>74</v>
      </c>
      <c r="N13" s="225">
        <v>75</v>
      </c>
      <c r="O13" s="225">
        <v>77</v>
      </c>
      <c r="P13" s="225">
        <v>81</v>
      </c>
      <c r="Q13" s="225">
        <v>400</v>
      </c>
      <c r="R13" s="225">
        <v>409</v>
      </c>
      <c r="S13" s="225">
        <v>394</v>
      </c>
      <c r="T13" s="225">
        <v>412</v>
      </c>
      <c r="U13" s="225">
        <v>424</v>
      </c>
      <c r="V13" s="225">
        <v>422</v>
      </c>
      <c r="W13" s="225">
        <v>0.79</v>
      </c>
      <c r="X13" s="225">
        <v>0.79</v>
      </c>
      <c r="Y13" s="225">
        <v>0.78</v>
      </c>
      <c r="Z13" s="225">
        <v>0.8</v>
      </c>
      <c r="AA13" s="10">
        <v>0.83</v>
      </c>
      <c r="AB13" s="10">
        <v>0.82</v>
      </c>
      <c r="AC13" s="225">
        <v>70</v>
      </c>
      <c r="AD13" s="225">
        <v>70</v>
      </c>
      <c r="AE13" s="225">
        <v>71</v>
      </c>
      <c r="AF13" s="225">
        <v>68</v>
      </c>
      <c r="AG13" s="225">
        <v>71</v>
      </c>
      <c r="AH13" s="225">
        <v>75</v>
      </c>
      <c r="AI13" s="225">
        <v>40</v>
      </c>
      <c r="AJ13" s="225">
        <v>39</v>
      </c>
      <c r="AK13" s="225">
        <v>39</v>
      </c>
      <c r="AL13" s="225">
        <v>40</v>
      </c>
      <c r="AM13" s="225">
        <v>39</v>
      </c>
      <c r="AN13" s="225">
        <v>39</v>
      </c>
      <c r="AO13" s="225">
        <v>37</v>
      </c>
      <c r="AP13" s="225">
        <v>39</v>
      </c>
      <c r="AQ13" s="225">
        <v>39</v>
      </c>
      <c r="AR13" s="225">
        <v>36</v>
      </c>
      <c r="AS13" s="225">
        <v>37</v>
      </c>
      <c r="AT13" s="225">
        <v>42</v>
      </c>
      <c r="AU13" s="225">
        <v>69</v>
      </c>
      <c r="AV13" s="225">
        <v>70</v>
      </c>
      <c r="AW13" s="225">
        <v>73</v>
      </c>
      <c r="AX13" s="225">
        <v>77</v>
      </c>
      <c r="AY13" s="225">
        <v>75</v>
      </c>
      <c r="AZ13" s="225">
        <v>75</v>
      </c>
      <c r="BA13" s="225">
        <v>54</v>
      </c>
      <c r="BB13" s="225">
        <v>55</v>
      </c>
      <c r="BC13" s="225">
        <v>56</v>
      </c>
      <c r="BD13" s="225">
        <v>60</v>
      </c>
      <c r="BE13" s="225">
        <v>55</v>
      </c>
      <c r="BF13" s="225">
        <v>57</v>
      </c>
      <c r="BG13" s="225">
        <v>15</v>
      </c>
      <c r="BH13" s="225">
        <v>15</v>
      </c>
      <c r="BI13" s="225">
        <v>15</v>
      </c>
      <c r="BJ13" s="225">
        <v>15</v>
      </c>
      <c r="BK13" s="225">
        <v>14</v>
      </c>
      <c r="BL13" s="225">
        <v>13</v>
      </c>
      <c r="BM13" s="225">
        <v>36</v>
      </c>
      <c r="BN13" s="225">
        <v>36</v>
      </c>
      <c r="BO13" s="225">
        <v>31</v>
      </c>
      <c r="BP13" s="225">
        <v>25</v>
      </c>
      <c r="BQ13" s="225">
        <v>24</v>
      </c>
      <c r="BR13" s="225">
        <v>23</v>
      </c>
      <c r="BS13" s="225">
        <v>281</v>
      </c>
      <c r="BT13" s="225">
        <v>284</v>
      </c>
      <c r="BU13" s="225">
        <v>300</v>
      </c>
      <c r="BV13" s="225">
        <v>300</v>
      </c>
      <c r="BW13" s="225">
        <v>309</v>
      </c>
      <c r="BX13" s="225">
        <v>317</v>
      </c>
      <c r="BY13" s="225">
        <v>9.2899999999999991</v>
      </c>
      <c r="BZ13" s="225">
        <v>9.1</v>
      </c>
      <c r="CA13" s="225">
        <v>8.91</v>
      </c>
      <c r="CB13" s="225">
        <v>8.6999999999999993</v>
      </c>
      <c r="CC13" s="225">
        <v>8.26</v>
      </c>
      <c r="CD13" s="225">
        <v>8.7200000000000006</v>
      </c>
      <c r="CE13" s="225">
        <v>571</v>
      </c>
      <c r="CF13" s="225">
        <v>571</v>
      </c>
      <c r="CG13" s="225">
        <v>595</v>
      </c>
      <c r="CH13" s="225">
        <v>595</v>
      </c>
      <c r="CI13" s="225">
        <v>595</v>
      </c>
      <c r="CJ13" s="225">
        <v>599</v>
      </c>
      <c r="CK13" s="225">
        <v>19</v>
      </c>
      <c r="CL13" s="225">
        <v>10</v>
      </c>
      <c r="CM13" s="225">
        <v>11</v>
      </c>
      <c r="CN13" s="225">
        <v>14</v>
      </c>
      <c r="CO13" s="225">
        <v>15</v>
      </c>
      <c r="CP13" s="225"/>
      <c r="CQ13" s="225">
        <v>4</v>
      </c>
      <c r="CR13" s="225">
        <v>7</v>
      </c>
      <c r="CS13" s="225">
        <v>4</v>
      </c>
      <c r="CT13" s="225">
        <v>5</v>
      </c>
      <c r="CU13" s="225">
        <v>4</v>
      </c>
      <c r="CV13" s="225">
        <v>4</v>
      </c>
      <c r="CW13" s="225">
        <v>26</v>
      </c>
      <c r="CX13" s="225">
        <v>23</v>
      </c>
      <c r="CY13" s="225">
        <v>26</v>
      </c>
      <c r="CZ13" s="225">
        <v>27</v>
      </c>
      <c r="DA13" s="225">
        <v>25</v>
      </c>
      <c r="DB13" s="225">
        <v>21</v>
      </c>
      <c r="DC13" s="225">
        <v>22</v>
      </c>
      <c r="DD13" s="225">
        <v>19</v>
      </c>
      <c r="DE13" s="225">
        <v>19</v>
      </c>
      <c r="DF13" s="225">
        <v>20</v>
      </c>
      <c r="DG13" s="225">
        <v>17</v>
      </c>
      <c r="DH13" s="225">
        <v>17</v>
      </c>
    </row>
    <row r="14" spans="1:113" x14ac:dyDescent="0.35">
      <c r="A14" s="82"/>
      <c r="B14" s="248" t="s">
        <v>17</v>
      </c>
      <c r="C14" s="248" t="s">
        <v>53</v>
      </c>
      <c r="D14" s="242" t="s">
        <v>59</v>
      </c>
      <c r="E14" s="82">
        <v>21248</v>
      </c>
      <c r="F14" s="10">
        <v>21664</v>
      </c>
      <c r="G14" s="10">
        <v>22869</v>
      </c>
      <c r="H14" s="10">
        <v>24429</v>
      </c>
      <c r="I14" s="10">
        <v>25508</v>
      </c>
      <c r="J14" s="242">
        <v>25322</v>
      </c>
      <c r="K14" s="225">
        <v>63</v>
      </c>
      <c r="L14" s="225">
        <v>61</v>
      </c>
      <c r="M14" s="225">
        <v>62</v>
      </c>
      <c r="N14" s="225">
        <v>62</v>
      </c>
      <c r="O14" s="225">
        <v>64</v>
      </c>
      <c r="P14" s="225">
        <v>68</v>
      </c>
      <c r="Q14" s="225">
        <v>495</v>
      </c>
      <c r="R14" s="225">
        <v>496</v>
      </c>
      <c r="S14" s="225">
        <v>509</v>
      </c>
      <c r="T14" s="225">
        <v>531</v>
      </c>
      <c r="U14" s="225">
        <v>519</v>
      </c>
      <c r="V14" s="225">
        <v>520</v>
      </c>
      <c r="W14" s="225">
        <v>0.81</v>
      </c>
      <c r="X14" s="225">
        <v>0.83</v>
      </c>
      <c r="Y14" s="225">
        <v>0.82</v>
      </c>
      <c r="Z14" s="225">
        <v>0.83</v>
      </c>
      <c r="AA14" s="10">
        <v>0.87</v>
      </c>
      <c r="AB14" s="10">
        <v>0.87</v>
      </c>
      <c r="AC14" s="225">
        <v>72</v>
      </c>
      <c r="AD14" s="225">
        <v>71</v>
      </c>
      <c r="AE14" s="225">
        <v>71</v>
      </c>
      <c r="AF14" s="225">
        <v>70</v>
      </c>
      <c r="AG14" s="225">
        <v>72</v>
      </c>
      <c r="AH14" s="225">
        <v>73</v>
      </c>
      <c r="AI14" s="225">
        <v>49</v>
      </c>
      <c r="AJ14" s="225">
        <v>49</v>
      </c>
      <c r="AK14" s="225">
        <v>49</v>
      </c>
      <c r="AL14" s="225">
        <v>48</v>
      </c>
      <c r="AM14" s="225">
        <v>48</v>
      </c>
      <c r="AN14" s="225">
        <v>48</v>
      </c>
      <c r="AO14" s="225">
        <v>45</v>
      </c>
      <c r="AP14" s="225">
        <v>42</v>
      </c>
      <c r="AQ14" s="225">
        <v>41</v>
      </c>
      <c r="AR14" s="225">
        <v>44</v>
      </c>
      <c r="AS14" s="225">
        <v>47</v>
      </c>
      <c r="AT14" s="225">
        <v>44</v>
      </c>
      <c r="AU14" s="225">
        <v>67</v>
      </c>
      <c r="AV14" s="225">
        <v>65</v>
      </c>
      <c r="AW14" s="225">
        <v>69</v>
      </c>
      <c r="AX14" s="225">
        <v>72</v>
      </c>
      <c r="AY14" s="225">
        <v>70</v>
      </c>
      <c r="AZ14" s="225">
        <v>70</v>
      </c>
      <c r="BA14" s="225">
        <v>56</v>
      </c>
      <c r="BB14" s="225">
        <v>59</v>
      </c>
      <c r="BC14" s="225">
        <v>61</v>
      </c>
      <c r="BD14" s="225">
        <v>62</v>
      </c>
      <c r="BE14" s="225">
        <v>57</v>
      </c>
      <c r="BF14" s="225">
        <v>57</v>
      </c>
      <c r="BG14" s="225">
        <v>14</v>
      </c>
      <c r="BH14" s="225">
        <v>13</v>
      </c>
      <c r="BI14" s="225">
        <v>13</v>
      </c>
      <c r="BJ14" s="225">
        <v>13</v>
      </c>
      <c r="BK14" s="225">
        <v>12</v>
      </c>
      <c r="BL14" s="225">
        <v>11</v>
      </c>
      <c r="BM14" s="225">
        <v>29</v>
      </c>
      <c r="BN14" s="225">
        <v>31</v>
      </c>
      <c r="BO14" s="225">
        <v>25</v>
      </c>
      <c r="BP14" s="225">
        <v>18</v>
      </c>
      <c r="BQ14" s="225">
        <v>18</v>
      </c>
      <c r="BR14" s="225">
        <v>17</v>
      </c>
      <c r="BS14" s="225">
        <v>320</v>
      </c>
      <c r="BT14" s="225">
        <v>322</v>
      </c>
      <c r="BU14" s="225">
        <v>345</v>
      </c>
      <c r="BV14" s="225">
        <v>347</v>
      </c>
      <c r="BW14" s="225">
        <v>347</v>
      </c>
      <c r="BX14" s="225">
        <v>355</v>
      </c>
      <c r="BY14" s="225">
        <v>6.21</v>
      </c>
      <c r="BZ14" s="225">
        <v>6.22</v>
      </c>
      <c r="CA14" s="225">
        <v>6.22</v>
      </c>
      <c r="CB14" s="225">
        <v>5.95</v>
      </c>
      <c r="CC14" s="225">
        <v>6.37</v>
      </c>
      <c r="CD14" s="225">
        <v>6.2</v>
      </c>
      <c r="CE14" s="225">
        <v>540</v>
      </c>
      <c r="CF14" s="225">
        <v>549</v>
      </c>
      <c r="CG14" s="225">
        <v>566</v>
      </c>
      <c r="CH14" s="225">
        <v>580</v>
      </c>
      <c r="CI14" s="225">
        <v>597</v>
      </c>
      <c r="CJ14" s="225">
        <v>623</v>
      </c>
      <c r="CK14" s="225">
        <v>20</v>
      </c>
      <c r="CL14" s="225">
        <v>14</v>
      </c>
      <c r="CM14" s="225">
        <v>14</v>
      </c>
      <c r="CN14" s="225">
        <v>13</v>
      </c>
      <c r="CO14" s="225">
        <v>12</v>
      </c>
      <c r="CP14" s="225"/>
      <c r="CQ14" s="225">
        <v>7</v>
      </c>
      <c r="CR14" s="225">
        <v>6</v>
      </c>
      <c r="CS14" s="225">
        <v>6</v>
      </c>
      <c r="CT14" s="225">
        <v>5</v>
      </c>
      <c r="CU14" s="225">
        <v>4</v>
      </c>
      <c r="CV14" s="225">
        <v>3</v>
      </c>
      <c r="CW14" s="225">
        <v>22</v>
      </c>
      <c r="CX14" s="225">
        <v>24</v>
      </c>
      <c r="CY14" s="225">
        <v>24</v>
      </c>
      <c r="CZ14" s="225">
        <v>24</v>
      </c>
      <c r="DA14" s="225">
        <v>24</v>
      </c>
      <c r="DB14" s="225">
        <v>24</v>
      </c>
      <c r="DC14" s="225">
        <v>19</v>
      </c>
      <c r="DD14" s="225">
        <v>19</v>
      </c>
      <c r="DE14" s="225">
        <v>17</v>
      </c>
      <c r="DF14" s="225">
        <v>17</v>
      </c>
      <c r="DG14" s="225">
        <v>16</v>
      </c>
      <c r="DH14" s="225">
        <v>16</v>
      </c>
    </row>
    <row r="15" spans="1:113" x14ac:dyDescent="0.35">
      <c r="A15" s="82"/>
      <c r="B15" s="248" t="s">
        <v>18</v>
      </c>
      <c r="C15" s="248" t="s">
        <v>53</v>
      </c>
      <c r="D15" s="242" t="s">
        <v>60</v>
      </c>
      <c r="E15" s="82">
        <v>19415</v>
      </c>
      <c r="F15" s="10">
        <v>19159</v>
      </c>
      <c r="G15" s="10">
        <v>20052</v>
      </c>
      <c r="H15" s="10">
        <v>21184</v>
      </c>
      <c r="I15" s="10">
        <v>22070</v>
      </c>
      <c r="J15" s="242">
        <v>22490</v>
      </c>
      <c r="K15" s="225">
        <v>80</v>
      </c>
      <c r="L15" s="225">
        <v>78</v>
      </c>
      <c r="M15" s="225">
        <v>79</v>
      </c>
      <c r="N15" s="225">
        <v>81</v>
      </c>
      <c r="O15" s="225">
        <v>83</v>
      </c>
      <c r="P15" s="225">
        <v>89</v>
      </c>
      <c r="Q15" s="225">
        <v>491</v>
      </c>
      <c r="R15" s="225">
        <v>477</v>
      </c>
      <c r="S15" s="225">
        <v>500</v>
      </c>
      <c r="T15" s="225">
        <v>524</v>
      </c>
      <c r="U15" s="225">
        <v>523</v>
      </c>
      <c r="V15" s="225">
        <v>523</v>
      </c>
      <c r="W15" s="225">
        <v>0.8</v>
      </c>
      <c r="X15" s="225">
        <v>0.81</v>
      </c>
      <c r="Y15" s="225">
        <v>0.86</v>
      </c>
      <c r="Z15" s="225">
        <v>0.87</v>
      </c>
      <c r="AA15" s="10">
        <v>0.88</v>
      </c>
      <c r="AB15" s="10">
        <v>0.9</v>
      </c>
      <c r="AC15" s="225">
        <v>74</v>
      </c>
      <c r="AD15" s="225">
        <v>72</v>
      </c>
      <c r="AE15" s="225">
        <v>75</v>
      </c>
      <c r="AF15" s="225">
        <v>75</v>
      </c>
      <c r="AG15" s="225">
        <v>75</v>
      </c>
      <c r="AH15" s="225">
        <v>76</v>
      </c>
      <c r="AI15" s="225">
        <v>41</v>
      </c>
      <c r="AJ15" s="225">
        <v>39</v>
      </c>
      <c r="AK15" s="225">
        <v>38</v>
      </c>
      <c r="AL15" s="225">
        <v>40</v>
      </c>
      <c r="AM15" s="225">
        <v>40</v>
      </c>
      <c r="AN15" s="225">
        <v>39</v>
      </c>
      <c r="AO15" s="225">
        <v>37</v>
      </c>
      <c r="AP15" s="225">
        <v>40</v>
      </c>
      <c r="AQ15" s="225">
        <v>35</v>
      </c>
      <c r="AR15" s="225">
        <v>40</v>
      </c>
      <c r="AS15" s="225">
        <v>40</v>
      </c>
      <c r="AT15" s="225">
        <v>36</v>
      </c>
      <c r="AU15" s="225">
        <v>67</v>
      </c>
      <c r="AV15" s="225">
        <v>67</v>
      </c>
      <c r="AW15" s="225">
        <v>71</v>
      </c>
      <c r="AX15" s="225">
        <v>72</v>
      </c>
      <c r="AY15" s="225">
        <v>74</v>
      </c>
      <c r="AZ15" s="225">
        <v>74</v>
      </c>
      <c r="BA15" s="225">
        <v>56</v>
      </c>
      <c r="BB15" s="225">
        <v>57</v>
      </c>
      <c r="BC15" s="225">
        <v>56</v>
      </c>
      <c r="BD15" s="225">
        <v>57</v>
      </c>
      <c r="BE15" s="225">
        <v>57</v>
      </c>
      <c r="BF15" s="225">
        <v>57</v>
      </c>
      <c r="BG15" s="225">
        <v>14</v>
      </c>
      <c r="BH15" s="225">
        <v>14</v>
      </c>
      <c r="BI15" s="225">
        <v>14</v>
      </c>
      <c r="BJ15" s="225">
        <v>14</v>
      </c>
      <c r="BK15" s="225">
        <v>13</v>
      </c>
      <c r="BL15" s="225">
        <v>12</v>
      </c>
      <c r="BM15" s="225">
        <v>31</v>
      </c>
      <c r="BN15" s="225">
        <v>31</v>
      </c>
      <c r="BO15" s="225">
        <v>26</v>
      </c>
      <c r="BP15" s="225">
        <v>18</v>
      </c>
      <c r="BQ15" s="225">
        <v>19</v>
      </c>
      <c r="BR15" s="225">
        <v>17</v>
      </c>
      <c r="BS15" s="225">
        <v>316</v>
      </c>
      <c r="BT15" s="225">
        <v>307</v>
      </c>
      <c r="BU15" s="225">
        <v>324</v>
      </c>
      <c r="BV15" s="225">
        <v>346</v>
      </c>
      <c r="BW15" s="225">
        <v>344</v>
      </c>
      <c r="BX15" s="225">
        <v>336</v>
      </c>
      <c r="BY15" s="225">
        <v>5.31</v>
      </c>
      <c r="BZ15" s="225">
        <v>5.38</v>
      </c>
      <c r="CA15" s="225">
        <v>5.18</v>
      </c>
      <c r="CB15" s="225">
        <v>4.8499999999999996</v>
      </c>
      <c r="CC15" s="225">
        <v>5.1100000000000003</v>
      </c>
      <c r="CD15" s="225">
        <v>5.17</v>
      </c>
      <c r="CE15" s="225">
        <v>456</v>
      </c>
      <c r="CF15" s="225">
        <v>462</v>
      </c>
      <c r="CG15" s="225">
        <v>464</v>
      </c>
      <c r="CH15" s="225">
        <v>470</v>
      </c>
      <c r="CI15" s="225">
        <v>474</v>
      </c>
      <c r="CJ15" s="225">
        <v>479</v>
      </c>
      <c r="CK15" s="225">
        <v>23</v>
      </c>
      <c r="CL15" s="225">
        <v>13</v>
      </c>
      <c r="CM15" s="225">
        <v>12</v>
      </c>
      <c r="CN15" s="225">
        <v>11</v>
      </c>
      <c r="CO15" s="225">
        <v>12</v>
      </c>
      <c r="CP15" s="225"/>
      <c r="CQ15" s="225">
        <v>5</v>
      </c>
      <c r="CR15" s="225">
        <v>5</v>
      </c>
      <c r="CS15" s="225">
        <v>5</v>
      </c>
      <c r="CT15" s="225">
        <v>5</v>
      </c>
      <c r="CU15" s="225">
        <v>4</v>
      </c>
      <c r="CV15" s="225">
        <v>4</v>
      </c>
      <c r="CW15" s="225">
        <v>21</v>
      </c>
      <c r="CX15" s="225">
        <v>22</v>
      </c>
      <c r="CY15" s="225">
        <v>21</v>
      </c>
      <c r="CZ15" s="225">
        <v>21</v>
      </c>
      <c r="DA15" s="225">
        <v>21</v>
      </c>
      <c r="DB15" s="225">
        <v>20</v>
      </c>
      <c r="DC15" s="225">
        <v>17</v>
      </c>
      <c r="DD15" s="225">
        <v>17</v>
      </c>
      <c r="DE15" s="225">
        <v>17</v>
      </c>
      <c r="DF15" s="225">
        <v>16</v>
      </c>
      <c r="DG15" s="225">
        <v>17</v>
      </c>
      <c r="DH15" s="225">
        <v>14</v>
      </c>
    </row>
    <row r="16" spans="1:113" x14ac:dyDescent="0.35">
      <c r="A16" s="82"/>
      <c r="B16" s="248" t="s">
        <v>19</v>
      </c>
      <c r="C16" s="248" t="s">
        <v>53</v>
      </c>
      <c r="D16" s="242" t="s">
        <v>61</v>
      </c>
      <c r="E16" s="82">
        <v>17802</v>
      </c>
      <c r="F16" s="10">
        <v>18610</v>
      </c>
      <c r="G16" s="10">
        <v>18954</v>
      </c>
      <c r="H16" s="10">
        <v>19514</v>
      </c>
      <c r="I16" s="10">
        <v>20082</v>
      </c>
      <c r="J16" s="242">
        <v>20399</v>
      </c>
      <c r="K16" s="225">
        <v>52</v>
      </c>
      <c r="L16" s="225">
        <v>51</v>
      </c>
      <c r="M16" s="225">
        <v>51</v>
      </c>
      <c r="N16" s="225">
        <v>51</v>
      </c>
      <c r="O16" s="225">
        <v>53</v>
      </c>
      <c r="P16" s="225">
        <v>57</v>
      </c>
      <c r="Q16" s="225">
        <v>480</v>
      </c>
      <c r="R16" s="225">
        <v>475</v>
      </c>
      <c r="S16" s="225">
        <v>487</v>
      </c>
      <c r="T16" s="225">
        <v>491</v>
      </c>
      <c r="U16" s="225">
        <v>499</v>
      </c>
      <c r="V16" s="225">
        <v>497</v>
      </c>
      <c r="W16" s="225">
        <v>0.71</v>
      </c>
      <c r="X16" s="225">
        <v>0.73</v>
      </c>
      <c r="Y16" s="225">
        <v>0.73</v>
      </c>
      <c r="Z16" s="225">
        <v>0.73</v>
      </c>
      <c r="AA16" s="10">
        <v>0.74</v>
      </c>
      <c r="AB16" s="10">
        <v>0.76</v>
      </c>
      <c r="AC16" s="225">
        <v>71</v>
      </c>
      <c r="AD16" s="225">
        <v>69</v>
      </c>
      <c r="AE16" s="225">
        <v>69</v>
      </c>
      <c r="AF16" s="225">
        <v>71</v>
      </c>
      <c r="AG16" s="225">
        <v>71</v>
      </c>
      <c r="AH16" s="225">
        <v>72</v>
      </c>
      <c r="AI16" s="225">
        <v>46</v>
      </c>
      <c r="AJ16" s="225">
        <v>45</v>
      </c>
      <c r="AK16" s="225">
        <v>44</v>
      </c>
      <c r="AL16" s="225">
        <v>45</v>
      </c>
      <c r="AM16" s="225">
        <v>44</v>
      </c>
      <c r="AN16" s="225">
        <v>42</v>
      </c>
      <c r="AO16" s="225">
        <v>39</v>
      </c>
      <c r="AP16" s="225">
        <v>41</v>
      </c>
      <c r="AQ16" s="225">
        <v>40</v>
      </c>
      <c r="AR16" s="225">
        <v>42</v>
      </c>
      <c r="AS16" s="225">
        <v>41</v>
      </c>
      <c r="AT16" s="225">
        <v>42</v>
      </c>
      <c r="AU16" s="225">
        <v>66</v>
      </c>
      <c r="AV16" s="225">
        <v>68</v>
      </c>
      <c r="AW16" s="225">
        <v>70</v>
      </c>
      <c r="AX16" s="225">
        <v>69</v>
      </c>
      <c r="AY16" s="225">
        <v>71</v>
      </c>
      <c r="AZ16" s="225">
        <v>74</v>
      </c>
      <c r="BA16" s="225">
        <v>52</v>
      </c>
      <c r="BB16" s="225">
        <v>57</v>
      </c>
      <c r="BC16" s="225">
        <v>58</v>
      </c>
      <c r="BD16" s="225">
        <v>59</v>
      </c>
      <c r="BE16" s="225">
        <v>54</v>
      </c>
      <c r="BF16" s="225">
        <v>54</v>
      </c>
      <c r="BG16" s="225">
        <v>16</v>
      </c>
      <c r="BH16" s="225">
        <v>15</v>
      </c>
      <c r="BI16" s="225">
        <v>16</v>
      </c>
      <c r="BJ16" s="225">
        <v>15</v>
      </c>
      <c r="BK16" s="225">
        <v>14</v>
      </c>
      <c r="BL16" s="225">
        <v>13</v>
      </c>
      <c r="BM16" s="225">
        <v>31</v>
      </c>
      <c r="BN16" s="225">
        <v>31</v>
      </c>
      <c r="BO16" s="225">
        <v>26</v>
      </c>
      <c r="BP16" s="225">
        <v>20</v>
      </c>
      <c r="BQ16" s="225">
        <v>19</v>
      </c>
      <c r="BR16" s="225">
        <v>19</v>
      </c>
      <c r="BS16" s="225">
        <v>321</v>
      </c>
      <c r="BT16" s="225">
        <v>322</v>
      </c>
      <c r="BU16" s="225">
        <v>327</v>
      </c>
      <c r="BV16" s="225">
        <v>327</v>
      </c>
      <c r="BW16" s="225">
        <v>328</v>
      </c>
      <c r="BX16" s="225">
        <v>338</v>
      </c>
      <c r="BY16" s="225">
        <v>5.19</v>
      </c>
      <c r="BZ16" s="225">
        <v>5.07</v>
      </c>
      <c r="CA16" s="225">
        <v>5.23</v>
      </c>
      <c r="CB16" s="225">
        <v>5.15</v>
      </c>
      <c r="CC16" s="225">
        <v>5.34</v>
      </c>
      <c r="CD16" s="225">
        <v>5.59</v>
      </c>
      <c r="CE16" s="225">
        <v>475</v>
      </c>
      <c r="CF16" s="225">
        <v>481</v>
      </c>
      <c r="CG16" s="225">
        <v>495</v>
      </c>
      <c r="CH16" s="225">
        <v>495</v>
      </c>
      <c r="CI16" s="225">
        <v>493</v>
      </c>
      <c r="CJ16" s="225">
        <v>502</v>
      </c>
      <c r="CK16" s="225">
        <v>19</v>
      </c>
      <c r="CL16" s="225">
        <v>14</v>
      </c>
      <c r="CM16" s="225">
        <v>14</v>
      </c>
      <c r="CN16" s="225">
        <v>11</v>
      </c>
      <c r="CO16" s="225">
        <v>10</v>
      </c>
      <c r="CP16" s="225"/>
      <c r="CQ16" s="225">
        <v>6</v>
      </c>
      <c r="CR16" s="225">
        <v>6</v>
      </c>
      <c r="CS16" s="225">
        <v>7</v>
      </c>
      <c r="CT16" s="225">
        <v>6</v>
      </c>
      <c r="CU16" s="225">
        <v>6</v>
      </c>
      <c r="CV16" s="225">
        <v>5</v>
      </c>
      <c r="CW16" s="225">
        <v>23</v>
      </c>
      <c r="CX16" s="225">
        <v>25</v>
      </c>
      <c r="CY16" s="225">
        <v>24</v>
      </c>
      <c r="CZ16" s="225">
        <v>23</v>
      </c>
      <c r="DA16" s="225">
        <v>24</v>
      </c>
      <c r="DB16" s="225">
        <v>24</v>
      </c>
      <c r="DC16" s="225">
        <v>20</v>
      </c>
      <c r="DD16" s="225">
        <v>19</v>
      </c>
      <c r="DE16" s="225">
        <v>19</v>
      </c>
      <c r="DF16" s="225">
        <v>18</v>
      </c>
      <c r="DG16" s="225">
        <v>17</v>
      </c>
      <c r="DH16" s="225">
        <v>18</v>
      </c>
    </row>
    <row r="17" spans="1:146" x14ac:dyDescent="0.35">
      <c r="A17" s="82"/>
      <c r="B17" s="248" t="s">
        <v>48</v>
      </c>
      <c r="C17" s="248" t="s">
        <v>53</v>
      </c>
      <c r="D17" s="242" t="s">
        <v>62</v>
      </c>
      <c r="E17" s="82">
        <v>19357</v>
      </c>
      <c r="F17" s="10">
        <v>19492</v>
      </c>
      <c r="G17" s="10">
        <v>19948</v>
      </c>
      <c r="H17" s="10">
        <v>20448</v>
      </c>
      <c r="I17" s="10">
        <v>21370</v>
      </c>
      <c r="J17" s="242">
        <v>21892</v>
      </c>
      <c r="K17" s="225">
        <v>71</v>
      </c>
      <c r="L17" s="225">
        <v>70</v>
      </c>
      <c r="M17" s="225">
        <v>71</v>
      </c>
      <c r="N17" s="225">
        <v>71</v>
      </c>
      <c r="O17" s="225">
        <v>73</v>
      </c>
      <c r="P17" s="225">
        <v>77</v>
      </c>
      <c r="Q17" s="225">
        <v>439</v>
      </c>
      <c r="R17" s="225">
        <v>455</v>
      </c>
      <c r="S17" s="225">
        <v>465</v>
      </c>
      <c r="T17" s="225">
        <v>472</v>
      </c>
      <c r="U17" s="225">
        <v>476</v>
      </c>
      <c r="V17" s="225">
        <v>491</v>
      </c>
      <c r="W17" s="225">
        <v>0.8</v>
      </c>
      <c r="X17" s="225">
        <v>0.79</v>
      </c>
      <c r="Y17" s="225">
        <v>0.81</v>
      </c>
      <c r="Z17" s="225">
        <v>0.83</v>
      </c>
      <c r="AA17" s="10">
        <v>0.84</v>
      </c>
      <c r="AB17" s="10">
        <v>0.83</v>
      </c>
      <c r="AC17" s="225">
        <v>72</v>
      </c>
      <c r="AD17" s="225">
        <v>73</v>
      </c>
      <c r="AE17" s="225">
        <v>75</v>
      </c>
      <c r="AF17" s="225">
        <v>76</v>
      </c>
      <c r="AG17" s="225">
        <v>77</v>
      </c>
      <c r="AH17" s="225">
        <v>77</v>
      </c>
      <c r="AI17" s="225">
        <v>47</v>
      </c>
      <c r="AJ17" s="225">
        <v>48</v>
      </c>
      <c r="AK17" s="225">
        <v>47</v>
      </c>
      <c r="AL17" s="225">
        <v>49</v>
      </c>
      <c r="AM17" s="225">
        <v>48</v>
      </c>
      <c r="AN17" s="225">
        <v>48</v>
      </c>
      <c r="AO17" s="225">
        <v>42</v>
      </c>
      <c r="AP17" s="225">
        <v>43</v>
      </c>
      <c r="AQ17" s="225">
        <v>44</v>
      </c>
      <c r="AR17" s="225">
        <v>47</v>
      </c>
      <c r="AS17" s="225">
        <v>46</v>
      </c>
      <c r="AT17" s="225">
        <v>47</v>
      </c>
      <c r="AU17" s="225">
        <v>71</v>
      </c>
      <c r="AV17" s="225">
        <v>71</v>
      </c>
      <c r="AW17" s="225">
        <v>74</v>
      </c>
      <c r="AX17" s="225">
        <v>76</v>
      </c>
      <c r="AY17" s="225">
        <v>76</v>
      </c>
      <c r="AZ17" s="225">
        <v>78</v>
      </c>
      <c r="BA17" s="225">
        <v>58</v>
      </c>
      <c r="BB17" s="225">
        <v>59</v>
      </c>
      <c r="BC17" s="225">
        <v>57</v>
      </c>
      <c r="BD17" s="225">
        <v>61</v>
      </c>
      <c r="BE17" s="225">
        <v>59</v>
      </c>
      <c r="BF17" s="225">
        <v>60</v>
      </c>
      <c r="BG17" s="225">
        <v>12</v>
      </c>
      <c r="BH17" s="225">
        <v>12</v>
      </c>
      <c r="BI17" s="225">
        <v>12</v>
      </c>
      <c r="BJ17" s="225">
        <v>12</v>
      </c>
      <c r="BK17" s="225">
        <v>11</v>
      </c>
      <c r="BL17" s="225">
        <v>10</v>
      </c>
      <c r="BM17" s="225">
        <v>28</v>
      </c>
      <c r="BN17" s="225">
        <v>28</v>
      </c>
      <c r="BO17" s="225">
        <v>25</v>
      </c>
      <c r="BP17" s="225">
        <v>17</v>
      </c>
      <c r="BQ17" s="225">
        <v>17</v>
      </c>
      <c r="BR17" s="225">
        <v>16</v>
      </c>
      <c r="BS17" s="225">
        <v>320</v>
      </c>
      <c r="BT17" s="225">
        <v>331</v>
      </c>
      <c r="BU17" s="225">
        <v>331</v>
      </c>
      <c r="BV17" s="225">
        <v>330</v>
      </c>
      <c r="BW17" s="225">
        <v>341</v>
      </c>
      <c r="BX17" s="225">
        <v>343</v>
      </c>
      <c r="BY17" s="225">
        <v>9.83</v>
      </c>
      <c r="BZ17" s="225">
        <v>9.36</v>
      </c>
      <c r="CA17" s="225">
        <v>9.4</v>
      </c>
      <c r="CB17" s="225">
        <v>9.07</v>
      </c>
      <c r="CC17" s="225">
        <v>9.17</v>
      </c>
      <c r="CD17" s="225">
        <v>9.07</v>
      </c>
      <c r="CE17" s="225">
        <v>672</v>
      </c>
      <c r="CF17" s="225">
        <v>674</v>
      </c>
      <c r="CG17" s="225">
        <v>674</v>
      </c>
      <c r="CH17" s="225">
        <v>696</v>
      </c>
      <c r="CI17" s="225">
        <v>719</v>
      </c>
      <c r="CJ17" s="225">
        <v>721</v>
      </c>
      <c r="CK17" s="225">
        <v>15</v>
      </c>
      <c r="CL17" s="225">
        <v>9</v>
      </c>
      <c r="CM17" s="225">
        <v>8</v>
      </c>
      <c r="CN17" s="225">
        <v>10</v>
      </c>
      <c r="CO17" s="225">
        <v>10</v>
      </c>
      <c r="CP17" s="225"/>
      <c r="CQ17" s="225">
        <v>4</v>
      </c>
      <c r="CR17" s="225">
        <v>4</v>
      </c>
      <c r="CS17" s="225">
        <v>4</v>
      </c>
      <c r="CT17" s="225">
        <v>4</v>
      </c>
      <c r="CU17" s="225">
        <v>4</v>
      </c>
      <c r="CV17" s="225">
        <v>4</v>
      </c>
      <c r="CW17" s="225">
        <v>24</v>
      </c>
      <c r="CX17" s="225">
        <v>22</v>
      </c>
      <c r="CY17" s="225">
        <v>21</v>
      </c>
      <c r="CZ17" s="225">
        <v>20</v>
      </c>
      <c r="DA17" s="225">
        <v>20</v>
      </c>
      <c r="DB17" s="225">
        <v>20</v>
      </c>
      <c r="DC17" s="225">
        <v>17</v>
      </c>
      <c r="DD17" s="225">
        <v>16</v>
      </c>
      <c r="DE17" s="225">
        <v>16</v>
      </c>
      <c r="DF17" s="225">
        <v>13</v>
      </c>
      <c r="DG17" s="225">
        <v>15</v>
      </c>
      <c r="DH17" s="225">
        <v>15</v>
      </c>
    </row>
    <row r="18" spans="1:146" x14ac:dyDescent="0.35">
      <c r="A18" s="82"/>
      <c r="B18" s="248" t="s">
        <v>20</v>
      </c>
      <c r="C18" s="248" t="s">
        <v>53</v>
      </c>
      <c r="D18" s="242" t="s">
        <v>63</v>
      </c>
      <c r="E18" s="82">
        <v>27406</v>
      </c>
      <c r="F18" s="10">
        <v>27649</v>
      </c>
      <c r="G18" s="10">
        <v>28917</v>
      </c>
      <c r="H18" s="10">
        <v>29980</v>
      </c>
      <c r="I18" s="10">
        <v>31170</v>
      </c>
      <c r="J18" s="242">
        <v>31820</v>
      </c>
      <c r="K18" s="225">
        <v>72</v>
      </c>
      <c r="L18" s="225">
        <v>72</v>
      </c>
      <c r="M18" s="225">
        <v>75</v>
      </c>
      <c r="N18" s="225">
        <v>75</v>
      </c>
      <c r="O18" s="225">
        <v>78</v>
      </c>
      <c r="P18" s="225">
        <v>82</v>
      </c>
      <c r="Q18" s="225">
        <v>546</v>
      </c>
      <c r="R18" s="225">
        <v>551</v>
      </c>
      <c r="S18" s="225">
        <v>568</v>
      </c>
      <c r="T18" s="225">
        <v>565</v>
      </c>
      <c r="U18" s="225">
        <v>572</v>
      </c>
      <c r="V18" s="225">
        <v>577</v>
      </c>
      <c r="W18" s="225">
        <v>0.86</v>
      </c>
      <c r="X18" s="225">
        <v>0.87</v>
      </c>
      <c r="Y18" s="225">
        <v>0.88</v>
      </c>
      <c r="Z18" s="225">
        <v>0.88</v>
      </c>
      <c r="AA18" s="10">
        <v>0.91</v>
      </c>
      <c r="AB18" s="10">
        <v>0.94</v>
      </c>
      <c r="AC18" s="225">
        <v>77</v>
      </c>
      <c r="AD18" s="225">
        <v>76</v>
      </c>
      <c r="AE18" s="225">
        <v>77</v>
      </c>
      <c r="AF18" s="225">
        <v>76</v>
      </c>
      <c r="AG18" s="225">
        <v>78</v>
      </c>
      <c r="AH18" s="225">
        <v>78</v>
      </c>
      <c r="AI18" s="225">
        <v>51</v>
      </c>
      <c r="AJ18" s="225">
        <v>49</v>
      </c>
      <c r="AK18" s="225">
        <v>49</v>
      </c>
      <c r="AL18" s="225">
        <v>50</v>
      </c>
      <c r="AM18" s="225">
        <v>50</v>
      </c>
      <c r="AN18" s="225">
        <v>51</v>
      </c>
      <c r="AO18" s="225">
        <v>52</v>
      </c>
      <c r="AP18" s="225">
        <v>51</v>
      </c>
      <c r="AQ18" s="225">
        <v>54</v>
      </c>
      <c r="AR18" s="225">
        <v>55</v>
      </c>
      <c r="AS18" s="225">
        <v>55</v>
      </c>
      <c r="AT18" s="225">
        <v>54</v>
      </c>
      <c r="AU18" s="225">
        <v>73</v>
      </c>
      <c r="AV18" s="225">
        <v>77</v>
      </c>
      <c r="AW18" s="225">
        <v>79</v>
      </c>
      <c r="AX18" s="225">
        <v>80</v>
      </c>
      <c r="AY18" s="225">
        <v>79</v>
      </c>
      <c r="AZ18" s="225">
        <v>80</v>
      </c>
      <c r="BA18" s="225">
        <v>60</v>
      </c>
      <c r="BB18" s="225">
        <v>62</v>
      </c>
      <c r="BC18" s="225">
        <v>61</v>
      </c>
      <c r="BD18" s="225">
        <v>63</v>
      </c>
      <c r="BE18" s="225">
        <v>61</v>
      </c>
      <c r="BF18" s="225">
        <v>65</v>
      </c>
      <c r="BG18" s="225">
        <v>8</v>
      </c>
      <c r="BH18" s="225">
        <v>8</v>
      </c>
      <c r="BI18" s="225">
        <v>8</v>
      </c>
      <c r="BJ18" s="225">
        <v>8</v>
      </c>
      <c r="BK18" s="225">
        <v>7</v>
      </c>
      <c r="BL18" s="225">
        <v>7</v>
      </c>
      <c r="BM18" s="225">
        <v>20</v>
      </c>
      <c r="BN18" s="225">
        <v>20</v>
      </c>
      <c r="BO18" s="225">
        <v>16</v>
      </c>
      <c r="BP18" s="225">
        <v>11</v>
      </c>
      <c r="BQ18" s="225">
        <v>10</v>
      </c>
      <c r="BR18" s="225">
        <v>10</v>
      </c>
      <c r="BS18" s="225">
        <v>379</v>
      </c>
      <c r="BT18" s="225">
        <v>389</v>
      </c>
      <c r="BU18" s="225">
        <v>387</v>
      </c>
      <c r="BV18" s="225">
        <v>395</v>
      </c>
      <c r="BW18" s="225">
        <v>402</v>
      </c>
      <c r="BX18" s="225">
        <v>411</v>
      </c>
      <c r="BY18" s="225">
        <v>10.09</v>
      </c>
      <c r="BZ18" s="225">
        <v>9.81</v>
      </c>
      <c r="CA18" s="225">
        <v>10.07</v>
      </c>
      <c r="CB18" s="225">
        <v>10.17</v>
      </c>
      <c r="CC18" s="225">
        <v>9.31</v>
      </c>
      <c r="CD18" s="225">
        <v>10.08</v>
      </c>
      <c r="CE18" s="225">
        <v>830</v>
      </c>
      <c r="CF18" s="225">
        <v>849</v>
      </c>
      <c r="CG18" s="225">
        <v>890</v>
      </c>
      <c r="CH18" s="225">
        <v>892</v>
      </c>
      <c r="CI18" s="225">
        <v>932</v>
      </c>
      <c r="CJ18" s="225">
        <v>968</v>
      </c>
      <c r="CK18" s="225">
        <v>10</v>
      </c>
      <c r="CL18" s="225">
        <v>7</v>
      </c>
      <c r="CM18" s="225">
        <v>7</v>
      </c>
      <c r="CN18" s="225">
        <v>7</v>
      </c>
      <c r="CO18" s="225">
        <v>7</v>
      </c>
      <c r="CP18" s="225"/>
      <c r="CQ18" s="225">
        <v>3</v>
      </c>
      <c r="CR18" s="225">
        <v>3</v>
      </c>
      <c r="CS18" s="225">
        <v>4</v>
      </c>
      <c r="CT18" s="225">
        <v>4</v>
      </c>
      <c r="CU18" s="225">
        <v>3</v>
      </c>
      <c r="CV18" s="225">
        <v>3</v>
      </c>
      <c r="CW18" s="225">
        <v>20</v>
      </c>
      <c r="CX18" s="225">
        <v>20</v>
      </c>
      <c r="CY18" s="225">
        <v>19</v>
      </c>
      <c r="CZ18" s="225">
        <v>20</v>
      </c>
      <c r="DA18" s="225">
        <v>19</v>
      </c>
      <c r="DB18" s="225">
        <v>19</v>
      </c>
      <c r="DC18" s="225">
        <v>13</v>
      </c>
      <c r="DD18" s="225">
        <v>13</v>
      </c>
      <c r="DE18" s="225">
        <v>11</v>
      </c>
      <c r="DF18" s="225">
        <v>10</v>
      </c>
      <c r="DG18" s="225">
        <v>12</v>
      </c>
      <c r="DH18" s="225">
        <v>10</v>
      </c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</row>
    <row r="19" spans="1:146" x14ac:dyDescent="0.35">
      <c r="A19" s="82"/>
      <c r="B19" s="248" t="s">
        <v>46</v>
      </c>
      <c r="C19" s="248" t="s">
        <v>53</v>
      </c>
      <c r="D19" s="242" t="s">
        <v>64</v>
      </c>
      <c r="E19" s="82">
        <v>22505</v>
      </c>
      <c r="F19" s="10">
        <v>22534</v>
      </c>
      <c r="G19" s="10">
        <v>23309</v>
      </c>
      <c r="H19" s="10">
        <v>23814</v>
      </c>
      <c r="I19" s="10">
        <v>25288</v>
      </c>
      <c r="J19" s="242">
        <v>25872</v>
      </c>
      <c r="K19" s="225">
        <v>75</v>
      </c>
      <c r="L19" s="225">
        <v>74</v>
      </c>
      <c r="M19" s="225">
        <v>76</v>
      </c>
      <c r="N19" s="225">
        <v>76</v>
      </c>
      <c r="O19" s="225">
        <v>78</v>
      </c>
      <c r="P19" s="225">
        <v>82</v>
      </c>
      <c r="Q19" s="225">
        <v>480</v>
      </c>
      <c r="R19" s="225">
        <v>472</v>
      </c>
      <c r="S19" s="225">
        <v>491</v>
      </c>
      <c r="T19" s="225">
        <v>505</v>
      </c>
      <c r="U19" s="225">
        <v>497</v>
      </c>
      <c r="V19" s="225">
        <v>514</v>
      </c>
      <c r="W19" s="225">
        <v>0.83</v>
      </c>
      <c r="X19" s="225">
        <v>0.84</v>
      </c>
      <c r="Y19" s="225">
        <v>0.85</v>
      </c>
      <c r="Z19" s="225">
        <v>0.85</v>
      </c>
      <c r="AA19" s="10">
        <v>0.88</v>
      </c>
      <c r="AB19" s="10">
        <v>0.89</v>
      </c>
      <c r="AC19" s="225">
        <v>76</v>
      </c>
      <c r="AD19" s="225">
        <v>76</v>
      </c>
      <c r="AE19" s="225">
        <v>77</v>
      </c>
      <c r="AF19" s="225">
        <v>77</v>
      </c>
      <c r="AG19" s="225">
        <v>77</v>
      </c>
      <c r="AH19" s="225">
        <v>79</v>
      </c>
      <c r="AI19" s="225">
        <v>49</v>
      </c>
      <c r="AJ19" s="225">
        <v>50</v>
      </c>
      <c r="AK19" s="225">
        <v>49</v>
      </c>
      <c r="AL19" s="225">
        <v>49</v>
      </c>
      <c r="AM19" s="225">
        <v>48</v>
      </c>
      <c r="AN19" s="225">
        <v>49</v>
      </c>
      <c r="AO19" s="225">
        <v>45</v>
      </c>
      <c r="AP19" s="225">
        <v>48</v>
      </c>
      <c r="AQ19" s="225">
        <v>49</v>
      </c>
      <c r="AR19" s="225">
        <v>49</v>
      </c>
      <c r="AS19" s="225">
        <v>46</v>
      </c>
      <c r="AT19" s="225">
        <v>49</v>
      </c>
      <c r="AU19" s="225">
        <v>73</v>
      </c>
      <c r="AV19" s="225">
        <v>73</v>
      </c>
      <c r="AW19" s="225">
        <v>76</v>
      </c>
      <c r="AX19" s="225">
        <v>76</v>
      </c>
      <c r="AY19" s="225">
        <v>77</v>
      </c>
      <c r="AZ19" s="225">
        <v>79</v>
      </c>
      <c r="BA19" s="225">
        <v>60</v>
      </c>
      <c r="BB19" s="225">
        <v>63</v>
      </c>
      <c r="BC19" s="225">
        <v>62</v>
      </c>
      <c r="BD19" s="225">
        <v>62</v>
      </c>
      <c r="BE19" s="225">
        <v>61</v>
      </c>
      <c r="BF19" s="225">
        <v>61</v>
      </c>
      <c r="BG19" s="225">
        <v>11</v>
      </c>
      <c r="BH19" s="225">
        <v>11</v>
      </c>
      <c r="BI19" s="225">
        <v>11</v>
      </c>
      <c r="BJ19" s="225">
        <v>11</v>
      </c>
      <c r="BK19" s="225">
        <v>10</v>
      </c>
      <c r="BL19" s="225">
        <v>9</v>
      </c>
      <c r="BM19" s="225">
        <v>26</v>
      </c>
      <c r="BN19" s="225">
        <v>26</v>
      </c>
      <c r="BO19" s="225">
        <v>22</v>
      </c>
      <c r="BP19" s="225">
        <v>15</v>
      </c>
      <c r="BQ19" s="225">
        <v>15</v>
      </c>
      <c r="BR19" s="225">
        <v>15</v>
      </c>
      <c r="BS19" s="225">
        <v>328</v>
      </c>
      <c r="BT19" s="225">
        <v>337</v>
      </c>
      <c r="BU19" s="225">
        <v>344</v>
      </c>
      <c r="BV19" s="225">
        <v>351</v>
      </c>
      <c r="BW19" s="225">
        <v>349</v>
      </c>
      <c r="BX19" s="225">
        <v>366</v>
      </c>
      <c r="BY19" s="225">
        <v>7.52</v>
      </c>
      <c r="BZ19" s="225">
        <v>7.23</v>
      </c>
      <c r="CA19" s="225">
        <v>7.32</v>
      </c>
      <c r="CB19" s="225">
        <v>7.23</v>
      </c>
      <c r="CC19" s="225">
        <v>7.51</v>
      </c>
      <c r="CD19" s="225">
        <v>7.63</v>
      </c>
      <c r="CE19" s="225">
        <v>590</v>
      </c>
      <c r="CF19" s="225">
        <v>608</v>
      </c>
      <c r="CG19" s="225">
        <v>609</v>
      </c>
      <c r="CH19" s="225">
        <v>618</v>
      </c>
      <c r="CI19" s="225">
        <v>630</v>
      </c>
      <c r="CJ19" s="225">
        <v>647</v>
      </c>
      <c r="CK19" s="225">
        <v>15</v>
      </c>
      <c r="CL19" s="225">
        <v>9</v>
      </c>
      <c r="CM19" s="225">
        <v>9</v>
      </c>
      <c r="CN19" s="225">
        <v>11</v>
      </c>
      <c r="CO19" s="225">
        <v>12</v>
      </c>
      <c r="CP19" s="225"/>
      <c r="CQ19" s="225">
        <v>4</v>
      </c>
      <c r="CR19" s="225">
        <v>5</v>
      </c>
      <c r="CS19" s="225">
        <v>5</v>
      </c>
      <c r="CT19" s="225">
        <v>5</v>
      </c>
      <c r="CU19" s="225">
        <v>4</v>
      </c>
      <c r="CV19" s="225">
        <v>4</v>
      </c>
      <c r="CW19" s="225">
        <v>20</v>
      </c>
      <c r="CX19" s="225">
        <v>20</v>
      </c>
      <c r="CY19" s="225">
        <v>18</v>
      </c>
      <c r="CZ19" s="225">
        <v>18</v>
      </c>
      <c r="DA19" s="225">
        <v>19</v>
      </c>
      <c r="DB19" s="225">
        <v>17</v>
      </c>
      <c r="DC19" s="225">
        <v>13</v>
      </c>
      <c r="DD19" s="225">
        <v>14</v>
      </c>
      <c r="DE19" s="225">
        <v>13</v>
      </c>
      <c r="DF19" s="225">
        <v>13</v>
      </c>
      <c r="DG19" s="225">
        <v>13</v>
      </c>
      <c r="DH19" s="225">
        <v>11</v>
      </c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</row>
    <row r="20" spans="1:146" x14ac:dyDescent="0.35">
      <c r="A20" s="82"/>
      <c r="B20" s="248" t="s">
        <v>21</v>
      </c>
      <c r="C20" s="248" t="s">
        <v>53</v>
      </c>
      <c r="D20" s="242" t="s">
        <v>65</v>
      </c>
      <c r="E20" s="82">
        <v>19216</v>
      </c>
      <c r="F20" s="10">
        <v>19561</v>
      </c>
      <c r="G20" s="10">
        <v>19929</v>
      </c>
      <c r="H20" s="10">
        <v>20442</v>
      </c>
      <c r="I20" s="10">
        <v>21401</v>
      </c>
      <c r="J20" s="242">
        <v>22263</v>
      </c>
      <c r="K20" s="225">
        <v>53</v>
      </c>
      <c r="L20" s="225">
        <v>51</v>
      </c>
      <c r="M20" s="225">
        <v>52</v>
      </c>
      <c r="N20" s="225">
        <v>53</v>
      </c>
      <c r="O20" s="225">
        <v>54</v>
      </c>
      <c r="P20" s="225">
        <v>58</v>
      </c>
      <c r="Q20" s="225">
        <v>491</v>
      </c>
      <c r="R20" s="225">
        <v>483</v>
      </c>
      <c r="S20" s="225">
        <v>491</v>
      </c>
      <c r="T20" s="225">
        <v>503</v>
      </c>
      <c r="U20" s="225">
        <v>495</v>
      </c>
      <c r="V20" s="225">
        <v>518</v>
      </c>
      <c r="W20" s="225">
        <v>0.73</v>
      </c>
      <c r="X20" s="225">
        <v>0.75</v>
      </c>
      <c r="Y20" s="225">
        <v>0.76</v>
      </c>
      <c r="Z20" s="225">
        <v>0.77</v>
      </c>
      <c r="AA20" s="10">
        <v>0.78</v>
      </c>
      <c r="AB20" s="10">
        <v>0.8</v>
      </c>
      <c r="AC20" s="225">
        <v>65</v>
      </c>
      <c r="AD20" s="225">
        <v>65</v>
      </c>
      <c r="AE20" s="225">
        <v>63</v>
      </c>
      <c r="AF20" s="225">
        <v>65</v>
      </c>
      <c r="AG20" s="225">
        <v>67</v>
      </c>
      <c r="AH20" s="225">
        <v>67</v>
      </c>
      <c r="AI20" s="225">
        <v>49</v>
      </c>
      <c r="AJ20" s="225">
        <v>49</v>
      </c>
      <c r="AK20" s="225">
        <v>49</v>
      </c>
      <c r="AL20" s="225">
        <v>49</v>
      </c>
      <c r="AM20" s="225">
        <v>47</v>
      </c>
      <c r="AN20" s="225">
        <v>47</v>
      </c>
      <c r="AO20" s="225">
        <v>40</v>
      </c>
      <c r="AP20" s="225">
        <v>42</v>
      </c>
      <c r="AQ20" s="225">
        <v>41</v>
      </c>
      <c r="AR20" s="225">
        <v>41</v>
      </c>
      <c r="AS20" s="225">
        <v>42</v>
      </c>
      <c r="AT20" s="225">
        <v>42</v>
      </c>
      <c r="AU20" s="225">
        <v>61</v>
      </c>
      <c r="AV20" s="225">
        <v>63</v>
      </c>
      <c r="AW20" s="225">
        <v>66</v>
      </c>
      <c r="AX20" s="225">
        <v>65</v>
      </c>
      <c r="AY20" s="225">
        <v>66</v>
      </c>
      <c r="AZ20" s="225">
        <v>68</v>
      </c>
      <c r="BA20" s="225">
        <v>55</v>
      </c>
      <c r="BB20" s="225">
        <v>59</v>
      </c>
      <c r="BC20" s="225">
        <v>60</v>
      </c>
      <c r="BD20" s="225">
        <v>61</v>
      </c>
      <c r="BE20" s="225">
        <v>57</v>
      </c>
      <c r="BF20" s="225">
        <v>57</v>
      </c>
      <c r="BG20" s="225">
        <v>18</v>
      </c>
      <c r="BH20" s="225">
        <v>17</v>
      </c>
      <c r="BI20" s="225">
        <v>18</v>
      </c>
      <c r="BJ20" s="225">
        <v>17</v>
      </c>
      <c r="BK20" s="225">
        <v>16</v>
      </c>
      <c r="BL20" s="225">
        <v>15</v>
      </c>
      <c r="BM20" s="225">
        <v>31</v>
      </c>
      <c r="BN20" s="225">
        <v>33</v>
      </c>
      <c r="BO20" s="225">
        <v>30</v>
      </c>
      <c r="BP20" s="225">
        <v>23</v>
      </c>
      <c r="BQ20" s="225">
        <v>22</v>
      </c>
      <c r="BR20" s="225">
        <v>23</v>
      </c>
      <c r="BS20" s="225">
        <v>326</v>
      </c>
      <c r="BT20" s="225">
        <v>317</v>
      </c>
      <c r="BU20" s="225">
        <v>323</v>
      </c>
      <c r="BV20" s="225">
        <v>332</v>
      </c>
      <c r="BW20" s="225">
        <v>333</v>
      </c>
      <c r="BX20" s="225">
        <v>347</v>
      </c>
      <c r="BY20" s="225">
        <v>6.14</v>
      </c>
      <c r="BZ20" s="225">
        <v>6.06</v>
      </c>
      <c r="CA20" s="225">
        <v>6.1</v>
      </c>
      <c r="CB20" s="225">
        <v>6.12</v>
      </c>
      <c r="CC20" s="225">
        <v>6.19</v>
      </c>
      <c r="CD20" s="225">
        <v>6.5</v>
      </c>
      <c r="CE20" s="225">
        <v>547</v>
      </c>
      <c r="CF20" s="225">
        <v>549</v>
      </c>
      <c r="CG20" s="225">
        <v>553</v>
      </c>
      <c r="CH20" s="225">
        <v>570</v>
      </c>
      <c r="CI20" s="225">
        <v>589</v>
      </c>
      <c r="CJ20" s="225">
        <v>610</v>
      </c>
      <c r="CK20" s="225">
        <v>21</v>
      </c>
      <c r="CL20" s="225">
        <v>14</v>
      </c>
      <c r="CM20" s="225">
        <v>16</v>
      </c>
      <c r="CN20" s="225">
        <v>15</v>
      </c>
      <c r="CO20" s="225">
        <v>12</v>
      </c>
      <c r="CP20" s="225"/>
      <c r="CQ20" s="225">
        <v>8</v>
      </c>
      <c r="CR20" s="225">
        <v>8</v>
      </c>
      <c r="CS20" s="225">
        <v>7</v>
      </c>
      <c r="CT20" s="225">
        <v>8</v>
      </c>
      <c r="CU20" s="225">
        <v>7</v>
      </c>
      <c r="CV20" s="225">
        <v>6</v>
      </c>
      <c r="CW20" s="225">
        <v>27</v>
      </c>
      <c r="CX20" s="225">
        <v>28</v>
      </c>
      <c r="CY20" s="225">
        <v>29</v>
      </c>
      <c r="CZ20" s="225">
        <v>27</v>
      </c>
      <c r="DA20" s="225">
        <v>26</v>
      </c>
      <c r="DB20" s="225">
        <v>27</v>
      </c>
      <c r="DC20" s="225">
        <v>22</v>
      </c>
      <c r="DD20" s="225">
        <v>22</v>
      </c>
      <c r="DE20" s="225">
        <v>22</v>
      </c>
      <c r="DF20" s="225">
        <v>21</v>
      </c>
      <c r="DG20" s="225">
        <v>20</v>
      </c>
      <c r="DH20" s="225">
        <v>19</v>
      </c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</row>
    <row r="21" spans="1:146" x14ac:dyDescent="0.35">
      <c r="A21" s="82"/>
      <c r="B21" s="248" t="s">
        <v>22</v>
      </c>
      <c r="C21" s="248" t="s">
        <v>53</v>
      </c>
      <c r="D21" s="242" t="s">
        <v>66</v>
      </c>
      <c r="E21" s="82">
        <v>22958</v>
      </c>
      <c r="F21" s="10">
        <v>23301</v>
      </c>
      <c r="G21" s="10">
        <v>24074</v>
      </c>
      <c r="H21" s="10">
        <v>24941</v>
      </c>
      <c r="I21" s="10">
        <v>26013</v>
      </c>
      <c r="J21" s="242">
        <v>26761</v>
      </c>
      <c r="K21" s="225">
        <v>69</v>
      </c>
      <c r="L21" s="225">
        <v>68</v>
      </c>
      <c r="M21" s="225">
        <v>69</v>
      </c>
      <c r="N21" s="225">
        <v>69</v>
      </c>
      <c r="O21" s="225">
        <v>71</v>
      </c>
      <c r="P21" s="225">
        <v>75</v>
      </c>
      <c r="Q21" s="225">
        <v>498</v>
      </c>
      <c r="R21" s="225">
        <v>496</v>
      </c>
      <c r="S21" s="225">
        <v>505</v>
      </c>
      <c r="T21" s="225">
        <v>516</v>
      </c>
      <c r="U21" s="225">
        <v>515</v>
      </c>
      <c r="V21" s="225">
        <v>525</v>
      </c>
      <c r="W21" s="225">
        <v>0.8</v>
      </c>
      <c r="X21" s="225">
        <v>0.8</v>
      </c>
      <c r="Y21" s="225">
        <v>0.81</v>
      </c>
      <c r="Z21" s="225">
        <v>0.82</v>
      </c>
      <c r="AA21" s="10">
        <v>0.85</v>
      </c>
      <c r="AB21" s="10">
        <v>0.86</v>
      </c>
      <c r="AC21" s="225">
        <v>74</v>
      </c>
      <c r="AD21" s="225">
        <v>74</v>
      </c>
      <c r="AE21" s="225">
        <v>75</v>
      </c>
      <c r="AF21" s="225">
        <v>75</v>
      </c>
      <c r="AG21" s="225">
        <v>78</v>
      </c>
      <c r="AH21" s="225">
        <v>78</v>
      </c>
      <c r="AI21" s="225">
        <v>49</v>
      </c>
      <c r="AJ21" s="225">
        <v>48</v>
      </c>
      <c r="AK21" s="225">
        <v>47</v>
      </c>
      <c r="AL21" s="225">
        <v>48</v>
      </c>
      <c r="AM21" s="225">
        <v>47</v>
      </c>
      <c r="AN21" s="225">
        <v>45</v>
      </c>
      <c r="AO21" s="225">
        <v>47</v>
      </c>
      <c r="AP21" s="225">
        <v>48</v>
      </c>
      <c r="AQ21" s="225">
        <v>48</v>
      </c>
      <c r="AR21" s="225">
        <v>49</v>
      </c>
      <c r="AS21" s="225">
        <v>50</v>
      </c>
      <c r="AT21" s="225">
        <v>46</v>
      </c>
      <c r="AU21" s="225">
        <v>66</v>
      </c>
      <c r="AV21" s="225">
        <v>69</v>
      </c>
      <c r="AW21" s="225">
        <v>73</v>
      </c>
      <c r="AX21" s="225">
        <v>74</v>
      </c>
      <c r="AY21" s="225">
        <v>74</v>
      </c>
      <c r="AZ21" s="225">
        <v>74</v>
      </c>
      <c r="BA21" s="225">
        <v>56</v>
      </c>
      <c r="BB21" s="225">
        <v>57</v>
      </c>
      <c r="BC21" s="225">
        <v>56</v>
      </c>
      <c r="BD21" s="225">
        <v>59</v>
      </c>
      <c r="BE21" s="225">
        <v>55</v>
      </c>
      <c r="BF21" s="225">
        <v>59</v>
      </c>
      <c r="BG21" s="225">
        <v>11</v>
      </c>
      <c r="BH21" s="225">
        <v>10</v>
      </c>
      <c r="BI21" s="225">
        <v>11</v>
      </c>
      <c r="BJ21" s="225">
        <v>11</v>
      </c>
      <c r="BK21" s="225">
        <v>10</v>
      </c>
      <c r="BL21" s="225">
        <v>9</v>
      </c>
      <c r="BM21" s="225">
        <v>26</v>
      </c>
      <c r="BN21" s="225">
        <v>26</v>
      </c>
      <c r="BO21" s="225">
        <v>22</v>
      </c>
      <c r="BP21" s="225">
        <v>15</v>
      </c>
      <c r="BQ21" s="225">
        <v>15</v>
      </c>
      <c r="BR21" s="225">
        <v>15</v>
      </c>
      <c r="BS21" s="225">
        <v>345</v>
      </c>
      <c r="BT21" s="225">
        <v>341</v>
      </c>
      <c r="BU21" s="225">
        <v>352</v>
      </c>
      <c r="BV21" s="225">
        <v>360</v>
      </c>
      <c r="BW21" s="225">
        <v>358</v>
      </c>
      <c r="BX21" s="225">
        <v>368</v>
      </c>
      <c r="BY21" s="225">
        <v>7.53</v>
      </c>
      <c r="BZ21" s="225">
        <v>7.47</v>
      </c>
      <c r="CA21" s="225">
        <v>7.56</v>
      </c>
      <c r="CB21" s="225">
        <v>7.3</v>
      </c>
      <c r="CC21" s="225">
        <v>7.05</v>
      </c>
      <c r="CD21" s="225">
        <v>7.45</v>
      </c>
      <c r="CE21" s="225">
        <v>605</v>
      </c>
      <c r="CF21" s="225">
        <v>626</v>
      </c>
      <c r="CG21" s="225">
        <v>634</v>
      </c>
      <c r="CH21" s="225">
        <v>654</v>
      </c>
      <c r="CI21" s="225">
        <v>683</v>
      </c>
      <c r="CJ21" s="225">
        <v>725</v>
      </c>
      <c r="CK21" s="225">
        <v>16</v>
      </c>
      <c r="CL21" s="225">
        <v>10</v>
      </c>
      <c r="CM21" s="225">
        <v>9</v>
      </c>
      <c r="CN21" s="225">
        <v>8</v>
      </c>
      <c r="CO21" s="225">
        <v>9</v>
      </c>
      <c r="CP21" s="225"/>
      <c r="CQ21" s="225">
        <v>5</v>
      </c>
      <c r="CR21" s="225">
        <v>6</v>
      </c>
      <c r="CS21" s="225">
        <v>5</v>
      </c>
      <c r="CT21" s="225">
        <v>5</v>
      </c>
      <c r="CU21" s="225">
        <v>4</v>
      </c>
      <c r="CV21" s="225">
        <v>4</v>
      </c>
      <c r="CW21" s="225">
        <v>21</v>
      </c>
      <c r="CX21" s="225">
        <v>21</v>
      </c>
      <c r="CY21" s="225">
        <v>20</v>
      </c>
      <c r="CZ21" s="225">
        <v>19</v>
      </c>
      <c r="DA21" s="225">
        <v>18</v>
      </c>
      <c r="DB21" s="225">
        <v>18</v>
      </c>
      <c r="DC21" s="225">
        <v>14</v>
      </c>
      <c r="DD21" s="225">
        <v>14</v>
      </c>
      <c r="DE21" s="225">
        <v>12</v>
      </c>
      <c r="DF21" s="225">
        <v>12</v>
      </c>
      <c r="DG21" s="225">
        <v>10</v>
      </c>
      <c r="DH21" s="225">
        <v>11</v>
      </c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</row>
    <row r="22" spans="1:146" x14ac:dyDescent="0.35">
      <c r="A22" s="82"/>
      <c r="B22" s="248" t="s">
        <v>29</v>
      </c>
      <c r="C22" s="248" t="s">
        <v>53</v>
      </c>
      <c r="D22" s="242" t="s">
        <v>67</v>
      </c>
      <c r="E22" s="82">
        <v>17575</v>
      </c>
      <c r="F22" s="10">
        <v>17857</v>
      </c>
      <c r="G22" s="10">
        <v>17944</v>
      </c>
      <c r="H22" s="10">
        <v>18265</v>
      </c>
      <c r="I22" s="10">
        <v>19179</v>
      </c>
      <c r="J22" s="242">
        <v>19278</v>
      </c>
      <c r="K22" s="225">
        <v>60</v>
      </c>
      <c r="L22" s="225">
        <v>59</v>
      </c>
      <c r="M22" s="225">
        <v>60</v>
      </c>
      <c r="N22" s="225">
        <v>60</v>
      </c>
      <c r="O22" s="225">
        <v>62</v>
      </c>
      <c r="P22" s="225">
        <v>66</v>
      </c>
      <c r="Q22" s="225">
        <v>444</v>
      </c>
      <c r="R22" s="225">
        <v>441</v>
      </c>
      <c r="S22" s="225">
        <v>444</v>
      </c>
      <c r="T22" s="225">
        <v>456</v>
      </c>
      <c r="U22" s="225">
        <v>467</v>
      </c>
      <c r="V22" s="225">
        <v>466</v>
      </c>
      <c r="W22" s="225">
        <v>0.72</v>
      </c>
      <c r="X22" s="225">
        <v>0.74</v>
      </c>
      <c r="Y22" s="225">
        <v>0.72</v>
      </c>
      <c r="Z22" s="225">
        <v>0.72</v>
      </c>
      <c r="AA22" s="10">
        <v>0.74</v>
      </c>
      <c r="AB22" s="10">
        <v>0.75</v>
      </c>
      <c r="AC22" s="225">
        <v>72</v>
      </c>
      <c r="AD22" s="225">
        <v>73</v>
      </c>
      <c r="AE22" s="225">
        <v>71</v>
      </c>
      <c r="AF22" s="225">
        <v>71</v>
      </c>
      <c r="AG22" s="225">
        <v>73</v>
      </c>
      <c r="AH22" s="225">
        <v>74</v>
      </c>
      <c r="AI22" s="225">
        <v>39</v>
      </c>
      <c r="AJ22" s="225">
        <v>37</v>
      </c>
      <c r="AK22" s="225">
        <v>38</v>
      </c>
      <c r="AL22" s="225">
        <v>38</v>
      </c>
      <c r="AM22" s="225">
        <v>37</v>
      </c>
      <c r="AN22" s="225">
        <v>37</v>
      </c>
      <c r="AO22" s="225">
        <v>37</v>
      </c>
      <c r="AP22" s="225">
        <v>39</v>
      </c>
      <c r="AQ22" s="225">
        <v>37</v>
      </c>
      <c r="AR22" s="225">
        <v>35</v>
      </c>
      <c r="AS22" s="225">
        <v>37</v>
      </c>
      <c r="AT22" s="225">
        <v>34</v>
      </c>
      <c r="AU22" s="225">
        <v>65</v>
      </c>
      <c r="AV22" s="225">
        <v>66</v>
      </c>
      <c r="AW22" s="225">
        <v>69</v>
      </c>
      <c r="AX22" s="225">
        <v>68</v>
      </c>
      <c r="AY22" s="225">
        <v>69</v>
      </c>
      <c r="AZ22" s="225">
        <v>69</v>
      </c>
      <c r="BA22" s="225">
        <v>57</v>
      </c>
      <c r="BB22" s="225">
        <v>59</v>
      </c>
      <c r="BC22" s="225">
        <v>61</v>
      </c>
      <c r="BD22" s="225">
        <v>60</v>
      </c>
      <c r="BE22" s="225">
        <v>55</v>
      </c>
      <c r="BF22" s="225">
        <v>56</v>
      </c>
      <c r="BG22" s="225">
        <v>15</v>
      </c>
      <c r="BH22" s="225">
        <v>15</v>
      </c>
      <c r="BI22" s="225">
        <v>15</v>
      </c>
      <c r="BJ22" s="225">
        <v>15</v>
      </c>
      <c r="BK22" s="225">
        <v>14</v>
      </c>
      <c r="BL22" s="225">
        <v>13</v>
      </c>
      <c r="BM22" s="225">
        <v>33</v>
      </c>
      <c r="BN22" s="225">
        <v>34</v>
      </c>
      <c r="BO22" s="225">
        <v>29</v>
      </c>
      <c r="BP22" s="225">
        <v>21</v>
      </c>
      <c r="BQ22" s="225">
        <v>20</v>
      </c>
      <c r="BR22" s="225">
        <v>20</v>
      </c>
      <c r="BS22" s="225">
        <v>314</v>
      </c>
      <c r="BT22" s="225">
        <v>304</v>
      </c>
      <c r="BU22" s="225">
        <v>313</v>
      </c>
      <c r="BV22" s="225">
        <v>326</v>
      </c>
      <c r="BW22" s="225">
        <v>326</v>
      </c>
      <c r="BX22" s="225">
        <v>325</v>
      </c>
      <c r="BY22" s="225">
        <v>5.93</v>
      </c>
      <c r="BZ22" s="225">
        <v>5.73</v>
      </c>
      <c r="CA22" s="225">
        <v>5.71</v>
      </c>
      <c r="CB22" s="225">
        <v>5.64</v>
      </c>
      <c r="CC22" s="225">
        <v>5.82</v>
      </c>
      <c r="CD22" s="225">
        <v>5.97</v>
      </c>
      <c r="CE22" s="225">
        <v>447</v>
      </c>
      <c r="CF22" s="225">
        <v>450</v>
      </c>
      <c r="CG22" s="225">
        <v>469</v>
      </c>
      <c r="CH22" s="225">
        <v>470</v>
      </c>
      <c r="CI22" s="225">
        <v>468</v>
      </c>
      <c r="CJ22" s="225">
        <v>481</v>
      </c>
      <c r="CK22" s="225">
        <v>19</v>
      </c>
      <c r="CL22" s="225">
        <v>12</v>
      </c>
      <c r="CM22" s="225">
        <v>11</v>
      </c>
      <c r="CN22" s="225">
        <v>10</v>
      </c>
      <c r="CO22" s="225">
        <v>11</v>
      </c>
      <c r="CP22" s="225"/>
      <c r="CQ22" s="225">
        <v>6</v>
      </c>
      <c r="CR22" s="225">
        <v>5</v>
      </c>
      <c r="CS22" s="225">
        <v>6</v>
      </c>
      <c r="CT22" s="225">
        <v>7</v>
      </c>
      <c r="CU22" s="225">
        <v>5</v>
      </c>
      <c r="CV22" s="225">
        <v>4</v>
      </c>
      <c r="CW22" s="225">
        <v>22</v>
      </c>
      <c r="CX22" s="225">
        <v>21</v>
      </c>
      <c r="CY22" s="225">
        <v>23</v>
      </c>
      <c r="CZ22" s="225">
        <v>23</v>
      </c>
      <c r="DA22" s="225">
        <v>22</v>
      </c>
      <c r="DB22" s="225">
        <v>22</v>
      </c>
      <c r="DC22" s="225">
        <v>18</v>
      </c>
      <c r="DD22" s="225">
        <v>19</v>
      </c>
      <c r="DE22" s="225">
        <v>17</v>
      </c>
      <c r="DF22" s="225">
        <v>16</v>
      </c>
      <c r="DG22" s="225">
        <v>16</v>
      </c>
      <c r="DH22" s="225">
        <v>16</v>
      </c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</row>
    <row r="23" spans="1:146" x14ac:dyDescent="0.35">
      <c r="A23" s="82"/>
      <c r="B23" s="248" t="s">
        <v>23</v>
      </c>
      <c r="C23" s="248" t="s">
        <v>53</v>
      </c>
      <c r="D23" s="242" t="s">
        <v>68</v>
      </c>
      <c r="E23" s="82">
        <v>19363</v>
      </c>
      <c r="F23" s="10">
        <v>19097</v>
      </c>
      <c r="G23" s="10">
        <v>19683</v>
      </c>
      <c r="H23" s="10">
        <v>20578</v>
      </c>
      <c r="I23" s="10">
        <v>20996</v>
      </c>
      <c r="J23" s="242">
        <v>21626</v>
      </c>
      <c r="K23" s="225">
        <v>50</v>
      </c>
      <c r="L23" s="225">
        <v>49</v>
      </c>
      <c r="M23" s="225">
        <v>51</v>
      </c>
      <c r="N23" s="225">
        <v>51</v>
      </c>
      <c r="O23" s="225">
        <v>54</v>
      </c>
      <c r="P23" s="225">
        <v>58</v>
      </c>
      <c r="Q23" s="225">
        <v>470</v>
      </c>
      <c r="R23" s="225">
        <v>464</v>
      </c>
      <c r="S23" s="225">
        <v>474</v>
      </c>
      <c r="T23" s="225">
        <v>489</v>
      </c>
      <c r="U23" s="225">
        <v>483</v>
      </c>
      <c r="V23" s="225">
        <v>490</v>
      </c>
      <c r="W23" s="225">
        <v>0.73</v>
      </c>
      <c r="X23" s="225">
        <v>0.73</v>
      </c>
      <c r="Y23" s="225">
        <v>0.74</v>
      </c>
      <c r="Z23" s="225">
        <v>0.76</v>
      </c>
      <c r="AA23" s="10">
        <v>0.78</v>
      </c>
      <c r="AB23" s="10">
        <v>0.78</v>
      </c>
      <c r="AC23" s="225">
        <v>67</v>
      </c>
      <c r="AD23" s="225">
        <v>67</v>
      </c>
      <c r="AE23" s="225">
        <v>66</v>
      </c>
      <c r="AF23" s="225">
        <v>68</v>
      </c>
      <c r="AG23" s="225">
        <v>68</v>
      </c>
      <c r="AH23" s="225">
        <v>69</v>
      </c>
      <c r="AI23" s="225">
        <v>48</v>
      </c>
      <c r="AJ23" s="225">
        <v>48</v>
      </c>
      <c r="AK23" s="225">
        <v>48</v>
      </c>
      <c r="AL23" s="225">
        <v>49</v>
      </c>
      <c r="AM23" s="225">
        <v>49</v>
      </c>
      <c r="AN23" s="225">
        <v>48</v>
      </c>
      <c r="AO23" s="225">
        <v>40</v>
      </c>
      <c r="AP23" s="225">
        <v>41</v>
      </c>
      <c r="AQ23" s="225">
        <v>42</v>
      </c>
      <c r="AR23" s="225">
        <v>41</v>
      </c>
      <c r="AS23" s="225">
        <v>43</v>
      </c>
      <c r="AT23" s="225">
        <v>42</v>
      </c>
      <c r="AU23" s="225">
        <v>65</v>
      </c>
      <c r="AV23" s="225">
        <v>68</v>
      </c>
      <c r="AW23" s="225">
        <v>69</v>
      </c>
      <c r="AX23" s="225">
        <v>70</v>
      </c>
      <c r="AY23" s="225">
        <v>72</v>
      </c>
      <c r="AZ23" s="225">
        <v>72</v>
      </c>
      <c r="BA23" s="225">
        <v>55</v>
      </c>
      <c r="BB23" s="225">
        <v>58</v>
      </c>
      <c r="BC23" s="225">
        <v>60</v>
      </c>
      <c r="BD23" s="225">
        <v>60</v>
      </c>
      <c r="BE23" s="225">
        <v>56</v>
      </c>
      <c r="BF23" s="225">
        <v>55</v>
      </c>
      <c r="BG23" s="225">
        <v>19</v>
      </c>
      <c r="BH23" s="225">
        <v>18</v>
      </c>
      <c r="BI23" s="225">
        <v>19</v>
      </c>
      <c r="BJ23" s="225">
        <v>18</v>
      </c>
      <c r="BK23" s="225">
        <v>17</v>
      </c>
      <c r="BL23" s="225">
        <v>15</v>
      </c>
      <c r="BM23" s="225">
        <v>32</v>
      </c>
      <c r="BN23" s="225">
        <v>33</v>
      </c>
      <c r="BO23" s="225">
        <v>29</v>
      </c>
      <c r="BP23" s="225">
        <v>23</v>
      </c>
      <c r="BQ23" s="225">
        <v>23</v>
      </c>
      <c r="BR23" s="225">
        <v>22</v>
      </c>
      <c r="BS23" s="225">
        <v>317</v>
      </c>
      <c r="BT23" s="225">
        <v>314</v>
      </c>
      <c r="BU23" s="225">
        <v>323</v>
      </c>
      <c r="BV23" s="225">
        <v>329</v>
      </c>
      <c r="BW23" s="225">
        <v>329</v>
      </c>
      <c r="BX23" s="225">
        <v>340</v>
      </c>
      <c r="BY23" s="225">
        <v>4.9000000000000004</v>
      </c>
      <c r="BZ23" s="225">
        <v>4.84</v>
      </c>
      <c r="CA23" s="225">
        <v>4.8600000000000003</v>
      </c>
      <c r="CB23" s="225">
        <v>4.68</v>
      </c>
      <c r="CC23" s="225">
        <v>5.07</v>
      </c>
      <c r="CD23" s="225">
        <v>5.23</v>
      </c>
      <c r="CE23" s="225">
        <v>516</v>
      </c>
      <c r="CF23" s="225">
        <v>518</v>
      </c>
      <c r="CG23" s="225">
        <v>540</v>
      </c>
      <c r="CH23" s="225">
        <v>553</v>
      </c>
      <c r="CI23" s="225">
        <v>581</v>
      </c>
      <c r="CJ23" s="225">
        <v>580</v>
      </c>
      <c r="CK23" s="225">
        <v>20</v>
      </c>
      <c r="CL23" s="225">
        <v>12</v>
      </c>
      <c r="CM23" s="225">
        <v>12</v>
      </c>
      <c r="CN23" s="225">
        <v>11</v>
      </c>
      <c r="CO23" s="225">
        <v>11</v>
      </c>
      <c r="CP23" s="225"/>
      <c r="CQ23" s="225">
        <v>8</v>
      </c>
      <c r="CR23" s="225">
        <v>6</v>
      </c>
      <c r="CS23" s="225">
        <v>7</v>
      </c>
      <c r="CT23" s="225">
        <v>7</v>
      </c>
      <c r="CU23" s="225">
        <v>6</v>
      </c>
      <c r="CV23" s="225">
        <v>6</v>
      </c>
      <c r="CW23" s="225">
        <v>26</v>
      </c>
      <c r="CX23" s="225">
        <v>27</v>
      </c>
      <c r="CY23" s="225">
        <v>27</v>
      </c>
      <c r="CZ23" s="225">
        <v>25</v>
      </c>
      <c r="DA23" s="225">
        <v>26</v>
      </c>
      <c r="DB23" s="225">
        <v>25</v>
      </c>
      <c r="DC23" s="225">
        <v>22</v>
      </c>
      <c r="DD23" s="225">
        <v>23</v>
      </c>
      <c r="DE23" s="225">
        <v>22</v>
      </c>
      <c r="DF23" s="225">
        <v>21</v>
      </c>
      <c r="DG23" s="225">
        <v>20</v>
      </c>
      <c r="DH23" s="225">
        <v>18</v>
      </c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</row>
    <row r="24" spans="1:146" x14ac:dyDescent="0.35">
      <c r="A24" s="82"/>
      <c r="B24" s="248" t="s">
        <v>24</v>
      </c>
      <c r="C24" s="248" t="s">
        <v>53</v>
      </c>
      <c r="D24" s="242" t="s">
        <v>69</v>
      </c>
      <c r="E24" s="82">
        <v>18236</v>
      </c>
      <c r="F24" s="10">
        <v>18055</v>
      </c>
      <c r="G24" s="10">
        <v>18448</v>
      </c>
      <c r="H24" s="10">
        <v>19216</v>
      </c>
      <c r="I24" s="10">
        <v>19769</v>
      </c>
      <c r="J24" s="242">
        <v>19988</v>
      </c>
      <c r="K24" s="225">
        <v>72</v>
      </c>
      <c r="L24" s="225">
        <v>71</v>
      </c>
      <c r="M24" s="225">
        <v>72</v>
      </c>
      <c r="N24" s="225">
        <v>72</v>
      </c>
      <c r="O24" s="225">
        <v>74</v>
      </c>
      <c r="P24" s="225">
        <v>77</v>
      </c>
      <c r="Q24" s="225">
        <v>443</v>
      </c>
      <c r="R24" s="225">
        <v>428</v>
      </c>
      <c r="S24" s="225">
        <v>444</v>
      </c>
      <c r="T24" s="225">
        <v>454</v>
      </c>
      <c r="U24" s="225">
        <v>468</v>
      </c>
      <c r="V24" s="225">
        <v>474</v>
      </c>
      <c r="W24" s="225">
        <v>0.8</v>
      </c>
      <c r="X24" s="225">
        <v>0.79</v>
      </c>
      <c r="Y24" s="225">
        <v>0.8</v>
      </c>
      <c r="Z24" s="225">
        <v>0.81</v>
      </c>
      <c r="AA24" s="10">
        <v>0.83</v>
      </c>
      <c r="AB24" s="10">
        <v>0.85</v>
      </c>
      <c r="AC24" s="225">
        <v>73</v>
      </c>
      <c r="AD24" s="225">
        <v>72</v>
      </c>
      <c r="AE24" s="225">
        <v>73</v>
      </c>
      <c r="AF24" s="225">
        <v>74</v>
      </c>
      <c r="AG24" s="225">
        <v>74</v>
      </c>
      <c r="AH24" s="225">
        <v>76</v>
      </c>
      <c r="AI24" s="225">
        <v>45</v>
      </c>
      <c r="AJ24" s="225">
        <v>45</v>
      </c>
      <c r="AK24" s="225">
        <v>45</v>
      </c>
      <c r="AL24" s="225">
        <v>47</v>
      </c>
      <c r="AM24" s="225">
        <v>46</v>
      </c>
      <c r="AN24" s="225">
        <v>46</v>
      </c>
      <c r="AO24" s="225">
        <v>41</v>
      </c>
      <c r="AP24" s="225">
        <v>42</v>
      </c>
      <c r="AQ24" s="225">
        <v>39</v>
      </c>
      <c r="AR24" s="225">
        <v>41</v>
      </c>
      <c r="AS24" s="225">
        <v>40</v>
      </c>
      <c r="AT24" s="225">
        <v>43</v>
      </c>
      <c r="AU24" s="225">
        <v>71</v>
      </c>
      <c r="AV24" s="225">
        <v>72</v>
      </c>
      <c r="AW24" s="225">
        <v>76</v>
      </c>
      <c r="AX24" s="225">
        <v>76</v>
      </c>
      <c r="AY24" s="225">
        <v>76</v>
      </c>
      <c r="AZ24" s="225">
        <v>79</v>
      </c>
      <c r="BA24" s="225">
        <v>54</v>
      </c>
      <c r="BB24" s="225">
        <v>58</v>
      </c>
      <c r="BC24" s="225">
        <v>58</v>
      </c>
      <c r="BD24" s="225">
        <v>59</v>
      </c>
      <c r="BE24" s="225">
        <v>55</v>
      </c>
      <c r="BF24" s="225">
        <v>57</v>
      </c>
      <c r="BG24" s="225">
        <v>13</v>
      </c>
      <c r="BH24" s="225">
        <v>13</v>
      </c>
      <c r="BI24" s="225">
        <v>14</v>
      </c>
      <c r="BJ24" s="225">
        <v>13</v>
      </c>
      <c r="BK24" s="225">
        <v>12</v>
      </c>
      <c r="BL24" s="225">
        <v>12</v>
      </c>
      <c r="BM24" s="225">
        <v>33</v>
      </c>
      <c r="BN24" s="225">
        <v>33</v>
      </c>
      <c r="BO24" s="225">
        <v>29</v>
      </c>
      <c r="BP24" s="225">
        <v>21</v>
      </c>
      <c r="BQ24" s="225">
        <v>20</v>
      </c>
      <c r="BR24" s="225">
        <v>20</v>
      </c>
      <c r="BS24" s="225">
        <v>308</v>
      </c>
      <c r="BT24" s="225">
        <v>311</v>
      </c>
      <c r="BU24" s="225">
        <v>313</v>
      </c>
      <c r="BV24" s="225">
        <v>323</v>
      </c>
      <c r="BW24" s="225">
        <v>325</v>
      </c>
      <c r="BX24" s="225">
        <v>334</v>
      </c>
      <c r="BY24" s="225">
        <v>8.19</v>
      </c>
      <c r="BZ24" s="225">
        <v>8</v>
      </c>
      <c r="CA24" s="225">
        <v>8.09</v>
      </c>
      <c r="CB24" s="225">
        <v>7.76</v>
      </c>
      <c r="CC24" s="225">
        <v>7.94</v>
      </c>
      <c r="CD24" s="225">
        <v>8.15</v>
      </c>
      <c r="CE24" s="225">
        <v>567</v>
      </c>
      <c r="CF24" s="225">
        <v>573</v>
      </c>
      <c r="CG24" s="225">
        <v>578</v>
      </c>
      <c r="CH24" s="225">
        <v>588</v>
      </c>
      <c r="CI24" s="225">
        <v>598</v>
      </c>
      <c r="CJ24" s="225">
        <v>607</v>
      </c>
      <c r="CK24" s="225">
        <v>16</v>
      </c>
      <c r="CL24" s="225">
        <v>10</v>
      </c>
      <c r="CM24" s="225">
        <v>10</v>
      </c>
      <c r="CN24" s="225">
        <v>12</v>
      </c>
      <c r="CO24" s="225">
        <v>13</v>
      </c>
      <c r="CP24" s="225"/>
      <c r="CQ24" s="225">
        <v>6</v>
      </c>
      <c r="CR24" s="225">
        <v>5</v>
      </c>
      <c r="CS24" s="225">
        <v>5</v>
      </c>
      <c r="CT24" s="225">
        <v>4</v>
      </c>
      <c r="CU24" s="225">
        <v>4</v>
      </c>
      <c r="CV24" s="225">
        <v>4</v>
      </c>
      <c r="CW24" s="225">
        <v>21</v>
      </c>
      <c r="CX24" s="225">
        <v>23</v>
      </c>
      <c r="CY24" s="225">
        <v>22</v>
      </c>
      <c r="CZ24" s="225">
        <v>21</v>
      </c>
      <c r="DA24" s="225">
        <v>21</v>
      </c>
      <c r="DB24" s="225">
        <v>20</v>
      </c>
      <c r="DC24" s="225">
        <v>19</v>
      </c>
      <c r="DD24" s="225">
        <v>18</v>
      </c>
      <c r="DE24" s="225">
        <v>16</v>
      </c>
      <c r="DF24" s="225">
        <v>16</v>
      </c>
      <c r="DG24" s="225">
        <v>14</v>
      </c>
      <c r="DH24" s="225">
        <v>13</v>
      </c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</row>
    <row r="25" spans="1:146" x14ac:dyDescent="0.35">
      <c r="A25" s="82"/>
      <c r="B25" s="248" t="s">
        <v>25</v>
      </c>
      <c r="C25" s="248" t="s">
        <v>53</v>
      </c>
      <c r="D25" s="242" t="s">
        <v>70</v>
      </c>
      <c r="E25" s="82">
        <v>25922</v>
      </c>
      <c r="F25" s="10">
        <v>25579</v>
      </c>
      <c r="G25" s="10">
        <v>26292</v>
      </c>
      <c r="H25" s="10">
        <v>27728</v>
      </c>
      <c r="I25" s="10">
        <v>28780</v>
      </c>
      <c r="J25" s="242">
        <v>29035</v>
      </c>
      <c r="K25" s="225">
        <v>74</v>
      </c>
      <c r="L25" s="225">
        <v>72</v>
      </c>
      <c r="M25" s="225">
        <v>75</v>
      </c>
      <c r="N25" s="225">
        <v>75</v>
      </c>
      <c r="O25" s="225">
        <v>79</v>
      </c>
      <c r="P25" s="225">
        <v>84</v>
      </c>
      <c r="Q25" s="225">
        <v>540</v>
      </c>
      <c r="R25" s="225">
        <v>513</v>
      </c>
      <c r="S25" s="225">
        <v>540</v>
      </c>
      <c r="T25" s="225">
        <v>545</v>
      </c>
      <c r="U25" s="225">
        <v>549</v>
      </c>
      <c r="V25" s="225">
        <v>550</v>
      </c>
      <c r="W25" s="225">
        <v>0.81</v>
      </c>
      <c r="X25" s="225">
        <v>0.82</v>
      </c>
      <c r="Y25" s="225">
        <v>0.84</v>
      </c>
      <c r="Z25" s="225">
        <v>0.86</v>
      </c>
      <c r="AA25" s="10">
        <v>0.89</v>
      </c>
      <c r="AB25" s="10">
        <v>0.9</v>
      </c>
      <c r="AC25" s="225">
        <v>75</v>
      </c>
      <c r="AD25" s="225">
        <v>74</v>
      </c>
      <c r="AE25" s="225">
        <v>75</v>
      </c>
      <c r="AF25" s="225">
        <v>77</v>
      </c>
      <c r="AG25" s="225">
        <v>78</v>
      </c>
      <c r="AH25" s="225">
        <v>78</v>
      </c>
      <c r="AI25" s="225">
        <v>44</v>
      </c>
      <c r="AJ25" s="225">
        <v>42</v>
      </c>
      <c r="AK25" s="225">
        <v>43</v>
      </c>
      <c r="AL25" s="225">
        <v>44</v>
      </c>
      <c r="AM25" s="225">
        <v>44</v>
      </c>
      <c r="AN25" s="225">
        <v>44</v>
      </c>
      <c r="AO25" s="225">
        <v>53</v>
      </c>
      <c r="AP25" s="225">
        <v>53</v>
      </c>
      <c r="AQ25" s="225">
        <v>54</v>
      </c>
      <c r="AR25" s="225">
        <v>54</v>
      </c>
      <c r="AS25" s="225">
        <v>55</v>
      </c>
      <c r="AT25" s="225">
        <v>55</v>
      </c>
      <c r="AU25" s="225">
        <v>71</v>
      </c>
      <c r="AV25" s="225">
        <v>74</v>
      </c>
      <c r="AW25" s="225">
        <v>78</v>
      </c>
      <c r="AX25" s="225">
        <v>78</v>
      </c>
      <c r="AY25" s="225">
        <v>79</v>
      </c>
      <c r="AZ25" s="225">
        <v>79</v>
      </c>
      <c r="BA25" s="225">
        <v>64</v>
      </c>
      <c r="BB25" s="225">
        <v>67</v>
      </c>
      <c r="BC25" s="225">
        <v>66</v>
      </c>
      <c r="BD25" s="225">
        <v>66</v>
      </c>
      <c r="BE25" s="225">
        <v>66</v>
      </c>
      <c r="BF25" s="225">
        <v>65</v>
      </c>
      <c r="BG25" s="225">
        <v>10</v>
      </c>
      <c r="BH25" s="225">
        <v>10</v>
      </c>
      <c r="BI25" s="225">
        <v>10</v>
      </c>
      <c r="BJ25" s="225">
        <v>10</v>
      </c>
      <c r="BK25" s="225">
        <v>9</v>
      </c>
      <c r="BL25" s="225">
        <v>8</v>
      </c>
      <c r="BM25" s="225">
        <v>22</v>
      </c>
      <c r="BN25" s="225">
        <v>22</v>
      </c>
      <c r="BO25" s="225">
        <v>18</v>
      </c>
      <c r="BP25" s="225">
        <v>12</v>
      </c>
      <c r="BQ25" s="225">
        <v>12</v>
      </c>
      <c r="BR25" s="225">
        <v>12</v>
      </c>
      <c r="BS25" s="225">
        <v>385</v>
      </c>
      <c r="BT25" s="225">
        <v>379</v>
      </c>
      <c r="BU25" s="225">
        <v>390</v>
      </c>
      <c r="BV25" s="225">
        <v>398</v>
      </c>
      <c r="BW25" s="225">
        <v>400</v>
      </c>
      <c r="BX25" s="225">
        <v>397</v>
      </c>
      <c r="BY25" s="225">
        <v>9.25</v>
      </c>
      <c r="BZ25" s="225">
        <v>9.6300000000000008</v>
      </c>
      <c r="CA25" s="225">
        <v>9.5</v>
      </c>
      <c r="CB25" s="225">
        <v>9.3699999999999992</v>
      </c>
      <c r="CC25" s="225">
        <v>9.2899999999999991</v>
      </c>
      <c r="CD25" s="225">
        <v>10.09</v>
      </c>
      <c r="CE25" s="225">
        <v>803</v>
      </c>
      <c r="CF25" s="225">
        <v>829</v>
      </c>
      <c r="CG25" s="225">
        <v>870</v>
      </c>
      <c r="CH25" s="225">
        <v>885</v>
      </c>
      <c r="CI25" s="225">
        <v>927</v>
      </c>
      <c r="CJ25" s="225">
        <v>998</v>
      </c>
      <c r="CK25" s="225">
        <v>14</v>
      </c>
      <c r="CL25" s="225">
        <v>9</v>
      </c>
      <c r="CM25" s="225">
        <v>8</v>
      </c>
      <c r="CN25" s="225">
        <v>8</v>
      </c>
      <c r="CO25" s="225">
        <v>7</v>
      </c>
      <c r="CP25" s="225"/>
      <c r="CQ25" s="225">
        <v>5</v>
      </c>
      <c r="CR25" s="225">
        <v>5</v>
      </c>
      <c r="CS25" s="225">
        <v>5</v>
      </c>
      <c r="CT25" s="225">
        <v>5</v>
      </c>
      <c r="CU25" s="225">
        <v>4</v>
      </c>
      <c r="CV25" s="225">
        <v>4</v>
      </c>
      <c r="CW25" s="225">
        <v>20</v>
      </c>
      <c r="CX25" s="225">
        <v>21</v>
      </c>
      <c r="CY25" s="225">
        <v>20</v>
      </c>
      <c r="CZ25" s="225">
        <v>18</v>
      </c>
      <c r="DA25" s="225">
        <v>19</v>
      </c>
      <c r="DB25" s="225">
        <v>19</v>
      </c>
      <c r="DC25" s="225">
        <v>13</v>
      </c>
      <c r="DD25" s="225">
        <v>13</v>
      </c>
      <c r="DE25" s="225">
        <v>12</v>
      </c>
      <c r="DF25" s="225">
        <v>11</v>
      </c>
      <c r="DG25" s="225">
        <v>9</v>
      </c>
      <c r="DH25" s="225">
        <v>8</v>
      </c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</row>
    <row r="26" spans="1:146" x14ac:dyDescent="0.35">
      <c r="A26" s="82"/>
      <c r="B26" s="248" t="s">
        <v>47</v>
      </c>
      <c r="C26" s="248" t="s">
        <v>53</v>
      </c>
      <c r="D26" s="242" t="s">
        <v>71</v>
      </c>
      <c r="E26" s="82">
        <v>18232</v>
      </c>
      <c r="F26" s="10">
        <v>18232</v>
      </c>
      <c r="G26" s="10">
        <v>18462</v>
      </c>
      <c r="H26" s="10">
        <v>18468</v>
      </c>
      <c r="I26" s="10">
        <v>18920</v>
      </c>
      <c r="J26" s="242">
        <v>19243</v>
      </c>
      <c r="K26" s="225">
        <v>54</v>
      </c>
      <c r="L26" s="225">
        <v>52</v>
      </c>
      <c r="M26" s="225">
        <v>53</v>
      </c>
      <c r="N26" s="225">
        <v>53</v>
      </c>
      <c r="O26" s="225">
        <v>55</v>
      </c>
      <c r="P26" s="225">
        <v>59</v>
      </c>
      <c r="Q26" s="225">
        <v>452</v>
      </c>
      <c r="R26" s="225">
        <v>462</v>
      </c>
      <c r="S26" s="225">
        <v>459</v>
      </c>
      <c r="T26" s="225">
        <v>474</v>
      </c>
      <c r="U26" s="225">
        <v>474</v>
      </c>
      <c r="V26" s="225">
        <v>480</v>
      </c>
      <c r="W26" s="225">
        <v>0.7</v>
      </c>
      <c r="X26" s="225">
        <v>0.7</v>
      </c>
      <c r="Y26" s="225">
        <v>0.69</v>
      </c>
      <c r="Z26" s="225">
        <v>0.7</v>
      </c>
      <c r="AA26" s="10">
        <v>0.73</v>
      </c>
      <c r="AB26" s="10">
        <v>0.74</v>
      </c>
      <c r="AC26" s="225">
        <v>68</v>
      </c>
      <c r="AD26" s="225">
        <v>70</v>
      </c>
      <c r="AE26" s="225">
        <v>69</v>
      </c>
      <c r="AF26" s="225">
        <v>69</v>
      </c>
      <c r="AG26" s="225">
        <v>70</v>
      </c>
      <c r="AH26" s="225">
        <v>72</v>
      </c>
      <c r="AI26" s="225">
        <v>43</v>
      </c>
      <c r="AJ26" s="225">
        <v>41</v>
      </c>
      <c r="AK26" s="225">
        <v>43</v>
      </c>
      <c r="AL26" s="225">
        <v>43</v>
      </c>
      <c r="AM26" s="225">
        <v>41</v>
      </c>
      <c r="AN26" s="225">
        <v>41</v>
      </c>
      <c r="AO26" s="225">
        <v>35</v>
      </c>
      <c r="AP26" s="225">
        <v>38</v>
      </c>
      <c r="AQ26" s="225">
        <v>37</v>
      </c>
      <c r="AR26" s="225">
        <v>36</v>
      </c>
      <c r="AS26" s="225">
        <v>37</v>
      </c>
      <c r="AT26" s="225">
        <v>35</v>
      </c>
      <c r="AU26" s="225">
        <v>64</v>
      </c>
      <c r="AV26" s="225">
        <v>65</v>
      </c>
      <c r="AW26" s="225">
        <v>68</v>
      </c>
      <c r="AX26" s="225">
        <v>68</v>
      </c>
      <c r="AY26" s="225">
        <v>70</v>
      </c>
      <c r="AZ26" s="225">
        <v>70</v>
      </c>
      <c r="BA26" s="225">
        <v>52</v>
      </c>
      <c r="BB26" s="225">
        <v>52</v>
      </c>
      <c r="BC26" s="225">
        <v>55</v>
      </c>
      <c r="BD26" s="225">
        <v>57</v>
      </c>
      <c r="BE26" s="225">
        <v>53</v>
      </c>
      <c r="BF26" s="225">
        <v>53</v>
      </c>
      <c r="BG26" s="225">
        <v>17</v>
      </c>
      <c r="BH26" s="225">
        <v>17</v>
      </c>
      <c r="BI26" s="225">
        <v>18</v>
      </c>
      <c r="BJ26" s="225">
        <v>17</v>
      </c>
      <c r="BK26" s="225">
        <v>16</v>
      </c>
      <c r="BL26" s="225">
        <v>15</v>
      </c>
      <c r="BM26" s="225">
        <v>34</v>
      </c>
      <c r="BN26" s="225">
        <v>35</v>
      </c>
      <c r="BO26" s="225">
        <v>30</v>
      </c>
      <c r="BP26" s="225">
        <v>22</v>
      </c>
      <c r="BQ26" s="225">
        <v>22</v>
      </c>
      <c r="BR26" s="225">
        <v>22</v>
      </c>
      <c r="BS26" s="225">
        <v>315</v>
      </c>
      <c r="BT26" s="225">
        <v>311</v>
      </c>
      <c r="BU26" s="225">
        <v>311</v>
      </c>
      <c r="BV26" s="225">
        <v>321</v>
      </c>
      <c r="BW26" s="225">
        <v>323</v>
      </c>
      <c r="BX26" s="225">
        <v>325</v>
      </c>
      <c r="BY26" s="225">
        <v>5.1100000000000003</v>
      </c>
      <c r="BZ26" s="225">
        <v>4.92</v>
      </c>
      <c r="CA26" s="225">
        <v>4.91</v>
      </c>
      <c r="CB26" s="225">
        <v>4.7699999999999996</v>
      </c>
      <c r="CC26" s="225">
        <v>4.95</v>
      </c>
      <c r="CD26" s="225">
        <v>5.2</v>
      </c>
      <c r="CE26" s="225">
        <v>421</v>
      </c>
      <c r="CF26" s="225">
        <v>418</v>
      </c>
      <c r="CG26" s="225">
        <v>429</v>
      </c>
      <c r="CH26" s="225">
        <v>426</v>
      </c>
      <c r="CI26" s="225">
        <v>427</v>
      </c>
      <c r="CJ26" s="225">
        <v>432</v>
      </c>
      <c r="CK26" s="225">
        <v>18</v>
      </c>
      <c r="CL26" s="225">
        <v>11</v>
      </c>
      <c r="CM26" s="225">
        <v>9</v>
      </c>
      <c r="CN26" s="225">
        <v>10</v>
      </c>
      <c r="CO26" s="225">
        <v>11</v>
      </c>
      <c r="CP26" s="225"/>
      <c r="CQ26" s="225">
        <v>7</v>
      </c>
      <c r="CR26" s="225">
        <v>7</v>
      </c>
      <c r="CS26" s="225">
        <v>7</v>
      </c>
      <c r="CT26" s="225">
        <v>8</v>
      </c>
      <c r="CU26" s="225">
        <v>7</v>
      </c>
      <c r="CV26" s="225">
        <v>5</v>
      </c>
      <c r="CW26" s="225">
        <v>24</v>
      </c>
      <c r="CX26" s="225">
        <v>23</v>
      </c>
      <c r="CY26" s="225">
        <v>24</v>
      </c>
      <c r="CZ26" s="225">
        <v>23</v>
      </c>
      <c r="DA26" s="225">
        <v>23</v>
      </c>
      <c r="DB26" s="225">
        <v>23</v>
      </c>
      <c r="DC26" s="225">
        <v>21</v>
      </c>
      <c r="DD26" s="225">
        <v>21</v>
      </c>
      <c r="DE26" s="225">
        <v>20</v>
      </c>
      <c r="DF26" s="225">
        <v>18</v>
      </c>
      <c r="DG26" s="225">
        <v>19</v>
      </c>
      <c r="DH26" s="225">
        <v>18</v>
      </c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</row>
    <row r="27" spans="1:146" x14ac:dyDescent="0.35">
      <c r="A27" s="82"/>
      <c r="B27" s="248" t="s">
        <v>45</v>
      </c>
      <c r="C27" s="248" t="s">
        <v>53</v>
      </c>
      <c r="D27" s="242" t="s">
        <v>72</v>
      </c>
      <c r="E27" s="82">
        <v>17376</v>
      </c>
      <c r="F27" s="10">
        <v>17281</v>
      </c>
      <c r="G27" s="10">
        <v>17831</v>
      </c>
      <c r="H27" s="10">
        <v>18548</v>
      </c>
      <c r="I27" s="10">
        <v>18969</v>
      </c>
      <c r="J27" s="242">
        <v>19628</v>
      </c>
      <c r="K27" s="225">
        <v>57</v>
      </c>
      <c r="L27" s="225">
        <v>55</v>
      </c>
      <c r="M27" s="225">
        <v>56</v>
      </c>
      <c r="N27" s="225">
        <v>56</v>
      </c>
      <c r="O27" s="225">
        <v>58</v>
      </c>
      <c r="P27" s="225">
        <v>62</v>
      </c>
      <c r="Q27" s="225">
        <v>453</v>
      </c>
      <c r="R27" s="225">
        <v>440</v>
      </c>
      <c r="S27" s="225">
        <v>440</v>
      </c>
      <c r="T27" s="225">
        <v>451</v>
      </c>
      <c r="U27" s="225">
        <v>471</v>
      </c>
      <c r="V27" s="225">
        <v>475</v>
      </c>
      <c r="W27" s="225">
        <v>0.73</v>
      </c>
      <c r="X27" s="225">
        <v>0.76</v>
      </c>
      <c r="Y27" s="225">
        <v>0.75</v>
      </c>
      <c r="Z27" s="225">
        <v>0.76</v>
      </c>
      <c r="AA27" s="10">
        <v>0.77</v>
      </c>
      <c r="AB27" s="10">
        <v>0.78</v>
      </c>
      <c r="AC27" s="225">
        <v>69</v>
      </c>
      <c r="AD27" s="225">
        <v>71</v>
      </c>
      <c r="AE27" s="225">
        <v>70</v>
      </c>
      <c r="AF27" s="225">
        <v>70</v>
      </c>
      <c r="AG27" s="225">
        <v>68</v>
      </c>
      <c r="AH27" s="225">
        <v>70</v>
      </c>
      <c r="AI27" s="225">
        <v>47</v>
      </c>
      <c r="AJ27" s="225">
        <v>47</v>
      </c>
      <c r="AK27" s="225">
        <v>46</v>
      </c>
      <c r="AL27" s="225">
        <v>48</v>
      </c>
      <c r="AM27" s="225">
        <v>47</v>
      </c>
      <c r="AN27" s="225">
        <v>46</v>
      </c>
      <c r="AO27" s="225">
        <v>40</v>
      </c>
      <c r="AP27" s="225">
        <v>39</v>
      </c>
      <c r="AQ27" s="225">
        <v>38</v>
      </c>
      <c r="AR27" s="225">
        <v>40</v>
      </c>
      <c r="AS27" s="225">
        <v>40</v>
      </c>
      <c r="AT27" s="225">
        <v>40</v>
      </c>
      <c r="AU27" s="225">
        <v>68</v>
      </c>
      <c r="AV27" s="225">
        <v>68</v>
      </c>
      <c r="AW27" s="225">
        <v>70</v>
      </c>
      <c r="AX27" s="225">
        <v>69</v>
      </c>
      <c r="AY27" s="225">
        <v>70</v>
      </c>
      <c r="AZ27" s="225">
        <v>71</v>
      </c>
      <c r="BA27" s="225">
        <v>55</v>
      </c>
      <c r="BB27" s="225">
        <v>58</v>
      </c>
      <c r="BC27" s="225">
        <v>58</v>
      </c>
      <c r="BD27" s="225">
        <v>60</v>
      </c>
      <c r="BE27" s="225">
        <v>55</v>
      </c>
      <c r="BF27" s="225">
        <v>57</v>
      </c>
      <c r="BG27" s="225">
        <v>17</v>
      </c>
      <c r="BH27" s="225">
        <v>16</v>
      </c>
      <c r="BI27" s="225">
        <v>17</v>
      </c>
      <c r="BJ27" s="225">
        <v>16</v>
      </c>
      <c r="BK27" s="225">
        <v>16</v>
      </c>
      <c r="BL27" s="225">
        <v>15</v>
      </c>
      <c r="BM27" s="225">
        <v>34</v>
      </c>
      <c r="BN27" s="225">
        <v>34</v>
      </c>
      <c r="BO27" s="225">
        <v>29</v>
      </c>
      <c r="BP27" s="225">
        <v>24</v>
      </c>
      <c r="BQ27" s="225">
        <v>24</v>
      </c>
      <c r="BR27" s="225">
        <v>24</v>
      </c>
      <c r="BS27" s="225">
        <v>306</v>
      </c>
      <c r="BT27" s="225">
        <v>311</v>
      </c>
      <c r="BU27" s="225">
        <v>310</v>
      </c>
      <c r="BV27" s="225">
        <v>320</v>
      </c>
      <c r="BW27" s="225">
        <v>321</v>
      </c>
      <c r="BX27" s="225">
        <v>324</v>
      </c>
      <c r="BY27" s="225">
        <v>5.15</v>
      </c>
      <c r="BZ27" s="225">
        <v>4.92</v>
      </c>
      <c r="CA27" s="225">
        <v>5.08</v>
      </c>
      <c r="CB27" s="225">
        <v>4.83</v>
      </c>
      <c r="CC27" s="225">
        <v>4.9400000000000004</v>
      </c>
      <c r="CD27" s="225">
        <v>5.0199999999999996</v>
      </c>
      <c r="CE27" s="225">
        <v>484</v>
      </c>
      <c r="CF27" s="225">
        <v>478</v>
      </c>
      <c r="CG27" s="225">
        <v>481</v>
      </c>
      <c r="CH27" s="225">
        <v>484</v>
      </c>
      <c r="CI27" s="225">
        <v>488</v>
      </c>
      <c r="CJ27" s="225">
        <v>492</v>
      </c>
      <c r="CK27" s="225">
        <v>21</v>
      </c>
      <c r="CL27" s="225">
        <v>14</v>
      </c>
      <c r="CM27" s="225">
        <v>11</v>
      </c>
      <c r="CN27" s="225">
        <v>11</v>
      </c>
      <c r="CO27" s="225">
        <v>11</v>
      </c>
      <c r="CP27" s="225"/>
      <c r="CQ27" s="225">
        <v>6</v>
      </c>
      <c r="CR27" s="225">
        <v>4</v>
      </c>
      <c r="CS27" s="225">
        <v>6</v>
      </c>
      <c r="CT27" s="225">
        <v>6</v>
      </c>
      <c r="CU27" s="225">
        <v>5</v>
      </c>
      <c r="CV27" s="225">
        <v>4</v>
      </c>
      <c r="CW27" s="225">
        <v>26</v>
      </c>
      <c r="CX27" s="225">
        <v>24</v>
      </c>
      <c r="CY27" s="225">
        <v>24</v>
      </c>
      <c r="CZ27" s="225">
        <v>24</v>
      </c>
      <c r="DA27" s="225">
        <v>27</v>
      </c>
      <c r="DB27" s="225">
        <v>26</v>
      </c>
      <c r="DC27" s="225">
        <v>19</v>
      </c>
      <c r="DD27" s="225">
        <v>19</v>
      </c>
      <c r="DE27" s="225">
        <v>19</v>
      </c>
      <c r="DF27" s="225">
        <v>21</v>
      </c>
      <c r="DG27" s="225">
        <v>20</v>
      </c>
      <c r="DH27" s="225">
        <v>17</v>
      </c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</row>
    <row r="28" spans="1:146" s="32" customFormat="1" x14ac:dyDescent="0.35">
      <c r="A28" s="142"/>
      <c r="B28" s="265" t="s">
        <v>27</v>
      </c>
      <c r="C28" s="265" t="s">
        <v>53</v>
      </c>
      <c r="D28" s="261" t="s">
        <v>73</v>
      </c>
      <c r="E28" s="82">
        <v>19262</v>
      </c>
      <c r="F28" s="10">
        <v>19583</v>
      </c>
      <c r="G28" s="10">
        <v>19917</v>
      </c>
      <c r="H28" s="10">
        <v>20563</v>
      </c>
      <c r="I28" s="10">
        <v>20834</v>
      </c>
      <c r="J28" s="242">
        <v>21383</v>
      </c>
      <c r="K28" s="225">
        <v>52</v>
      </c>
      <c r="L28" s="225">
        <v>52</v>
      </c>
      <c r="M28" s="225">
        <v>53</v>
      </c>
      <c r="N28" s="225">
        <v>53</v>
      </c>
      <c r="O28" s="225">
        <v>55</v>
      </c>
      <c r="P28" s="225">
        <v>60</v>
      </c>
      <c r="Q28" s="225">
        <v>462</v>
      </c>
      <c r="R28" s="225">
        <v>461</v>
      </c>
      <c r="S28" s="225">
        <v>467</v>
      </c>
      <c r="T28" s="225">
        <v>483</v>
      </c>
      <c r="U28" s="225">
        <v>479</v>
      </c>
      <c r="V28" s="225">
        <v>490</v>
      </c>
      <c r="W28" s="225">
        <v>0.75</v>
      </c>
      <c r="X28" s="225">
        <v>0.76</v>
      </c>
      <c r="Y28" s="225">
        <v>0.75</v>
      </c>
      <c r="Z28" s="225">
        <v>0.76</v>
      </c>
      <c r="AA28" s="10">
        <v>0.78</v>
      </c>
      <c r="AB28" s="10">
        <v>0.81</v>
      </c>
      <c r="AC28" s="225">
        <v>69</v>
      </c>
      <c r="AD28" s="225">
        <v>68</v>
      </c>
      <c r="AE28" s="225">
        <v>68</v>
      </c>
      <c r="AF28" s="225">
        <v>70</v>
      </c>
      <c r="AG28" s="225">
        <v>70</v>
      </c>
      <c r="AH28" s="225">
        <v>71</v>
      </c>
      <c r="AI28" s="225">
        <v>47</v>
      </c>
      <c r="AJ28" s="225">
        <v>46</v>
      </c>
      <c r="AK28" s="225">
        <v>48</v>
      </c>
      <c r="AL28" s="225">
        <v>48</v>
      </c>
      <c r="AM28" s="225">
        <v>46</v>
      </c>
      <c r="AN28" s="225">
        <v>47</v>
      </c>
      <c r="AO28" s="225">
        <v>41</v>
      </c>
      <c r="AP28" s="225">
        <v>40</v>
      </c>
      <c r="AQ28" s="225">
        <v>40</v>
      </c>
      <c r="AR28" s="225">
        <v>42</v>
      </c>
      <c r="AS28" s="225">
        <v>43</v>
      </c>
      <c r="AT28" s="225">
        <v>41</v>
      </c>
      <c r="AU28" s="225">
        <v>64</v>
      </c>
      <c r="AV28" s="225">
        <v>67</v>
      </c>
      <c r="AW28" s="225">
        <v>69</v>
      </c>
      <c r="AX28" s="225">
        <v>69</v>
      </c>
      <c r="AY28" s="225">
        <v>70</v>
      </c>
      <c r="AZ28" s="225">
        <v>70</v>
      </c>
      <c r="BA28" s="225">
        <v>52</v>
      </c>
      <c r="BB28" s="225">
        <v>55</v>
      </c>
      <c r="BC28" s="225">
        <v>57</v>
      </c>
      <c r="BD28" s="225">
        <v>60</v>
      </c>
      <c r="BE28" s="225">
        <v>54</v>
      </c>
      <c r="BF28" s="225">
        <v>56</v>
      </c>
      <c r="BG28" s="225">
        <v>16</v>
      </c>
      <c r="BH28" s="225">
        <v>15</v>
      </c>
      <c r="BI28" s="225">
        <v>16</v>
      </c>
      <c r="BJ28" s="225">
        <v>16</v>
      </c>
      <c r="BK28" s="225">
        <v>15</v>
      </c>
      <c r="BL28" s="225">
        <v>14</v>
      </c>
      <c r="BM28" s="225">
        <v>31</v>
      </c>
      <c r="BN28" s="225">
        <v>32</v>
      </c>
      <c r="BO28" s="225">
        <v>28</v>
      </c>
      <c r="BP28" s="225">
        <v>21</v>
      </c>
      <c r="BQ28" s="225">
        <v>21</v>
      </c>
      <c r="BR28" s="225">
        <v>20</v>
      </c>
      <c r="BS28" s="225">
        <v>315</v>
      </c>
      <c r="BT28" s="225">
        <v>317</v>
      </c>
      <c r="BU28" s="225">
        <v>324</v>
      </c>
      <c r="BV28" s="225">
        <v>328</v>
      </c>
      <c r="BW28" s="225">
        <v>328</v>
      </c>
      <c r="BX28" s="225">
        <v>338</v>
      </c>
      <c r="BY28" s="225">
        <v>5.73</v>
      </c>
      <c r="BZ28" s="225">
        <v>5.47</v>
      </c>
      <c r="CA28" s="225">
        <v>5.43</v>
      </c>
      <c r="CB28" s="225">
        <v>5.33</v>
      </c>
      <c r="CC28" s="225">
        <v>5.49</v>
      </c>
      <c r="CD28" s="225">
        <v>5.62</v>
      </c>
      <c r="CE28" s="225">
        <v>515</v>
      </c>
      <c r="CF28" s="225">
        <v>518</v>
      </c>
      <c r="CG28" s="225">
        <v>514</v>
      </c>
      <c r="CH28" s="225">
        <v>521</v>
      </c>
      <c r="CI28" s="225">
        <v>521</v>
      </c>
      <c r="CJ28" s="225">
        <v>531</v>
      </c>
      <c r="CK28" s="225">
        <v>18</v>
      </c>
      <c r="CL28" s="225">
        <v>11</v>
      </c>
      <c r="CM28" s="225">
        <v>11</v>
      </c>
      <c r="CN28" s="225">
        <v>11</v>
      </c>
      <c r="CO28" s="225">
        <v>12</v>
      </c>
      <c r="CP28" s="225"/>
      <c r="CQ28" s="225">
        <v>7</v>
      </c>
      <c r="CR28" s="225">
        <v>6</v>
      </c>
      <c r="CS28" s="225">
        <v>7</v>
      </c>
      <c r="CT28" s="225">
        <v>7</v>
      </c>
      <c r="CU28" s="225">
        <v>6</v>
      </c>
      <c r="CV28" s="225">
        <v>5</v>
      </c>
      <c r="CW28" s="225">
        <v>24</v>
      </c>
      <c r="CX28" s="225">
        <v>26</v>
      </c>
      <c r="CY28" s="225">
        <v>25</v>
      </c>
      <c r="CZ28" s="225">
        <v>23</v>
      </c>
      <c r="DA28" s="225">
        <v>24</v>
      </c>
      <c r="DB28" s="225">
        <v>24</v>
      </c>
      <c r="DC28" s="225">
        <v>20</v>
      </c>
      <c r="DD28" s="225">
        <v>20</v>
      </c>
      <c r="DE28" s="225">
        <v>19</v>
      </c>
      <c r="DF28" s="225">
        <v>18</v>
      </c>
      <c r="DG28" s="225">
        <v>17</v>
      </c>
      <c r="DH28" s="225">
        <v>16</v>
      </c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</row>
    <row r="29" spans="1:146" x14ac:dyDescent="0.35">
      <c r="A29" s="82"/>
      <c r="B29" s="248" t="s">
        <v>28</v>
      </c>
      <c r="C29" s="248" t="s">
        <v>53</v>
      </c>
      <c r="D29" s="242" t="s">
        <v>74</v>
      </c>
      <c r="E29" s="82">
        <v>19503</v>
      </c>
      <c r="F29" s="10">
        <v>19538</v>
      </c>
      <c r="G29" s="10">
        <v>20312</v>
      </c>
      <c r="H29" s="10">
        <v>20874</v>
      </c>
      <c r="I29" s="10">
        <v>22178</v>
      </c>
      <c r="J29" s="242">
        <v>22452</v>
      </c>
      <c r="K29" s="225">
        <v>57</v>
      </c>
      <c r="L29" s="225">
        <v>56</v>
      </c>
      <c r="M29" s="225">
        <v>58</v>
      </c>
      <c r="N29" s="225">
        <v>58</v>
      </c>
      <c r="O29" s="225">
        <v>61</v>
      </c>
      <c r="P29" s="225">
        <v>65</v>
      </c>
      <c r="Q29" s="225">
        <v>468</v>
      </c>
      <c r="R29" s="225">
        <v>469</v>
      </c>
      <c r="S29" s="225">
        <v>472</v>
      </c>
      <c r="T29" s="225">
        <v>475</v>
      </c>
      <c r="U29" s="225">
        <v>481</v>
      </c>
      <c r="V29" s="225">
        <v>487</v>
      </c>
      <c r="W29" s="225">
        <v>0.75</v>
      </c>
      <c r="X29" s="225">
        <v>0.76</v>
      </c>
      <c r="Y29" s="225">
        <v>0.76</v>
      </c>
      <c r="Z29" s="225">
        <v>0.76</v>
      </c>
      <c r="AA29" s="10">
        <v>0.77</v>
      </c>
      <c r="AB29" s="10">
        <v>0.79</v>
      </c>
      <c r="AC29" s="225">
        <v>70</v>
      </c>
      <c r="AD29" s="225">
        <v>69</v>
      </c>
      <c r="AE29" s="225">
        <v>70</v>
      </c>
      <c r="AF29" s="225">
        <v>70</v>
      </c>
      <c r="AG29" s="225">
        <v>69</v>
      </c>
      <c r="AH29" s="225">
        <v>72</v>
      </c>
      <c r="AI29" s="225">
        <v>44</v>
      </c>
      <c r="AJ29" s="225">
        <v>43</v>
      </c>
      <c r="AK29" s="225">
        <v>43</v>
      </c>
      <c r="AL29" s="225">
        <v>45</v>
      </c>
      <c r="AM29" s="225">
        <v>45</v>
      </c>
      <c r="AN29" s="225">
        <v>44</v>
      </c>
      <c r="AO29" s="225">
        <v>42</v>
      </c>
      <c r="AP29" s="225">
        <v>41</v>
      </c>
      <c r="AQ29" s="225">
        <v>41</v>
      </c>
      <c r="AR29" s="225">
        <v>41</v>
      </c>
      <c r="AS29" s="225">
        <v>44</v>
      </c>
      <c r="AT29" s="225">
        <v>44</v>
      </c>
      <c r="AU29" s="225">
        <v>66</v>
      </c>
      <c r="AV29" s="225">
        <v>68</v>
      </c>
      <c r="AW29" s="225">
        <v>70</v>
      </c>
      <c r="AX29" s="225">
        <v>70</v>
      </c>
      <c r="AY29" s="225">
        <v>73</v>
      </c>
      <c r="AZ29" s="225">
        <v>72</v>
      </c>
      <c r="BA29" s="225">
        <v>53</v>
      </c>
      <c r="BB29" s="225">
        <v>55</v>
      </c>
      <c r="BC29" s="225">
        <v>55</v>
      </c>
      <c r="BD29" s="225">
        <v>58</v>
      </c>
      <c r="BE29" s="225">
        <v>55</v>
      </c>
      <c r="BF29" s="225">
        <v>55</v>
      </c>
      <c r="BG29" s="225">
        <v>13</v>
      </c>
      <c r="BH29" s="225">
        <v>13</v>
      </c>
      <c r="BI29" s="225">
        <v>13</v>
      </c>
      <c r="BJ29" s="225">
        <v>12</v>
      </c>
      <c r="BK29" s="225">
        <v>11</v>
      </c>
      <c r="BL29" s="225">
        <v>10</v>
      </c>
      <c r="BM29" s="225">
        <v>32</v>
      </c>
      <c r="BN29" s="225">
        <v>31</v>
      </c>
      <c r="BO29" s="225">
        <v>27</v>
      </c>
      <c r="BP29" s="225">
        <v>20</v>
      </c>
      <c r="BQ29" s="225">
        <v>19</v>
      </c>
      <c r="BR29" s="225">
        <v>19</v>
      </c>
      <c r="BS29" s="225">
        <v>326</v>
      </c>
      <c r="BT29" s="225">
        <v>318</v>
      </c>
      <c r="BU29" s="225">
        <v>319</v>
      </c>
      <c r="BV29" s="225">
        <v>334</v>
      </c>
      <c r="BW29" s="225">
        <v>333</v>
      </c>
      <c r="BX29" s="225">
        <v>334</v>
      </c>
      <c r="BY29" s="225">
        <v>6.33</v>
      </c>
      <c r="BZ29" s="225">
        <v>6.38</v>
      </c>
      <c r="CA29" s="225">
        <v>6.43</v>
      </c>
      <c r="CB29" s="225">
        <v>6.29</v>
      </c>
      <c r="CC29" s="225">
        <v>6.19</v>
      </c>
      <c r="CD29" s="225">
        <v>6.5</v>
      </c>
      <c r="CE29" s="225">
        <v>500</v>
      </c>
      <c r="CF29" s="225">
        <v>502</v>
      </c>
      <c r="CG29" s="225">
        <v>517</v>
      </c>
      <c r="CH29" s="225">
        <v>506</v>
      </c>
      <c r="CI29" s="225">
        <v>516</v>
      </c>
      <c r="CJ29" s="225">
        <v>533</v>
      </c>
      <c r="CK29" s="225">
        <v>17</v>
      </c>
      <c r="CL29" s="225">
        <v>14</v>
      </c>
      <c r="CM29" s="225">
        <v>14</v>
      </c>
      <c r="CN29" s="225">
        <v>11</v>
      </c>
      <c r="CO29" s="225">
        <v>10</v>
      </c>
      <c r="CP29" s="225"/>
      <c r="CQ29" s="225">
        <v>6</v>
      </c>
      <c r="CR29" s="225">
        <v>6</v>
      </c>
      <c r="CS29" s="225">
        <v>7</v>
      </c>
      <c r="CT29" s="225">
        <v>6</v>
      </c>
      <c r="CU29" s="225">
        <v>7</v>
      </c>
      <c r="CV29" s="225">
        <v>4</v>
      </c>
      <c r="CW29" s="225">
        <v>24</v>
      </c>
      <c r="CX29" s="225">
        <v>25</v>
      </c>
      <c r="CY29" s="225">
        <v>23</v>
      </c>
      <c r="CZ29" s="225">
        <v>24</v>
      </c>
      <c r="DA29" s="225">
        <v>24</v>
      </c>
      <c r="DB29" s="225">
        <v>24</v>
      </c>
      <c r="DC29" s="225">
        <v>17</v>
      </c>
      <c r="DD29" s="225">
        <v>18</v>
      </c>
      <c r="DE29" s="225">
        <v>15</v>
      </c>
      <c r="DF29" s="225">
        <v>16</v>
      </c>
      <c r="DG29" s="225">
        <v>14</v>
      </c>
      <c r="DH29" s="225">
        <v>13</v>
      </c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</row>
    <row r="30" spans="1:146" x14ac:dyDescent="0.35">
      <c r="A30" s="82"/>
      <c r="B30" s="248" t="s">
        <v>30</v>
      </c>
      <c r="C30" s="248" t="s">
        <v>53</v>
      </c>
      <c r="D30" s="242" t="s">
        <v>75</v>
      </c>
      <c r="E30" s="82">
        <v>17959</v>
      </c>
      <c r="F30" s="10">
        <v>17780</v>
      </c>
      <c r="G30" s="10">
        <v>17283</v>
      </c>
      <c r="H30" s="10">
        <v>17883</v>
      </c>
      <c r="I30" s="10">
        <v>18734</v>
      </c>
      <c r="J30" s="242">
        <v>19318</v>
      </c>
      <c r="K30" s="225">
        <v>40</v>
      </c>
      <c r="L30" s="225">
        <v>39</v>
      </c>
      <c r="M30" s="225">
        <v>40</v>
      </c>
      <c r="N30" s="225">
        <v>41</v>
      </c>
      <c r="O30" s="225">
        <v>43</v>
      </c>
      <c r="P30" s="225">
        <v>47</v>
      </c>
      <c r="Q30" s="225">
        <v>467</v>
      </c>
      <c r="R30" s="225">
        <v>463</v>
      </c>
      <c r="S30" s="225">
        <v>477</v>
      </c>
      <c r="T30" s="225">
        <v>492</v>
      </c>
      <c r="U30" s="225">
        <v>493</v>
      </c>
      <c r="V30" s="225">
        <v>496</v>
      </c>
      <c r="W30" s="225">
        <v>0.65</v>
      </c>
      <c r="X30" s="225">
        <v>0.66</v>
      </c>
      <c r="Y30" s="225">
        <v>0.67</v>
      </c>
      <c r="Z30" s="225">
        <v>0.67</v>
      </c>
      <c r="AA30" s="10">
        <v>0.69</v>
      </c>
      <c r="AB30" s="10">
        <v>0.7</v>
      </c>
      <c r="AC30" s="225">
        <v>64</v>
      </c>
      <c r="AD30" s="225">
        <v>65</v>
      </c>
      <c r="AE30" s="225">
        <v>65</v>
      </c>
      <c r="AF30" s="225">
        <v>66</v>
      </c>
      <c r="AG30" s="225">
        <v>67</v>
      </c>
      <c r="AH30" s="225">
        <v>66</v>
      </c>
      <c r="AI30" s="225">
        <v>51</v>
      </c>
      <c r="AJ30" s="225">
        <v>50</v>
      </c>
      <c r="AK30" s="225">
        <v>49</v>
      </c>
      <c r="AL30" s="225">
        <v>50</v>
      </c>
      <c r="AM30" s="225">
        <v>49</v>
      </c>
      <c r="AN30" s="225">
        <v>49</v>
      </c>
      <c r="AO30" s="225">
        <v>38</v>
      </c>
      <c r="AP30" s="225">
        <v>38</v>
      </c>
      <c r="AQ30" s="225">
        <v>38</v>
      </c>
      <c r="AR30" s="225">
        <v>38</v>
      </c>
      <c r="AS30" s="225">
        <v>39</v>
      </c>
      <c r="AT30" s="225">
        <v>42</v>
      </c>
      <c r="AU30" s="225">
        <v>65</v>
      </c>
      <c r="AV30" s="225">
        <v>66</v>
      </c>
      <c r="AW30" s="225">
        <v>67</v>
      </c>
      <c r="AX30" s="225">
        <v>69</v>
      </c>
      <c r="AY30" s="225">
        <v>69</v>
      </c>
      <c r="AZ30" s="225">
        <v>71</v>
      </c>
      <c r="BA30" s="225">
        <v>53</v>
      </c>
      <c r="BB30" s="225">
        <v>57</v>
      </c>
      <c r="BC30" s="225">
        <v>58</v>
      </c>
      <c r="BD30" s="225">
        <v>59</v>
      </c>
      <c r="BE30" s="225">
        <v>53</v>
      </c>
      <c r="BF30" s="225">
        <v>53</v>
      </c>
      <c r="BG30" s="225">
        <v>23</v>
      </c>
      <c r="BH30" s="225">
        <v>22</v>
      </c>
      <c r="BI30" s="225">
        <v>23</v>
      </c>
      <c r="BJ30" s="225">
        <v>22</v>
      </c>
      <c r="BK30" s="225">
        <v>21</v>
      </c>
      <c r="BL30" s="225">
        <v>19</v>
      </c>
      <c r="BM30" s="225">
        <v>33</v>
      </c>
      <c r="BN30" s="225">
        <v>34</v>
      </c>
      <c r="BO30" s="225">
        <v>30</v>
      </c>
      <c r="BP30" s="225">
        <v>23</v>
      </c>
      <c r="BQ30" s="225">
        <v>23</v>
      </c>
      <c r="BR30" s="225">
        <v>22</v>
      </c>
      <c r="BS30" s="225">
        <v>318</v>
      </c>
      <c r="BT30" s="225">
        <v>321</v>
      </c>
      <c r="BU30" s="225">
        <v>321</v>
      </c>
      <c r="BV30" s="225">
        <v>327</v>
      </c>
      <c r="BW30" s="225">
        <v>330</v>
      </c>
      <c r="BX30" s="225">
        <v>333</v>
      </c>
      <c r="BY30" s="225">
        <v>4.72</v>
      </c>
      <c r="BZ30" s="225">
        <v>4.63</v>
      </c>
      <c r="CA30" s="225">
        <v>4.72</v>
      </c>
      <c r="CB30" s="225">
        <v>4.53</v>
      </c>
      <c r="CC30" s="225">
        <v>4.71</v>
      </c>
      <c r="CD30" s="225">
        <v>4.84</v>
      </c>
      <c r="CE30" s="225">
        <v>511</v>
      </c>
      <c r="CF30" s="225">
        <v>513</v>
      </c>
      <c r="CG30" s="225">
        <v>503</v>
      </c>
      <c r="CH30" s="225">
        <v>514</v>
      </c>
      <c r="CI30" s="225">
        <v>510</v>
      </c>
      <c r="CJ30" s="225">
        <v>508</v>
      </c>
      <c r="CK30" s="225">
        <v>21</v>
      </c>
      <c r="CL30" s="225">
        <v>13</v>
      </c>
      <c r="CM30" s="225">
        <v>12</v>
      </c>
      <c r="CN30" s="225">
        <v>12</v>
      </c>
      <c r="CO30" s="225">
        <v>12</v>
      </c>
      <c r="CP30" s="225"/>
      <c r="CQ30" s="225">
        <v>7</v>
      </c>
      <c r="CR30" s="225">
        <v>7</v>
      </c>
      <c r="CS30" s="225">
        <v>8</v>
      </c>
      <c r="CT30" s="225">
        <v>7</v>
      </c>
      <c r="CU30" s="225">
        <v>7</v>
      </c>
      <c r="CV30" s="225">
        <v>6</v>
      </c>
      <c r="CW30" s="225">
        <v>28</v>
      </c>
      <c r="CX30" s="225">
        <v>28</v>
      </c>
      <c r="CY30" s="225">
        <v>28</v>
      </c>
      <c r="CZ30" s="225">
        <v>27</v>
      </c>
      <c r="DA30" s="225">
        <v>26</v>
      </c>
      <c r="DB30" s="225">
        <v>28</v>
      </c>
      <c r="DC30" s="225">
        <v>26</v>
      </c>
      <c r="DD30" s="225">
        <v>26</v>
      </c>
      <c r="DE30" s="225">
        <v>25</v>
      </c>
      <c r="DF30" s="225">
        <v>24</v>
      </c>
      <c r="DG30" s="225">
        <v>25</v>
      </c>
      <c r="DH30" s="225">
        <v>23</v>
      </c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</row>
    <row r="31" spans="1:146" x14ac:dyDescent="0.35">
      <c r="A31" s="82"/>
      <c r="B31" s="248" t="s">
        <v>34</v>
      </c>
      <c r="C31" s="248" t="s">
        <v>53</v>
      </c>
      <c r="D31" s="242" t="s">
        <v>76</v>
      </c>
      <c r="E31" s="82">
        <v>36935</v>
      </c>
      <c r="F31" s="10">
        <v>38464</v>
      </c>
      <c r="G31" s="10">
        <v>39567</v>
      </c>
      <c r="H31" s="10">
        <v>40441</v>
      </c>
      <c r="I31" s="10">
        <v>42939</v>
      </c>
      <c r="J31" s="242">
        <v>43629</v>
      </c>
      <c r="K31" s="225">
        <v>69</v>
      </c>
      <c r="L31" s="225">
        <v>68</v>
      </c>
      <c r="M31" s="225">
        <v>72</v>
      </c>
      <c r="N31" s="225">
        <v>73</v>
      </c>
      <c r="O31" s="225">
        <v>78</v>
      </c>
      <c r="P31" s="225">
        <v>84</v>
      </c>
      <c r="Q31" s="225">
        <v>660</v>
      </c>
      <c r="R31" s="225">
        <v>669</v>
      </c>
      <c r="S31" s="225">
        <v>668</v>
      </c>
      <c r="T31" s="225">
        <v>675</v>
      </c>
      <c r="U31" s="225">
        <v>674</v>
      </c>
      <c r="V31" s="225">
        <v>674</v>
      </c>
      <c r="W31" s="225">
        <v>0.86</v>
      </c>
      <c r="X31" s="225">
        <v>0.89</v>
      </c>
      <c r="Y31" s="225">
        <v>0.92</v>
      </c>
      <c r="Z31" s="225">
        <v>0.93</v>
      </c>
      <c r="AA31" s="10">
        <v>0.96</v>
      </c>
      <c r="AB31" s="10">
        <v>0.98</v>
      </c>
      <c r="AC31" s="225">
        <v>68</v>
      </c>
      <c r="AD31" s="225">
        <v>68</v>
      </c>
      <c r="AE31" s="225">
        <v>67</v>
      </c>
      <c r="AF31" s="225">
        <v>69</v>
      </c>
      <c r="AG31" s="225">
        <v>70</v>
      </c>
      <c r="AH31" s="225">
        <v>72</v>
      </c>
      <c r="AI31" s="225">
        <v>55</v>
      </c>
      <c r="AJ31" s="225">
        <v>56</v>
      </c>
      <c r="AK31" s="225">
        <v>55</v>
      </c>
      <c r="AL31" s="225">
        <v>56</v>
      </c>
      <c r="AM31" s="225">
        <v>56</v>
      </c>
      <c r="AN31" s="225">
        <v>56</v>
      </c>
      <c r="AO31" s="225">
        <v>53</v>
      </c>
      <c r="AP31" s="225">
        <v>54</v>
      </c>
      <c r="AQ31" s="225">
        <v>55</v>
      </c>
      <c r="AR31" s="225">
        <v>55</v>
      </c>
      <c r="AS31" s="225">
        <v>55</v>
      </c>
      <c r="AT31" s="225">
        <v>54</v>
      </c>
      <c r="AU31" s="225">
        <v>67</v>
      </c>
      <c r="AV31" s="225">
        <v>71</v>
      </c>
      <c r="AW31" s="225">
        <v>75</v>
      </c>
      <c r="AX31" s="225">
        <v>75</v>
      </c>
      <c r="AY31" s="225">
        <v>76</v>
      </c>
      <c r="AZ31" s="225">
        <v>76</v>
      </c>
      <c r="BA31" s="225">
        <v>58</v>
      </c>
      <c r="BB31" s="225">
        <v>62</v>
      </c>
      <c r="BC31" s="225">
        <v>62</v>
      </c>
      <c r="BD31" s="225">
        <v>65</v>
      </c>
      <c r="BE31" s="225">
        <v>61</v>
      </c>
      <c r="BF31" s="225">
        <v>61</v>
      </c>
      <c r="BG31" s="225">
        <v>14</v>
      </c>
      <c r="BH31" s="225">
        <v>14</v>
      </c>
      <c r="BI31" s="225">
        <v>14</v>
      </c>
      <c r="BJ31" s="225">
        <v>13</v>
      </c>
      <c r="BK31" s="225">
        <v>12</v>
      </c>
      <c r="BL31" s="225">
        <v>11</v>
      </c>
      <c r="BM31" s="225">
        <v>21</v>
      </c>
      <c r="BN31" s="225">
        <v>22</v>
      </c>
      <c r="BO31" s="225">
        <v>20</v>
      </c>
      <c r="BP31" s="225">
        <v>16</v>
      </c>
      <c r="BQ31" s="225">
        <v>16</v>
      </c>
      <c r="BR31" s="225">
        <v>16</v>
      </c>
      <c r="BS31" s="225">
        <v>407</v>
      </c>
      <c r="BT31" s="225">
        <v>404</v>
      </c>
      <c r="BU31" s="225">
        <v>410</v>
      </c>
      <c r="BV31" s="225">
        <v>411</v>
      </c>
      <c r="BW31" s="225">
        <v>410</v>
      </c>
      <c r="BX31" s="225">
        <v>416</v>
      </c>
      <c r="BY31" s="225">
        <v>9.43</v>
      </c>
      <c r="BZ31" s="225">
        <v>9.5399999999999991</v>
      </c>
      <c r="CA31" s="225">
        <v>9.66</v>
      </c>
      <c r="CB31" s="225">
        <v>9.8800000000000008</v>
      </c>
      <c r="CC31" s="225">
        <v>10.5</v>
      </c>
      <c r="CD31" s="225">
        <v>11.75</v>
      </c>
      <c r="CE31" s="23">
        <v>1260</v>
      </c>
      <c r="CF31" s="23">
        <v>1324</v>
      </c>
      <c r="CG31" s="23">
        <v>1392</v>
      </c>
      <c r="CH31" s="23">
        <v>1408</v>
      </c>
      <c r="CI31" s="23">
        <v>1496</v>
      </c>
      <c r="CJ31" s="23">
        <v>1585</v>
      </c>
      <c r="CK31" s="225">
        <v>11</v>
      </c>
      <c r="CL31" s="225">
        <v>10</v>
      </c>
      <c r="CM31" s="225">
        <v>9</v>
      </c>
      <c r="CN31" s="225">
        <v>10</v>
      </c>
      <c r="CO31" s="225">
        <v>11</v>
      </c>
      <c r="CP31" s="225"/>
      <c r="CQ31" s="225">
        <v>7</v>
      </c>
      <c r="CR31" s="225">
        <v>7</v>
      </c>
      <c r="CS31" s="225">
        <v>7</v>
      </c>
      <c r="CT31" s="225">
        <v>7</v>
      </c>
      <c r="CU31" s="225">
        <v>6</v>
      </c>
      <c r="CV31" s="225">
        <v>5</v>
      </c>
      <c r="CW31" s="225">
        <v>26</v>
      </c>
      <c r="CX31" s="225">
        <v>26</v>
      </c>
      <c r="CY31" s="225">
        <v>26</v>
      </c>
      <c r="CZ31" s="225">
        <v>24</v>
      </c>
      <c r="DA31" s="225">
        <v>24</v>
      </c>
      <c r="DB31" s="225">
        <v>23</v>
      </c>
      <c r="DC31" s="225">
        <v>19</v>
      </c>
      <c r="DD31" s="225">
        <v>19</v>
      </c>
      <c r="DE31" s="225">
        <v>18</v>
      </c>
      <c r="DF31" s="225">
        <v>16</v>
      </c>
      <c r="DG31" s="225">
        <v>15</v>
      </c>
      <c r="DH31" s="225">
        <v>14</v>
      </c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</row>
    <row r="32" spans="1:146" x14ac:dyDescent="0.35">
      <c r="A32" s="82"/>
      <c r="B32" s="248" t="s">
        <v>31</v>
      </c>
      <c r="C32" s="248" t="s">
        <v>53</v>
      </c>
      <c r="D32" s="242" t="s">
        <v>77</v>
      </c>
      <c r="E32" s="82">
        <v>19143</v>
      </c>
      <c r="F32" s="10">
        <v>19471</v>
      </c>
      <c r="G32" s="10">
        <v>20040</v>
      </c>
      <c r="H32" s="10">
        <v>20722</v>
      </c>
      <c r="I32" s="10">
        <v>21421</v>
      </c>
      <c r="J32" s="242">
        <v>21788</v>
      </c>
      <c r="K32" s="225">
        <v>66</v>
      </c>
      <c r="L32" s="225">
        <v>65</v>
      </c>
      <c r="M32" s="225">
        <v>66</v>
      </c>
      <c r="N32" s="225">
        <v>66</v>
      </c>
      <c r="O32" s="225">
        <v>68</v>
      </c>
      <c r="P32" s="225">
        <v>71</v>
      </c>
      <c r="Q32" s="225">
        <v>449</v>
      </c>
      <c r="R32" s="225">
        <v>460</v>
      </c>
      <c r="S32" s="225">
        <v>460</v>
      </c>
      <c r="T32" s="225">
        <v>467</v>
      </c>
      <c r="U32" s="225">
        <v>466</v>
      </c>
      <c r="V32" s="225">
        <v>477</v>
      </c>
      <c r="W32" s="225">
        <v>0.76</v>
      </c>
      <c r="X32" s="225">
        <v>0.78</v>
      </c>
      <c r="Y32" s="225">
        <v>0.79</v>
      </c>
      <c r="Z32" s="225">
        <v>0.78</v>
      </c>
      <c r="AA32" s="10">
        <v>0.8</v>
      </c>
      <c r="AB32" s="10">
        <v>0.81</v>
      </c>
      <c r="AC32" s="225">
        <v>74</v>
      </c>
      <c r="AD32" s="225">
        <v>73</v>
      </c>
      <c r="AE32" s="225">
        <v>75</v>
      </c>
      <c r="AF32" s="225">
        <v>75</v>
      </c>
      <c r="AG32" s="225">
        <v>75</v>
      </c>
      <c r="AH32" s="225">
        <v>75</v>
      </c>
      <c r="AI32" s="225">
        <v>45</v>
      </c>
      <c r="AJ32" s="225">
        <v>43</v>
      </c>
      <c r="AK32" s="225">
        <v>43</v>
      </c>
      <c r="AL32" s="225">
        <v>43</v>
      </c>
      <c r="AM32" s="225">
        <v>42</v>
      </c>
      <c r="AN32" s="225">
        <v>41</v>
      </c>
      <c r="AO32" s="225">
        <v>40</v>
      </c>
      <c r="AP32" s="225">
        <v>40</v>
      </c>
      <c r="AQ32" s="225">
        <v>39</v>
      </c>
      <c r="AR32" s="225">
        <v>41</v>
      </c>
      <c r="AS32" s="225">
        <v>43</v>
      </c>
      <c r="AT32" s="225">
        <v>41</v>
      </c>
      <c r="AU32" s="225">
        <v>65</v>
      </c>
      <c r="AV32" s="225">
        <v>68</v>
      </c>
      <c r="AW32" s="225">
        <v>71</v>
      </c>
      <c r="AX32" s="225">
        <v>72</v>
      </c>
      <c r="AY32" s="225">
        <v>70</v>
      </c>
      <c r="AZ32" s="225">
        <v>68</v>
      </c>
      <c r="BA32" s="225">
        <v>52</v>
      </c>
      <c r="BB32" s="225">
        <v>55</v>
      </c>
      <c r="BC32" s="225">
        <v>53</v>
      </c>
      <c r="BD32" s="225">
        <v>54</v>
      </c>
      <c r="BE32" s="225">
        <v>52</v>
      </c>
      <c r="BF32" s="225">
        <v>55</v>
      </c>
      <c r="BG32" s="225">
        <v>13</v>
      </c>
      <c r="BH32" s="225">
        <v>13</v>
      </c>
      <c r="BI32" s="225">
        <v>13</v>
      </c>
      <c r="BJ32" s="225">
        <v>13</v>
      </c>
      <c r="BK32" s="225">
        <v>12</v>
      </c>
      <c r="BL32" s="225">
        <v>11</v>
      </c>
      <c r="BM32" s="225">
        <v>29</v>
      </c>
      <c r="BN32" s="225">
        <v>28</v>
      </c>
      <c r="BO32" s="225">
        <v>25</v>
      </c>
      <c r="BP32" s="225">
        <v>17</v>
      </c>
      <c r="BQ32" s="225">
        <v>17</v>
      </c>
      <c r="BR32" s="225">
        <v>17</v>
      </c>
      <c r="BS32" s="225">
        <v>314</v>
      </c>
      <c r="BT32" s="225">
        <v>313</v>
      </c>
      <c r="BU32" s="225">
        <v>321</v>
      </c>
      <c r="BV32" s="225">
        <v>330</v>
      </c>
      <c r="BW32" s="225">
        <v>324</v>
      </c>
      <c r="BX32" s="225">
        <v>336</v>
      </c>
      <c r="BY32" s="225">
        <v>7.26</v>
      </c>
      <c r="BZ32" s="225">
        <v>6.99</v>
      </c>
      <c r="CA32" s="225">
        <v>7.1</v>
      </c>
      <c r="CB32" s="225">
        <v>6.91</v>
      </c>
      <c r="CC32" s="225">
        <v>7.27</v>
      </c>
      <c r="CD32" s="225">
        <v>7.7</v>
      </c>
      <c r="CE32" s="225">
        <v>516</v>
      </c>
      <c r="CF32" s="225">
        <v>527</v>
      </c>
      <c r="CG32" s="225">
        <v>534</v>
      </c>
      <c r="CH32" s="225">
        <v>546</v>
      </c>
      <c r="CI32" s="225">
        <v>557</v>
      </c>
      <c r="CJ32" s="225">
        <v>580</v>
      </c>
      <c r="CK32" s="225">
        <v>19</v>
      </c>
      <c r="CL32" s="225">
        <v>11</v>
      </c>
      <c r="CM32" s="225">
        <v>10</v>
      </c>
      <c r="CN32" s="225">
        <v>9</v>
      </c>
      <c r="CO32" s="225">
        <v>10</v>
      </c>
      <c r="CP32" s="225"/>
      <c r="CQ32" s="225">
        <v>5</v>
      </c>
      <c r="CR32" s="225">
        <v>5</v>
      </c>
      <c r="CS32" s="225">
        <v>5</v>
      </c>
      <c r="CT32" s="225">
        <v>5</v>
      </c>
      <c r="CU32" s="225">
        <v>5</v>
      </c>
      <c r="CV32" s="225">
        <v>4</v>
      </c>
      <c r="CW32" s="225">
        <v>21</v>
      </c>
      <c r="CX32" s="225">
        <v>22</v>
      </c>
      <c r="CY32" s="225">
        <v>19</v>
      </c>
      <c r="CZ32" s="225">
        <v>20</v>
      </c>
      <c r="DA32" s="225">
        <v>21</v>
      </c>
      <c r="DB32" s="225">
        <v>21</v>
      </c>
      <c r="DC32" s="225">
        <v>17</v>
      </c>
      <c r="DD32" s="225">
        <v>16</v>
      </c>
      <c r="DE32" s="225">
        <v>14</v>
      </c>
      <c r="DF32" s="225">
        <v>14</v>
      </c>
      <c r="DG32" s="225">
        <v>14</v>
      </c>
      <c r="DH32" s="225">
        <v>14</v>
      </c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</row>
    <row r="33" spans="1:146" x14ac:dyDescent="0.35">
      <c r="A33" s="82"/>
      <c r="B33" s="248" t="s">
        <v>32</v>
      </c>
      <c r="C33" s="248" t="s">
        <v>53</v>
      </c>
      <c r="D33" s="242" t="s">
        <v>78</v>
      </c>
      <c r="E33" s="82">
        <v>16418</v>
      </c>
      <c r="F33" s="10">
        <v>16783</v>
      </c>
      <c r="G33" s="10">
        <v>17318</v>
      </c>
      <c r="H33" s="10">
        <v>17782</v>
      </c>
      <c r="I33" s="10">
        <v>18335</v>
      </c>
      <c r="J33" s="242">
        <v>18925</v>
      </c>
      <c r="K33" s="225">
        <v>43</v>
      </c>
      <c r="L33" s="225">
        <v>42</v>
      </c>
      <c r="M33" s="225">
        <v>43</v>
      </c>
      <c r="N33" s="225">
        <v>43</v>
      </c>
      <c r="O33" s="225">
        <v>44</v>
      </c>
      <c r="P33" s="225">
        <v>48</v>
      </c>
      <c r="Q33" s="225">
        <v>445</v>
      </c>
      <c r="R33" s="225">
        <v>448</v>
      </c>
      <c r="S33" s="225">
        <v>455</v>
      </c>
      <c r="T33" s="225">
        <v>470</v>
      </c>
      <c r="U33" s="225">
        <v>477</v>
      </c>
      <c r="V33" s="225">
        <v>487</v>
      </c>
      <c r="W33" s="225">
        <v>0.66</v>
      </c>
      <c r="X33" s="225">
        <v>0.68</v>
      </c>
      <c r="Y33" s="225">
        <v>0.67</v>
      </c>
      <c r="Z33" s="225">
        <v>0.68</v>
      </c>
      <c r="AA33" s="10">
        <v>0.7</v>
      </c>
      <c r="AB33" s="10">
        <v>0.72</v>
      </c>
      <c r="AC33" s="225">
        <v>66</v>
      </c>
      <c r="AD33" s="225">
        <v>66</v>
      </c>
      <c r="AE33" s="225">
        <v>66</v>
      </c>
      <c r="AF33" s="225">
        <v>67</v>
      </c>
      <c r="AG33" s="225">
        <v>67</v>
      </c>
      <c r="AH33" s="225">
        <v>69</v>
      </c>
      <c r="AI33" s="225">
        <v>51</v>
      </c>
      <c r="AJ33" s="225">
        <v>51</v>
      </c>
      <c r="AK33" s="225">
        <v>51</v>
      </c>
      <c r="AL33" s="225">
        <v>50</v>
      </c>
      <c r="AM33" s="225">
        <v>50</v>
      </c>
      <c r="AN33" s="225">
        <v>50</v>
      </c>
      <c r="AO33" s="225">
        <v>38</v>
      </c>
      <c r="AP33" s="225">
        <v>38</v>
      </c>
      <c r="AQ33" s="225">
        <v>39</v>
      </c>
      <c r="AR33" s="225">
        <v>38</v>
      </c>
      <c r="AS33" s="225">
        <v>37</v>
      </c>
      <c r="AT33" s="225">
        <v>39</v>
      </c>
      <c r="AU33" s="225">
        <v>66</v>
      </c>
      <c r="AV33" s="225">
        <v>69</v>
      </c>
      <c r="AW33" s="225">
        <v>69</v>
      </c>
      <c r="AX33" s="225">
        <v>70</v>
      </c>
      <c r="AY33" s="225">
        <v>72</v>
      </c>
      <c r="AZ33" s="225">
        <v>73</v>
      </c>
      <c r="BA33" s="225">
        <v>54</v>
      </c>
      <c r="BB33" s="225">
        <v>58</v>
      </c>
      <c r="BC33" s="225">
        <v>60</v>
      </c>
      <c r="BD33" s="225">
        <v>60</v>
      </c>
      <c r="BE33" s="225">
        <v>55</v>
      </c>
      <c r="BF33" s="225">
        <v>56</v>
      </c>
      <c r="BG33" s="225">
        <v>19</v>
      </c>
      <c r="BH33" s="225">
        <v>18</v>
      </c>
      <c r="BI33" s="225">
        <v>19</v>
      </c>
      <c r="BJ33" s="225">
        <v>18</v>
      </c>
      <c r="BK33" s="225">
        <v>17</v>
      </c>
      <c r="BL33" s="225">
        <v>16</v>
      </c>
      <c r="BM33" s="225">
        <v>32</v>
      </c>
      <c r="BN33" s="225">
        <v>33</v>
      </c>
      <c r="BO33" s="225">
        <v>29</v>
      </c>
      <c r="BP33" s="225">
        <v>21</v>
      </c>
      <c r="BQ33" s="225">
        <v>20</v>
      </c>
      <c r="BR33" s="225">
        <v>20</v>
      </c>
      <c r="BS33" s="225">
        <v>307</v>
      </c>
      <c r="BT33" s="225">
        <v>311</v>
      </c>
      <c r="BU33" s="225">
        <v>319</v>
      </c>
      <c r="BV33" s="225">
        <v>320</v>
      </c>
      <c r="BW33" s="225">
        <v>330</v>
      </c>
      <c r="BX33" s="225">
        <v>336</v>
      </c>
      <c r="BY33" s="225">
        <v>4.9800000000000004</v>
      </c>
      <c r="BZ33" s="225">
        <v>4.72</v>
      </c>
      <c r="CA33" s="225">
        <v>4.71</v>
      </c>
      <c r="CB33" s="225">
        <v>4.57</v>
      </c>
      <c r="CC33" s="225">
        <v>4.68</v>
      </c>
      <c r="CD33" s="225">
        <v>4.7300000000000004</v>
      </c>
      <c r="CE33" s="225">
        <v>466</v>
      </c>
      <c r="CF33" s="225">
        <v>458</v>
      </c>
      <c r="CG33" s="225">
        <v>454</v>
      </c>
      <c r="CH33" s="225">
        <v>458</v>
      </c>
      <c r="CI33" s="225">
        <v>468</v>
      </c>
      <c r="CJ33" s="225">
        <v>471</v>
      </c>
      <c r="CK33" s="225">
        <v>22</v>
      </c>
      <c r="CL33" s="225">
        <v>12</v>
      </c>
      <c r="CM33" s="225">
        <v>12</v>
      </c>
      <c r="CN33" s="225">
        <v>12</v>
      </c>
      <c r="CO33" s="225">
        <v>12</v>
      </c>
      <c r="CP33" s="225"/>
      <c r="CQ33" s="225">
        <v>7</v>
      </c>
      <c r="CR33" s="225">
        <v>7</v>
      </c>
      <c r="CS33" s="225">
        <v>8</v>
      </c>
      <c r="CT33" s="225">
        <v>7</v>
      </c>
      <c r="CU33" s="225">
        <v>7</v>
      </c>
      <c r="CV33" s="225">
        <v>6</v>
      </c>
      <c r="CW33" s="225">
        <v>27</v>
      </c>
      <c r="CX33" s="225">
        <v>27</v>
      </c>
      <c r="CY33" s="225">
        <v>27</v>
      </c>
      <c r="CZ33" s="225">
        <v>26</v>
      </c>
      <c r="DA33" s="225">
        <v>26</v>
      </c>
      <c r="DB33" s="225">
        <v>25</v>
      </c>
      <c r="DC33" s="225">
        <v>24</v>
      </c>
      <c r="DD33" s="225">
        <v>24</v>
      </c>
      <c r="DE33" s="225">
        <v>24</v>
      </c>
      <c r="DF33" s="225">
        <v>23</v>
      </c>
      <c r="DG33" s="225">
        <v>22</v>
      </c>
      <c r="DH33" s="225">
        <v>21</v>
      </c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</row>
    <row r="34" spans="1:146" x14ac:dyDescent="0.35">
      <c r="A34" s="82"/>
      <c r="B34" s="248" t="s">
        <v>50</v>
      </c>
      <c r="C34" s="248" t="s">
        <v>53</v>
      </c>
      <c r="D34" s="242" t="s">
        <v>79</v>
      </c>
      <c r="E34" s="82">
        <v>21347</v>
      </c>
      <c r="F34" s="10">
        <v>20985</v>
      </c>
      <c r="G34" s="10">
        <v>21172</v>
      </c>
      <c r="H34" s="10">
        <v>22392</v>
      </c>
      <c r="I34" s="10">
        <v>22768</v>
      </c>
      <c r="J34" s="242">
        <v>22503</v>
      </c>
      <c r="K34" s="225">
        <v>63</v>
      </c>
      <c r="L34" s="225">
        <v>62</v>
      </c>
      <c r="M34" s="225">
        <v>64</v>
      </c>
      <c r="N34" s="225">
        <v>66</v>
      </c>
      <c r="O34" s="225">
        <v>68</v>
      </c>
      <c r="P34" s="225">
        <v>74</v>
      </c>
      <c r="Q34" s="225">
        <v>456</v>
      </c>
      <c r="R34" s="225">
        <v>454</v>
      </c>
      <c r="S34" s="225">
        <v>457</v>
      </c>
      <c r="T34" s="225">
        <v>478</v>
      </c>
      <c r="U34" s="225">
        <v>467</v>
      </c>
      <c r="V34" s="225">
        <v>472</v>
      </c>
      <c r="W34" s="225">
        <v>0.79</v>
      </c>
      <c r="X34" s="225">
        <v>0.81</v>
      </c>
      <c r="Y34" s="225">
        <v>0.82</v>
      </c>
      <c r="Z34" s="225">
        <v>0.82</v>
      </c>
      <c r="AA34" s="10">
        <v>0.83</v>
      </c>
      <c r="AB34" s="10">
        <v>0.83</v>
      </c>
      <c r="AC34" s="225">
        <v>76</v>
      </c>
      <c r="AD34" s="225">
        <v>77</v>
      </c>
      <c r="AE34" s="225">
        <v>77</v>
      </c>
      <c r="AF34" s="225">
        <v>75</v>
      </c>
      <c r="AG34" s="225">
        <v>77</v>
      </c>
      <c r="AH34" s="225">
        <v>79</v>
      </c>
      <c r="AI34" s="225">
        <v>41</v>
      </c>
      <c r="AJ34" s="225">
        <v>40</v>
      </c>
      <c r="AK34" s="225">
        <v>40</v>
      </c>
      <c r="AL34" s="225">
        <v>42</v>
      </c>
      <c r="AM34" s="225">
        <v>41</v>
      </c>
      <c r="AN34" s="225">
        <v>39</v>
      </c>
      <c r="AO34" s="225">
        <v>40</v>
      </c>
      <c r="AP34" s="225">
        <v>41</v>
      </c>
      <c r="AQ34" s="225">
        <v>40</v>
      </c>
      <c r="AR34" s="225">
        <v>40</v>
      </c>
      <c r="AS34" s="225">
        <v>45</v>
      </c>
      <c r="AT34" s="225">
        <v>44</v>
      </c>
      <c r="AU34" s="225">
        <v>65</v>
      </c>
      <c r="AV34" s="225">
        <v>67</v>
      </c>
      <c r="AW34" s="225">
        <v>69</v>
      </c>
      <c r="AX34" s="225">
        <v>69</v>
      </c>
      <c r="AY34" s="225">
        <v>72</v>
      </c>
      <c r="AZ34" s="225">
        <v>72</v>
      </c>
      <c r="BA34" s="225">
        <v>52</v>
      </c>
      <c r="BB34" s="225">
        <v>55</v>
      </c>
      <c r="BC34" s="225">
        <v>56</v>
      </c>
      <c r="BD34" s="225">
        <v>58</v>
      </c>
      <c r="BE34" s="225">
        <v>52</v>
      </c>
      <c r="BF34" s="225">
        <v>52</v>
      </c>
      <c r="BG34" s="225">
        <v>13</v>
      </c>
      <c r="BH34" s="225">
        <v>12</v>
      </c>
      <c r="BI34" s="225">
        <v>13</v>
      </c>
      <c r="BJ34" s="225">
        <v>12</v>
      </c>
      <c r="BK34" s="225">
        <v>11</v>
      </c>
      <c r="BL34" s="225">
        <v>10</v>
      </c>
      <c r="BM34" s="225">
        <v>28</v>
      </c>
      <c r="BN34" s="225">
        <v>29</v>
      </c>
      <c r="BO34" s="225">
        <v>24</v>
      </c>
      <c r="BP34" s="225">
        <v>18</v>
      </c>
      <c r="BQ34" s="225">
        <v>17</v>
      </c>
      <c r="BR34" s="225">
        <v>17</v>
      </c>
      <c r="BS34" s="225">
        <v>320</v>
      </c>
      <c r="BT34" s="225">
        <v>328</v>
      </c>
      <c r="BU34" s="225">
        <v>327</v>
      </c>
      <c r="BV34" s="225">
        <v>338</v>
      </c>
      <c r="BW34" s="225">
        <v>338</v>
      </c>
      <c r="BX34" s="225">
        <v>351</v>
      </c>
      <c r="BY34" s="225">
        <v>6.34</v>
      </c>
      <c r="BZ34" s="225">
        <v>6.44</v>
      </c>
      <c r="CA34" s="225">
        <v>6.59</v>
      </c>
      <c r="CB34" s="225">
        <v>6.43</v>
      </c>
      <c r="CC34" s="225">
        <v>6.59</v>
      </c>
      <c r="CD34" s="225">
        <v>6.87</v>
      </c>
      <c r="CE34" s="225">
        <v>520</v>
      </c>
      <c r="CF34" s="225">
        <v>525</v>
      </c>
      <c r="CG34" s="225">
        <v>541</v>
      </c>
      <c r="CH34" s="225">
        <v>549</v>
      </c>
      <c r="CI34" s="225">
        <v>562</v>
      </c>
      <c r="CJ34" s="225">
        <v>588</v>
      </c>
      <c r="CK34" s="225">
        <v>16</v>
      </c>
      <c r="CL34" s="225">
        <v>12</v>
      </c>
      <c r="CM34" s="225">
        <v>11</v>
      </c>
      <c r="CN34" s="225">
        <v>9</v>
      </c>
      <c r="CO34" s="225">
        <v>9</v>
      </c>
      <c r="CP34" s="225"/>
      <c r="CQ34" s="225">
        <v>5</v>
      </c>
      <c r="CR34" s="225">
        <v>5</v>
      </c>
      <c r="CS34" s="225">
        <v>5</v>
      </c>
      <c r="CT34" s="225">
        <v>5</v>
      </c>
      <c r="CU34" s="225">
        <v>6</v>
      </c>
      <c r="CV34" s="225">
        <v>3</v>
      </c>
      <c r="CW34" s="225">
        <v>19</v>
      </c>
      <c r="CX34" s="225">
        <v>18</v>
      </c>
      <c r="CY34" s="225">
        <v>18</v>
      </c>
      <c r="CZ34" s="225">
        <v>20</v>
      </c>
      <c r="DA34" s="225">
        <v>18</v>
      </c>
      <c r="DB34" s="225">
        <v>18</v>
      </c>
      <c r="DC34" s="225">
        <v>14</v>
      </c>
      <c r="DD34" s="225">
        <v>14</v>
      </c>
      <c r="DE34" s="225">
        <v>13</v>
      </c>
      <c r="DF34" s="225">
        <v>15</v>
      </c>
      <c r="DG34" s="225">
        <v>12</v>
      </c>
      <c r="DH34" s="225">
        <v>11</v>
      </c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35">
      <c r="A35" s="82"/>
      <c r="B35" s="248" t="s">
        <v>33</v>
      </c>
      <c r="C35" s="248" t="s">
        <v>53</v>
      </c>
      <c r="D35" s="242" t="s">
        <v>80</v>
      </c>
      <c r="E35" s="82">
        <v>26437</v>
      </c>
      <c r="F35" s="10">
        <v>27354</v>
      </c>
      <c r="G35" s="10">
        <v>28269</v>
      </c>
      <c r="H35" s="10">
        <v>29408</v>
      </c>
      <c r="I35" s="10">
        <v>30898</v>
      </c>
      <c r="J35" s="242">
        <v>32292</v>
      </c>
      <c r="K35" s="225">
        <v>73</v>
      </c>
      <c r="L35" s="225">
        <v>72</v>
      </c>
      <c r="M35" s="225">
        <v>73</v>
      </c>
      <c r="N35" s="225">
        <v>73</v>
      </c>
      <c r="O35" s="225">
        <v>75</v>
      </c>
      <c r="P35" s="225">
        <v>79</v>
      </c>
      <c r="Q35" s="225">
        <v>527</v>
      </c>
      <c r="R35" s="225">
        <v>547</v>
      </c>
      <c r="S35" s="225">
        <v>547</v>
      </c>
      <c r="T35" s="225">
        <v>548</v>
      </c>
      <c r="U35" s="225">
        <v>570</v>
      </c>
      <c r="V35" s="225">
        <v>575</v>
      </c>
      <c r="W35" s="225">
        <v>0.86</v>
      </c>
      <c r="X35" s="225">
        <v>0.88</v>
      </c>
      <c r="Y35" s="225">
        <v>0.89</v>
      </c>
      <c r="Z35" s="225">
        <v>0.93</v>
      </c>
      <c r="AA35" s="10">
        <v>0.95</v>
      </c>
      <c r="AB35" s="10">
        <v>0.96</v>
      </c>
      <c r="AC35" s="225">
        <v>76</v>
      </c>
      <c r="AD35" s="225">
        <v>77</v>
      </c>
      <c r="AE35" s="225">
        <v>78</v>
      </c>
      <c r="AF35" s="225">
        <v>78</v>
      </c>
      <c r="AG35" s="225">
        <v>77</v>
      </c>
      <c r="AH35" s="225">
        <v>77</v>
      </c>
      <c r="AI35" s="225">
        <v>54</v>
      </c>
      <c r="AJ35" s="225">
        <v>53</v>
      </c>
      <c r="AK35" s="225">
        <v>54</v>
      </c>
      <c r="AL35" s="225">
        <v>53</v>
      </c>
      <c r="AM35" s="225">
        <v>52</v>
      </c>
      <c r="AN35" s="225">
        <v>54</v>
      </c>
      <c r="AO35" s="225">
        <v>52</v>
      </c>
      <c r="AP35" s="225">
        <v>58</v>
      </c>
      <c r="AQ35" s="225">
        <v>56</v>
      </c>
      <c r="AR35" s="225">
        <v>55</v>
      </c>
      <c r="AS35" s="225">
        <v>58</v>
      </c>
      <c r="AT35" s="225">
        <v>63</v>
      </c>
      <c r="AU35" s="225">
        <v>74</v>
      </c>
      <c r="AV35" s="225">
        <v>77</v>
      </c>
      <c r="AW35" s="225">
        <v>79</v>
      </c>
      <c r="AX35" s="225">
        <v>79</v>
      </c>
      <c r="AY35" s="225">
        <v>82</v>
      </c>
      <c r="AZ35" s="225">
        <v>81</v>
      </c>
      <c r="BA35" s="225">
        <v>57</v>
      </c>
      <c r="BB35" s="225">
        <v>57</v>
      </c>
      <c r="BC35" s="225">
        <v>58</v>
      </c>
      <c r="BD35" s="225">
        <v>61</v>
      </c>
      <c r="BE35" s="225">
        <v>59</v>
      </c>
      <c r="BF35" s="225">
        <v>60</v>
      </c>
      <c r="BG35" s="225">
        <v>8</v>
      </c>
      <c r="BH35" s="225">
        <v>8</v>
      </c>
      <c r="BI35" s="225">
        <v>8</v>
      </c>
      <c r="BJ35" s="225">
        <v>8</v>
      </c>
      <c r="BK35" s="225">
        <v>7</v>
      </c>
      <c r="BL35" s="225">
        <v>7</v>
      </c>
      <c r="BM35" s="225">
        <v>22</v>
      </c>
      <c r="BN35" s="225">
        <v>21</v>
      </c>
      <c r="BO35" s="225">
        <v>18</v>
      </c>
      <c r="BP35" s="225">
        <v>11</v>
      </c>
      <c r="BQ35" s="225">
        <v>11</v>
      </c>
      <c r="BR35" s="225">
        <v>10</v>
      </c>
      <c r="BS35" s="225">
        <v>369</v>
      </c>
      <c r="BT35" s="225">
        <v>369</v>
      </c>
      <c r="BU35" s="225">
        <v>378</v>
      </c>
      <c r="BV35" s="225">
        <v>382</v>
      </c>
      <c r="BW35" s="225">
        <v>392</v>
      </c>
      <c r="BX35" s="225">
        <v>387</v>
      </c>
      <c r="BY35" s="225">
        <v>9.15</v>
      </c>
      <c r="BZ35" s="225">
        <v>8.93</v>
      </c>
      <c r="CA35" s="225">
        <v>9.1999999999999993</v>
      </c>
      <c r="CB35" s="225">
        <v>9.07</v>
      </c>
      <c r="CC35" s="225">
        <v>9.25</v>
      </c>
      <c r="CD35" s="225">
        <v>10.15</v>
      </c>
      <c r="CE35" s="225">
        <v>794</v>
      </c>
      <c r="CF35" s="225">
        <v>824</v>
      </c>
      <c r="CG35" s="225">
        <v>833</v>
      </c>
      <c r="CH35" s="225">
        <v>866</v>
      </c>
      <c r="CI35" s="225">
        <v>900</v>
      </c>
      <c r="CJ35" s="225">
        <v>916</v>
      </c>
      <c r="CK35" s="225">
        <v>11</v>
      </c>
      <c r="CL35" s="225">
        <v>9</v>
      </c>
      <c r="CM35" s="225">
        <v>8</v>
      </c>
      <c r="CN35" s="225">
        <v>8</v>
      </c>
      <c r="CO35" s="225">
        <v>9</v>
      </c>
      <c r="CP35" s="225"/>
      <c r="CQ35" s="225">
        <v>3</v>
      </c>
      <c r="CR35" s="225">
        <v>3</v>
      </c>
      <c r="CS35" s="225">
        <v>3</v>
      </c>
      <c r="CT35" s="225">
        <v>6</v>
      </c>
      <c r="CU35" s="225">
        <v>3</v>
      </c>
      <c r="CV35" s="225">
        <v>3</v>
      </c>
      <c r="CW35" s="225">
        <v>21</v>
      </c>
      <c r="CX35" s="225">
        <v>20</v>
      </c>
      <c r="CY35" s="225">
        <v>20</v>
      </c>
      <c r="CZ35" s="225">
        <v>16</v>
      </c>
      <c r="DA35" s="225">
        <v>20</v>
      </c>
      <c r="DB35" s="225">
        <v>20</v>
      </c>
      <c r="DC35" s="225">
        <v>11</v>
      </c>
      <c r="DD35" s="225">
        <v>8</v>
      </c>
      <c r="DE35" s="225">
        <v>12</v>
      </c>
      <c r="DF35" s="225">
        <v>11</v>
      </c>
      <c r="DG35" s="225">
        <v>11</v>
      </c>
      <c r="DH35" s="225">
        <v>10</v>
      </c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35">
      <c r="A36" s="82"/>
      <c r="B36" s="248" t="s">
        <v>35</v>
      </c>
      <c r="C36" s="248" t="s">
        <v>53</v>
      </c>
      <c r="D36" s="242" t="s">
        <v>81</v>
      </c>
      <c r="E36" s="82">
        <v>16129</v>
      </c>
      <c r="F36" s="10">
        <v>16484</v>
      </c>
      <c r="G36" s="10">
        <v>16788</v>
      </c>
      <c r="H36" s="10">
        <v>17148</v>
      </c>
      <c r="I36" s="10">
        <v>17599</v>
      </c>
      <c r="J36" s="242">
        <v>18029</v>
      </c>
      <c r="K36" s="225">
        <v>46</v>
      </c>
      <c r="L36" s="225">
        <v>45</v>
      </c>
      <c r="M36" s="225">
        <v>46</v>
      </c>
      <c r="N36" s="225">
        <v>46</v>
      </c>
      <c r="O36" s="225">
        <v>48</v>
      </c>
      <c r="P36" s="225">
        <v>52</v>
      </c>
      <c r="Q36" s="225">
        <v>461</v>
      </c>
      <c r="R36" s="225">
        <v>456</v>
      </c>
      <c r="S36" s="225">
        <v>464</v>
      </c>
      <c r="T36" s="225">
        <v>470</v>
      </c>
      <c r="U36" s="225">
        <v>470</v>
      </c>
      <c r="V36" s="225">
        <v>476</v>
      </c>
      <c r="W36" s="225">
        <v>0.67</v>
      </c>
      <c r="X36" s="225">
        <v>0.69</v>
      </c>
      <c r="Y36" s="225">
        <v>0.68</v>
      </c>
      <c r="Z36" s="225">
        <v>0.68</v>
      </c>
      <c r="AA36" s="10">
        <v>0.7</v>
      </c>
      <c r="AB36" s="10">
        <v>0.72</v>
      </c>
      <c r="AC36" s="225">
        <v>68</v>
      </c>
      <c r="AD36" s="225">
        <v>68</v>
      </c>
      <c r="AE36" s="225">
        <v>66</v>
      </c>
      <c r="AF36" s="225">
        <v>69</v>
      </c>
      <c r="AG36" s="225">
        <v>70</v>
      </c>
      <c r="AH36" s="225">
        <v>71</v>
      </c>
      <c r="AI36" s="225">
        <v>47</v>
      </c>
      <c r="AJ36" s="225">
        <v>46</v>
      </c>
      <c r="AK36" s="225">
        <v>48</v>
      </c>
      <c r="AL36" s="225">
        <v>47</v>
      </c>
      <c r="AM36" s="225">
        <v>45</v>
      </c>
      <c r="AN36" s="225">
        <v>45</v>
      </c>
      <c r="AO36" s="225">
        <v>38</v>
      </c>
      <c r="AP36" s="225">
        <v>39</v>
      </c>
      <c r="AQ36" s="225">
        <v>39</v>
      </c>
      <c r="AR36" s="225">
        <v>39</v>
      </c>
      <c r="AS36" s="225">
        <v>40</v>
      </c>
      <c r="AT36" s="225">
        <v>39</v>
      </c>
      <c r="AU36" s="225">
        <v>64</v>
      </c>
      <c r="AV36" s="225">
        <v>66</v>
      </c>
      <c r="AW36" s="225">
        <v>68</v>
      </c>
      <c r="AX36" s="225">
        <v>68</v>
      </c>
      <c r="AY36" s="225">
        <v>70</v>
      </c>
      <c r="AZ36" s="225">
        <v>70</v>
      </c>
      <c r="BA36" s="225">
        <v>50</v>
      </c>
      <c r="BB36" s="225">
        <v>53</v>
      </c>
      <c r="BC36" s="225">
        <v>56</v>
      </c>
      <c r="BD36" s="225">
        <v>58</v>
      </c>
      <c r="BE36" s="225">
        <v>53</v>
      </c>
      <c r="BF36" s="225">
        <v>55</v>
      </c>
      <c r="BG36" s="225">
        <v>18</v>
      </c>
      <c r="BH36" s="225">
        <v>17</v>
      </c>
      <c r="BI36" s="225">
        <v>18</v>
      </c>
      <c r="BJ36" s="225">
        <v>17</v>
      </c>
      <c r="BK36" s="225">
        <v>16</v>
      </c>
      <c r="BL36" s="225">
        <v>15</v>
      </c>
      <c r="BM36" s="225">
        <v>33</v>
      </c>
      <c r="BN36" s="225">
        <v>33</v>
      </c>
      <c r="BO36" s="225">
        <v>29</v>
      </c>
      <c r="BP36" s="225">
        <v>21</v>
      </c>
      <c r="BQ36" s="225">
        <v>20</v>
      </c>
      <c r="BR36" s="225">
        <v>20</v>
      </c>
      <c r="BS36" s="225">
        <v>319</v>
      </c>
      <c r="BT36" s="225">
        <v>312</v>
      </c>
      <c r="BU36" s="225">
        <v>318</v>
      </c>
      <c r="BV36" s="225">
        <v>319</v>
      </c>
      <c r="BW36" s="225">
        <v>321</v>
      </c>
      <c r="BX36" s="225">
        <v>327</v>
      </c>
      <c r="BY36" s="225">
        <v>5.01</v>
      </c>
      <c r="BZ36" s="225">
        <v>4.95</v>
      </c>
      <c r="CA36" s="225">
        <v>4.99</v>
      </c>
      <c r="CB36" s="225">
        <v>4.82</v>
      </c>
      <c r="CC36" s="225">
        <v>5.05</v>
      </c>
      <c r="CD36" s="225">
        <v>5.31</v>
      </c>
      <c r="CE36" s="225">
        <v>455</v>
      </c>
      <c r="CF36" s="225">
        <v>458</v>
      </c>
      <c r="CG36" s="225">
        <v>464</v>
      </c>
      <c r="CH36" s="225">
        <v>467</v>
      </c>
      <c r="CI36" s="225">
        <v>473</v>
      </c>
      <c r="CJ36" s="225">
        <v>484</v>
      </c>
      <c r="CK36" s="225">
        <v>19</v>
      </c>
      <c r="CL36" s="225">
        <v>11</v>
      </c>
      <c r="CM36" s="225">
        <v>11</v>
      </c>
      <c r="CN36" s="225">
        <v>10</v>
      </c>
      <c r="CO36" s="225">
        <v>11</v>
      </c>
      <c r="CP36" s="225"/>
      <c r="CQ36" s="225">
        <v>6</v>
      </c>
      <c r="CR36" s="225">
        <v>7</v>
      </c>
      <c r="CS36" s="225">
        <v>8</v>
      </c>
      <c r="CT36" s="225">
        <v>7</v>
      </c>
      <c r="CU36" s="225">
        <v>7</v>
      </c>
      <c r="CV36" s="225">
        <v>6</v>
      </c>
      <c r="CW36" s="225">
        <v>26</v>
      </c>
      <c r="CX36" s="225">
        <v>26</v>
      </c>
      <c r="CY36" s="225">
        <v>26</v>
      </c>
      <c r="CZ36" s="225">
        <v>24</v>
      </c>
      <c r="DA36" s="225">
        <v>23</v>
      </c>
      <c r="DB36" s="225">
        <v>23</v>
      </c>
      <c r="DC36" s="225">
        <v>21</v>
      </c>
      <c r="DD36" s="225">
        <v>21</v>
      </c>
      <c r="DE36" s="225">
        <v>20</v>
      </c>
      <c r="DF36" s="225">
        <v>18</v>
      </c>
      <c r="DG36" s="225">
        <v>19</v>
      </c>
      <c r="DH36" s="225">
        <v>19</v>
      </c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35">
      <c r="A37" s="82"/>
      <c r="B37" s="248" t="s">
        <v>36</v>
      </c>
      <c r="C37" s="248" t="s">
        <v>53</v>
      </c>
      <c r="D37" s="242" t="s">
        <v>82</v>
      </c>
      <c r="E37" s="82">
        <v>20946</v>
      </c>
      <c r="F37" s="10">
        <v>20886</v>
      </c>
      <c r="G37" s="10">
        <v>21545</v>
      </c>
      <c r="H37" s="10">
        <v>22063</v>
      </c>
      <c r="I37" s="10">
        <v>22544</v>
      </c>
      <c r="J37" s="242">
        <v>22640</v>
      </c>
      <c r="K37" s="225">
        <v>52</v>
      </c>
      <c r="L37" s="225">
        <v>51</v>
      </c>
      <c r="M37" s="225">
        <v>52</v>
      </c>
      <c r="N37" s="225">
        <v>51</v>
      </c>
      <c r="O37" s="225">
        <v>53</v>
      </c>
      <c r="P37" s="225">
        <v>56</v>
      </c>
      <c r="Q37" s="225">
        <v>497</v>
      </c>
      <c r="R37" s="225">
        <v>498</v>
      </c>
      <c r="S37" s="225">
        <v>506</v>
      </c>
      <c r="T37" s="225">
        <v>508</v>
      </c>
      <c r="U37" s="225">
        <v>517</v>
      </c>
      <c r="V37" s="225">
        <v>529</v>
      </c>
      <c r="W37" s="225">
        <v>0.75</v>
      </c>
      <c r="X37" s="225">
        <v>0.76</v>
      </c>
      <c r="Y37" s="225">
        <v>0.75</v>
      </c>
      <c r="Z37" s="225">
        <v>0.77</v>
      </c>
      <c r="AA37" s="10">
        <v>0.77</v>
      </c>
      <c r="AB37" s="10">
        <v>0.78</v>
      </c>
      <c r="AC37" s="225">
        <v>74</v>
      </c>
      <c r="AD37" s="225">
        <v>72</v>
      </c>
      <c r="AE37" s="225">
        <v>72</v>
      </c>
      <c r="AF37" s="225">
        <v>72</v>
      </c>
      <c r="AG37" s="225">
        <v>74</v>
      </c>
      <c r="AH37" s="225">
        <v>75</v>
      </c>
      <c r="AI37" s="225">
        <v>50</v>
      </c>
      <c r="AJ37" s="225">
        <v>49</v>
      </c>
      <c r="AK37" s="225">
        <v>49</v>
      </c>
      <c r="AL37" s="225">
        <v>50</v>
      </c>
      <c r="AM37" s="225">
        <v>49</v>
      </c>
      <c r="AN37" s="225">
        <v>49</v>
      </c>
      <c r="AO37" s="225">
        <v>43</v>
      </c>
      <c r="AP37" s="225">
        <v>43</v>
      </c>
      <c r="AQ37" s="225">
        <v>46</v>
      </c>
      <c r="AR37" s="225">
        <v>48</v>
      </c>
      <c r="AS37" s="225">
        <v>49</v>
      </c>
      <c r="AT37" s="225">
        <v>45</v>
      </c>
      <c r="AU37" s="225">
        <v>67</v>
      </c>
      <c r="AV37" s="225">
        <v>70</v>
      </c>
      <c r="AW37" s="225">
        <v>74</v>
      </c>
      <c r="AX37" s="225">
        <v>75</v>
      </c>
      <c r="AY37" s="225">
        <v>76</v>
      </c>
      <c r="AZ37" s="225">
        <v>75</v>
      </c>
      <c r="BA37" s="225">
        <v>54</v>
      </c>
      <c r="BB37" s="225">
        <v>57</v>
      </c>
      <c r="BC37" s="225">
        <v>56</v>
      </c>
      <c r="BD37" s="225">
        <v>57</v>
      </c>
      <c r="BE37" s="225">
        <v>56</v>
      </c>
      <c r="BF37" s="225">
        <v>57</v>
      </c>
      <c r="BG37" s="225">
        <v>13</v>
      </c>
      <c r="BH37" s="225">
        <v>13</v>
      </c>
      <c r="BI37" s="225">
        <v>13</v>
      </c>
      <c r="BJ37" s="225">
        <v>13</v>
      </c>
      <c r="BK37" s="225">
        <v>12</v>
      </c>
      <c r="BL37" s="225">
        <v>11</v>
      </c>
      <c r="BM37" s="225">
        <v>28</v>
      </c>
      <c r="BN37" s="225">
        <v>29</v>
      </c>
      <c r="BO37" s="225">
        <v>24</v>
      </c>
      <c r="BP37" s="225">
        <v>18</v>
      </c>
      <c r="BQ37" s="225">
        <v>17</v>
      </c>
      <c r="BR37" s="225">
        <v>17</v>
      </c>
      <c r="BS37" s="225">
        <v>332</v>
      </c>
      <c r="BT37" s="225">
        <v>340</v>
      </c>
      <c r="BU37" s="225">
        <v>346</v>
      </c>
      <c r="BV37" s="225">
        <v>346</v>
      </c>
      <c r="BW37" s="225">
        <v>350</v>
      </c>
      <c r="BX37" s="225">
        <v>365</v>
      </c>
      <c r="BY37" s="225">
        <v>8.51</v>
      </c>
      <c r="BZ37" s="225">
        <v>8.15</v>
      </c>
      <c r="CA37" s="225">
        <v>8.0299999999999994</v>
      </c>
      <c r="CB37" s="225">
        <v>8.16</v>
      </c>
      <c r="CC37" s="225">
        <v>7.42</v>
      </c>
      <c r="CD37" s="225">
        <v>7.58</v>
      </c>
      <c r="CE37" s="225">
        <v>647</v>
      </c>
      <c r="CF37" s="225">
        <v>654</v>
      </c>
      <c r="CG37" s="225">
        <v>657</v>
      </c>
      <c r="CH37" s="225">
        <v>664</v>
      </c>
      <c r="CI37" s="225">
        <v>686</v>
      </c>
      <c r="CJ37" s="225">
        <v>713</v>
      </c>
      <c r="CK37" s="225">
        <v>12</v>
      </c>
      <c r="CL37" s="225">
        <v>9</v>
      </c>
      <c r="CM37" s="225">
        <v>8</v>
      </c>
      <c r="CN37" s="225">
        <v>9</v>
      </c>
      <c r="CO37" s="225">
        <v>9</v>
      </c>
      <c r="CP37" s="225"/>
      <c r="CQ37" s="225">
        <v>6</v>
      </c>
      <c r="CR37" s="225">
        <v>6</v>
      </c>
      <c r="CS37" s="225">
        <v>5</v>
      </c>
      <c r="CT37" s="225">
        <v>5</v>
      </c>
      <c r="CU37" s="225">
        <v>5</v>
      </c>
      <c r="CV37" s="225">
        <v>4</v>
      </c>
      <c r="CW37" s="225">
        <v>21</v>
      </c>
      <c r="CX37" s="225">
        <v>22</v>
      </c>
      <c r="CY37" s="225">
        <v>23</v>
      </c>
      <c r="CZ37" s="225">
        <v>23</v>
      </c>
      <c r="DA37" s="225">
        <v>21</v>
      </c>
      <c r="DB37" s="225">
        <v>21</v>
      </c>
      <c r="DC37" s="225">
        <v>18</v>
      </c>
      <c r="DD37" s="225">
        <v>18</v>
      </c>
      <c r="DE37" s="225">
        <v>17</v>
      </c>
      <c r="DF37" s="225">
        <v>17</v>
      </c>
      <c r="DG37" s="225">
        <v>15</v>
      </c>
      <c r="DH37" s="225">
        <v>15</v>
      </c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35">
      <c r="A38" s="82"/>
      <c r="B38" s="248" t="s">
        <v>26</v>
      </c>
      <c r="C38" s="248" t="s">
        <v>53</v>
      </c>
      <c r="D38" s="242" t="s">
        <v>83</v>
      </c>
      <c r="E38" s="82">
        <v>18432</v>
      </c>
      <c r="F38" s="10">
        <v>18562</v>
      </c>
      <c r="G38" s="10">
        <v>18836</v>
      </c>
      <c r="H38" s="10">
        <v>19396</v>
      </c>
      <c r="I38" s="10">
        <v>20190</v>
      </c>
      <c r="J38" s="242">
        <v>20762</v>
      </c>
      <c r="K38" s="225">
        <v>64</v>
      </c>
      <c r="L38" s="225">
        <v>62</v>
      </c>
      <c r="M38" s="225">
        <v>64</v>
      </c>
      <c r="N38" s="225">
        <v>64</v>
      </c>
      <c r="O38" s="225">
        <v>66</v>
      </c>
      <c r="P38" s="225">
        <v>70</v>
      </c>
      <c r="Q38" s="225">
        <v>484</v>
      </c>
      <c r="R38" s="225">
        <v>488</v>
      </c>
      <c r="S38" s="225">
        <v>491</v>
      </c>
      <c r="T38" s="225">
        <v>493</v>
      </c>
      <c r="U38" s="225">
        <v>490</v>
      </c>
      <c r="V38" s="225">
        <v>503</v>
      </c>
      <c r="W38" s="225">
        <v>0.69</v>
      </c>
      <c r="X38" s="225">
        <v>0.7</v>
      </c>
      <c r="Y38" s="225">
        <v>0.71</v>
      </c>
      <c r="Z38" s="225">
        <v>0.71</v>
      </c>
      <c r="AA38" s="10">
        <v>0.72</v>
      </c>
      <c r="AB38" s="10">
        <v>0.74</v>
      </c>
      <c r="AC38" s="225">
        <v>73</v>
      </c>
      <c r="AD38" s="225">
        <v>73</v>
      </c>
      <c r="AE38" s="225">
        <v>73</v>
      </c>
      <c r="AF38" s="225">
        <v>72</v>
      </c>
      <c r="AG38" s="225">
        <v>73</v>
      </c>
      <c r="AH38" s="225">
        <v>74</v>
      </c>
      <c r="AI38" s="225">
        <v>46</v>
      </c>
      <c r="AJ38" s="225">
        <v>45</v>
      </c>
      <c r="AK38" s="225">
        <v>45</v>
      </c>
      <c r="AL38" s="225">
        <v>44</v>
      </c>
      <c r="AM38" s="225">
        <v>44</v>
      </c>
      <c r="AN38" s="225">
        <v>43</v>
      </c>
      <c r="AO38" s="225">
        <v>43</v>
      </c>
      <c r="AP38" s="225">
        <v>44</v>
      </c>
      <c r="AQ38" s="225">
        <v>43</v>
      </c>
      <c r="AR38" s="225">
        <v>45</v>
      </c>
      <c r="AS38" s="225">
        <v>45</v>
      </c>
      <c r="AT38" s="225">
        <v>46</v>
      </c>
      <c r="AU38" s="225">
        <v>66</v>
      </c>
      <c r="AV38" s="225">
        <v>67</v>
      </c>
      <c r="AW38" s="225">
        <v>70</v>
      </c>
      <c r="AX38" s="225">
        <v>71</v>
      </c>
      <c r="AY38" s="225">
        <v>72</v>
      </c>
      <c r="AZ38" s="225">
        <v>71</v>
      </c>
      <c r="BA38" s="225">
        <v>56</v>
      </c>
      <c r="BB38" s="225">
        <v>59</v>
      </c>
      <c r="BC38" s="225">
        <v>60</v>
      </c>
      <c r="BD38" s="225">
        <v>61</v>
      </c>
      <c r="BE38" s="225">
        <v>57</v>
      </c>
      <c r="BF38" s="225">
        <v>58</v>
      </c>
      <c r="BG38" s="225">
        <v>13</v>
      </c>
      <c r="BH38" s="225">
        <v>13</v>
      </c>
      <c r="BI38" s="225">
        <v>13</v>
      </c>
      <c r="BJ38" s="225">
        <v>13</v>
      </c>
      <c r="BK38" s="225">
        <v>12</v>
      </c>
      <c r="BL38" s="225">
        <v>11</v>
      </c>
      <c r="BM38" s="225">
        <v>27</v>
      </c>
      <c r="BN38" s="225">
        <v>27</v>
      </c>
      <c r="BO38" s="225">
        <v>23</v>
      </c>
      <c r="BP38" s="225">
        <v>16</v>
      </c>
      <c r="BQ38" s="225">
        <v>16</v>
      </c>
      <c r="BR38" s="225">
        <v>16</v>
      </c>
      <c r="BS38" s="225">
        <v>349</v>
      </c>
      <c r="BT38" s="225">
        <v>351</v>
      </c>
      <c r="BU38" s="225">
        <v>355</v>
      </c>
      <c r="BV38" s="225">
        <v>358</v>
      </c>
      <c r="BW38" s="225">
        <v>356</v>
      </c>
      <c r="BX38" s="225">
        <v>367</v>
      </c>
      <c r="BY38" s="225">
        <v>8.1199999999999992</v>
      </c>
      <c r="BZ38" s="225">
        <v>7.93</v>
      </c>
      <c r="CA38" s="225">
        <v>8.09</v>
      </c>
      <c r="CB38" s="225">
        <v>7.95</v>
      </c>
      <c r="CC38" s="225">
        <v>7.62</v>
      </c>
      <c r="CD38" s="225">
        <v>7.88</v>
      </c>
      <c r="CE38" s="225">
        <v>650</v>
      </c>
      <c r="CF38" s="225">
        <v>664</v>
      </c>
      <c r="CG38" s="225">
        <v>679</v>
      </c>
      <c r="CH38" s="225">
        <v>686</v>
      </c>
      <c r="CI38" s="225">
        <v>703</v>
      </c>
      <c r="CJ38" s="225">
        <v>738</v>
      </c>
      <c r="CK38" s="225">
        <v>14</v>
      </c>
      <c r="CL38" s="225">
        <v>9</v>
      </c>
      <c r="CM38" s="225">
        <v>8</v>
      </c>
      <c r="CN38" s="225">
        <v>8</v>
      </c>
      <c r="CO38" s="225">
        <v>8</v>
      </c>
      <c r="CP38" s="225"/>
      <c r="CQ38" s="225">
        <v>6</v>
      </c>
      <c r="CR38" s="225">
        <v>6</v>
      </c>
      <c r="CS38" s="225">
        <v>6</v>
      </c>
      <c r="CT38" s="225">
        <v>6</v>
      </c>
      <c r="CU38" s="225">
        <v>6</v>
      </c>
      <c r="CV38" s="225">
        <v>4</v>
      </c>
      <c r="CW38" s="225">
        <v>22</v>
      </c>
      <c r="CX38" s="225">
        <v>22</v>
      </c>
      <c r="CY38" s="225">
        <v>22</v>
      </c>
      <c r="CZ38" s="225">
        <v>22</v>
      </c>
      <c r="DA38" s="225">
        <v>21</v>
      </c>
      <c r="DB38" s="225">
        <v>21</v>
      </c>
      <c r="DC38" s="225">
        <v>18</v>
      </c>
      <c r="DD38" s="225">
        <v>17</v>
      </c>
      <c r="DE38" s="225">
        <v>17</v>
      </c>
      <c r="DF38" s="225">
        <v>15</v>
      </c>
      <c r="DG38" s="225">
        <v>16</v>
      </c>
      <c r="DH38" s="225">
        <v>13</v>
      </c>
    </row>
    <row r="39" spans="1:146" x14ac:dyDescent="0.35">
      <c r="A39" s="82"/>
      <c r="B39" s="248" t="s">
        <v>37</v>
      </c>
      <c r="C39" s="248" t="s">
        <v>53</v>
      </c>
      <c r="D39" s="242" t="s">
        <v>84</v>
      </c>
      <c r="E39" s="82">
        <v>23460</v>
      </c>
      <c r="F39" s="10">
        <v>23628</v>
      </c>
      <c r="G39" s="10">
        <v>24123</v>
      </c>
      <c r="H39" s="10">
        <v>25007</v>
      </c>
      <c r="I39" s="10">
        <v>25950</v>
      </c>
      <c r="J39" s="242">
        <v>26068</v>
      </c>
      <c r="K39" s="225">
        <v>64</v>
      </c>
      <c r="L39" s="225">
        <v>63</v>
      </c>
      <c r="M39" s="225">
        <v>64</v>
      </c>
      <c r="N39" s="225">
        <v>65</v>
      </c>
      <c r="O39" s="225">
        <v>67</v>
      </c>
      <c r="P39" s="225">
        <v>72</v>
      </c>
      <c r="Q39" s="225">
        <v>482</v>
      </c>
      <c r="R39" s="225">
        <v>482</v>
      </c>
      <c r="S39" s="225">
        <v>481</v>
      </c>
      <c r="T39" s="225">
        <v>502</v>
      </c>
      <c r="U39" s="225">
        <v>501</v>
      </c>
      <c r="V39" s="225">
        <v>509</v>
      </c>
      <c r="W39" s="225">
        <v>0.79</v>
      </c>
      <c r="X39" s="225">
        <v>0.8</v>
      </c>
      <c r="Y39" s="225">
        <v>0.8</v>
      </c>
      <c r="Z39" s="225">
        <v>0.82</v>
      </c>
      <c r="AA39" s="10">
        <v>0.83</v>
      </c>
      <c r="AB39" s="10">
        <v>0.83</v>
      </c>
      <c r="AC39" s="225">
        <v>75</v>
      </c>
      <c r="AD39" s="225">
        <v>75</v>
      </c>
      <c r="AE39" s="225">
        <v>75</v>
      </c>
      <c r="AF39" s="225">
        <v>75</v>
      </c>
      <c r="AG39" s="225">
        <v>76</v>
      </c>
      <c r="AH39" s="225">
        <v>76</v>
      </c>
      <c r="AI39" s="225">
        <v>46</v>
      </c>
      <c r="AJ39" s="225">
        <v>45</v>
      </c>
      <c r="AK39" s="225">
        <v>45</v>
      </c>
      <c r="AL39" s="225">
        <v>46</v>
      </c>
      <c r="AM39" s="225">
        <v>45</v>
      </c>
      <c r="AN39" s="225">
        <v>44</v>
      </c>
      <c r="AO39" s="225">
        <v>42</v>
      </c>
      <c r="AP39" s="225">
        <v>45</v>
      </c>
      <c r="AQ39" s="225">
        <v>44</v>
      </c>
      <c r="AR39" s="225">
        <v>45</v>
      </c>
      <c r="AS39" s="225">
        <v>47</v>
      </c>
      <c r="AT39" s="225">
        <v>47</v>
      </c>
      <c r="AU39" s="225">
        <v>68</v>
      </c>
      <c r="AV39" s="225">
        <v>69</v>
      </c>
      <c r="AW39" s="225">
        <v>72</v>
      </c>
      <c r="AX39" s="225">
        <v>72</v>
      </c>
      <c r="AY39" s="225">
        <v>72</v>
      </c>
      <c r="AZ39" s="225">
        <v>72</v>
      </c>
      <c r="BA39" s="225">
        <v>55</v>
      </c>
      <c r="BB39" s="225">
        <v>58</v>
      </c>
      <c r="BC39" s="225">
        <v>59</v>
      </c>
      <c r="BD39" s="225">
        <v>61</v>
      </c>
      <c r="BE39" s="225">
        <v>56</v>
      </c>
      <c r="BF39" s="225">
        <v>58</v>
      </c>
      <c r="BG39" s="225">
        <v>12</v>
      </c>
      <c r="BH39" s="225">
        <v>12</v>
      </c>
      <c r="BI39" s="225">
        <v>12</v>
      </c>
      <c r="BJ39" s="225">
        <v>12</v>
      </c>
      <c r="BK39" s="225">
        <v>11</v>
      </c>
      <c r="BL39" s="225">
        <v>10</v>
      </c>
      <c r="BM39" s="225">
        <v>28</v>
      </c>
      <c r="BN39" s="225">
        <v>29</v>
      </c>
      <c r="BO39" s="225">
        <v>24</v>
      </c>
      <c r="BP39" s="225">
        <v>17</v>
      </c>
      <c r="BQ39" s="225">
        <v>17</v>
      </c>
      <c r="BR39" s="225">
        <v>17</v>
      </c>
      <c r="BS39" s="225">
        <v>337</v>
      </c>
      <c r="BT39" s="225">
        <v>342</v>
      </c>
      <c r="BU39" s="225">
        <v>342</v>
      </c>
      <c r="BV39" s="225">
        <v>353</v>
      </c>
      <c r="BW39" s="225">
        <v>351</v>
      </c>
      <c r="BX39" s="225">
        <v>355</v>
      </c>
      <c r="BY39" s="225">
        <v>7.5</v>
      </c>
      <c r="BZ39" s="225">
        <v>7.34</v>
      </c>
      <c r="CA39" s="225">
        <v>7.65</v>
      </c>
      <c r="CB39" s="225">
        <v>7.32</v>
      </c>
      <c r="CC39" s="225">
        <v>7.62</v>
      </c>
      <c r="CD39" s="225">
        <v>8.2899999999999991</v>
      </c>
      <c r="CE39" s="225">
        <v>596</v>
      </c>
      <c r="CF39" s="225">
        <v>610</v>
      </c>
      <c r="CG39" s="225">
        <v>628</v>
      </c>
      <c r="CH39" s="225">
        <v>640</v>
      </c>
      <c r="CI39" s="225">
        <v>668</v>
      </c>
      <c r="CJ39" s="225">
        <v>714</v>
      </c>
      <c r="CK39" s="225">
        <v>13</v>
      </c>
      <c r="CL39" s="225">
        <v>10</v>
      </c>
      <c r="CM39" s="225">
        <v>9</v>
      </c>
      <c r="CN39" s="225">
        <v>9</v>
      </c>
      <c r="CO39" s="225">
        <v>8</v>
      </c>
      <c r="CP39" s="225"/>
      <c r="CQ39" s="225">
        <v>6</v>
      </c>
      <c r="CR39" s="225">
        <v>5</v>
      </c>
      <c r="CS39" s="225">
        <v>5</v>
      </c>
      <c r="CT39" s="225">
        <v>5</v>
      </c>
      <c r="CU39" s="225">
        <v>5</v>
      </c>
      <c r="CV39" s="225">
        <v>4</v>
      </c>
      <c r="CW39" s="225">
        <v>20</v>
      </c>
      <c r="CX39" s="225">
        <v>20</v>
      </c>
      <c r="CY39" s="225">
        <v>20</v>
      </c>
      <c r="CZ39" s="225">
        <v>20</v>
      </c>
      <c r="DA39" s="225">
        <v>20</v>
      </c>
      <c r="DB39" s="225">
        <v>20</v>
      </c>
      <c r="DC39" s="225">
        <v>14</v>
      </c>
      <c r="DD39" s="225">
        <v>15</v>
      </c>
      <c r="DE39" s="225">
        <v>15</v>
      </c>
      <c r="DF39" s="225">
        <v>14</v>
      </c>
      <c r="DG39" s="225">
        <v>13</v>
      </c>
      <c r="DH39" s="225">
        <v>11</v>
      </c>
    </row>
    <row r="40" spans="1:146" x14ac:dyDescent="0.35">
      <c r="A40" s="82"/>
      <c r="B40" s="248" t="s">
        <v>38</v>
      </c>
      <c r="C40" s="248" t="s">
        <v>53</v>
      </c>
      <c r="D40" s="242" t="s">
        <v>85</v>
      </c>
      <c r="E40" s="82">
        <v>16692</v>
      </c>
      <c r="F40" s="10">
        <v>16916</v>
      </c>
      <c r="G40" s="10">
        <v>17044</v>
      </c>
      <c r="H40" s="10">
        <v>17418</v>
      </c>
      <c r="I40" s="10">
        <v>17935</v>
      </c>
      <c r="J40" s="242">
        <v>17939</v>
      </c>
      <c r="K40" s="225">
        <v>55</v>
      </c>
      <c r="L40" s="225">
        <v>54</v>
      </c>
      <c r="M40" s="225">
        <v>55</v>
      </c>
      <c r="N40" s="225">
        <v>56</v>
      </c>
      <c r="O40" s="225">
        <v>57</v>
      </c>
      <c r="P40" s="225">
        <v>61</v>
      </c>
      <c r="Q40" s="225">
        <v>458</v>
      </c>
      <c r="R40" s="225">
        <v>452</v>
      </c>
      <c r="S40" s="225">
        <v>448</v>
      </c>
      <c r="T40" s="225">
        <v>476</v>
      </c>
      <c r="U40" s="225">
        <v>460</v>
      </c>
      <c r="V40" s="225">
        <v>470</v>
      </c>
      <c r="W40" s="225">
        <v>0.69</v>
      </c>
      <c r="X40" s="225">
        <v>0.69</v>
      </c>
      <c r="Y40" s="225">
        <v>0.71</v>
      </c>
      <c r="Z40" s="225">
        <v>0.73</v>
      </c>
      <c r="AA40" s="10">
        <v>0.72</v>
      </c>
      <c r="AB40" s="10">
        <v>0.75</v>
      </c>
      <c r="AC40" s="225">
        <v>72</v>
      </c>
      <c r="AD40" s="225">
        <v>70</v>
      </c>
      <c r="AE40" s="225">
        <v>70</v>
      </c>
      <c r="AF40" s="225">
        <v>72</v>
      </c>
      <c r="AG40" s="225">
        <v>72</v>
      </c>
      <c r="AH40" s="225">
        <v>73</v>
      </c>
      <c r="AI40" s="225">
        <v>44</v>
      </c>
      <c r="AJ40" s="225">
        <v>44</v>
      </c>
      <c r="AK40" s="225">
        <v>43</v>
      </c>
      <c r="AL40" s="225">
        <v>42</v>
      </c>
      <c r="AM40" s="225">
        <v>41</v>
      </c>
      <c r="AN40" s="225">
        <v>41</v>
      </c>
      <c r="AO40" s="225">
        <v>37</v>
      </c>
      <c r="AP40" s="225">
        <v>38</v>
      </c>
      <c r="AQ40" s="225">
        <v>38</v>
      </c>
      <c r="AR40" s="225">
        <v>39</v>
      </c>
      <c r="AS40" s="225">
        <v>42</v>
      </c>
      <c r="AT40" s="225">
        <v>40</v>
      </c>
      <c r="AU40" s="225">
        <v>65</v>
      </c>
      <c r="AV40" s="225">
        <v>67</v>
      </c>
      <c r="AW40" s="225">
        <v>67</v>
      </c>
      <c r="AX40" s="225">
        <v>69</v>
      </c>
      <c r="AY40" s="225">
        <v>70</v>
      </c>
      <c r="AZ40" s="225">
        <v>71</v>
      </c>
      <c r="BA40" s="225">
        <v>53</v>
      </c>
      <c r="BB40" s="225">
        <v>55</v>
      </c>
      <c r="BC40" s="225">
        <v>57</v>
      </c>
      <c r="BD40" s="225">
        <v>58</v>
      </c>
      <c r="BE40" s="225">
        <v>54</v>
      </c>
      <c r="BF40" s="225">
        <v>54</v>
      </c>
      <c r="BG40" s="225">
        <v>15</v>
      </c>
      <c r="BH40" s="225">
        <v>15</v>
      </c>
      <c r="BI40" s="225">
        <v>15</v>
      </c>
      <c r="BJ40" s="225">
        <v>14</v>
      </c>
      <c r="BK40" s="225">
        <v>13</v>
      </c>
      <c r="BL40" s="225">
        <v>12</v>
      </c>
      <c r="BM40" s="225">
        <v>31</v>
      </c>
      <c r="BN40" s="225">
        <v>31</v>
      </c>
      <c r="BO40" s="225">
        <v>26</v>
      </c>
      <c r="BP40" s="225">
        <v>19</v>
      </c>
      <c r="BQ40" s="225">
        <v>19</v>
      </c>
      <c r="BR40" s="225">
        <v>19</v>
      </c>
      <c r="BS40" s="225">
        <v>322</v>
      </c>
      <c r="BT40" s="225">
        <v>314</v>
      </c>
      <c r="BU40" s="225">
        <v>317</v>
      </c>
      <c r="BV40" s="225">
        <v>333</v>
      </c>
      <c r="BW40" s="225">
        <v>331</v>
      </c>
      <c r="BX40" s="225">
        <v>341</v>
      </c>
      <c r="BY40" s="225">
        <v>5.67</v>
      </c>
      <c r="BZ40" s="225">
        <v>5.69</v>
      </c>
      <c r="CA40" s="225">
        <v>5.77</v>
      </c>
      <c r="CB40" s="225">
        <v>5.48</v>
      </c>
      <c r="CC40" s="225">
        <v>5.16</v>
      </c>
      <c r="CD40" s="225">
        <v>5.3</v>
      </c>
      <c r="CE40" s="225">
        <v>469</v>
      </c>
      <c r="CF40" s="225">
        <v>469</v>
      </c>
      <c r="CG40" s="225">
        <v>472</v>
      </c>
      <c r="CH40" s="225">
        <v>476</v>
      </c>
      <c r="CI40" s="225">
        <v>487</v>
      </c>
      <c r="CJ40" s="225">
        <v>498</v>
      </c>
      <c r="CK40" s="225">
        <v>21</v>
      </c>
      <c r="CL40" s="225">
        <v>13</v>
      </c>
      <c r="CM40" s="225">
        <v>13</v>
      </c>
      <c r="CN40" s="225">
        <v>12</v>
      </c>
      <c r="CO40" s="225">
        <v>11</v>
      </c>
      <c r="CP40" s="225"/>
      <c r="CQ40" s="225">
        <v>6</v>
      </c>
      <c r="CR40" s="225">
        <v>6</v>
      </c>
      <c r="CS40" s="225">
        <v>6</v>
      </c>
      <c r="CT40" s="225">
        <v>5</v>
      </c>
      <c r="CU40" s="225">
        <v>4</v>
      </c>
      <c r="CV40" s="225">
        <v>4</v>
      </c>
      <c r="CW40" s="225">
        <v>22</v>
      </c>
      <c r="CX40" s="225">
        <v>24</v>
      </c>
      <c r="CY40" s="225">
        <v>24</v>
      </c>
      <c r="CZ40" s="225">
        <v>23</v>
      </c>
      <c r="DA40" s="225">
        <v>24</v>
      </c>
      <c r="DB40" s="225">
        <v>23</v>
      </c>
      <c r="DC40" s="225">
        <v>18</v>
      </c>
      <c r="DD40" s="225">
        <v>18</v>
      </c>
      <c r="DE40" s="225">
        <v>16</v>
      </c>
      <c r="DF40" s="225">
        <v>17</v>
      </c>
      <c r="DG40" s="225">
        <v>17</v>
      </c>
      <c r="DH40" s="225">
        <v>14</v>
      </c>
    </row>
    <row r="41" spans="1:146" x14ac:dyDescent="0.35">
      <c r="A41" s="82"/>
      <c r="B41" s="248" t="s">
        <v>49</v>
      </c>
      <c r="C41" s="248" t="s">
        <v>53</v>
      </c>
      <c r="D41" s="242" t="s">
        <v>86</v>
      </c>
      <c r="E41" s="82">
        <v>22509</v>
      </c>
      <c r="F41" s="10">
        <v>22176</v>
      </c>
      <c r="G41" s="10">
        <v>22255</v>
      </c>
      <c r="H41" s="10">
        <v>22736</v>
      </c>
      <c r="I41" s="10">
        <v>23541</v>
      </c>
      <c r="J41" s="242">
        <v>24614</v>
      </c>
      <c r="K41" s="225">
        <v>66</v>
      </c>
      <c r="L41" s="225">
        <v>65</v>
      </c>
      <c r="M41" s="225">
        <v>67</v>
      </c>
      <c r="N41" s="225">
        <v>68</v>
      </c>
      <c r="O41" s="225">
        <v>70</v>
      </c>
      <c r="P41" s="225">
        <v>74</v>
      </c>
      <c r="Q41" s="225">
        <v>481</v>
      </c>
      <c r="R41" s="225">
        <v>488</v>
      </c>
      <c r="S41" s="225">
        <v>482</v>
      </c>
      <c r="T41" s="225">
        <v>496</v>
      </c>
      <c r="U41" s="225">
        <v>496</v>
      </c>
      <c r="V41" s="225">
        <v>518</v>
      </c>
      <c r="W41" s="225">
        <v>0.81</v>
      </c>
      <c r="X41" s="225">
        <v>0.81</v>
      </c>
      <c r="Y41" s="225">
        <v>0.76</v>
      </c>
      <c r="Z41" s="225">
        <v>0.79</v>
      </c>
      <c r="AA41" s="10">
        <v>0.86</v>
      </c>
      <c r="AB41" s="10">
        <v>0.87</v>
      </c>
      <c r="AC41" s="225">
        <v>79</v>
      </c>
      <c r="AD41" s="225">
        <v>76</v>
      </c>
      <c r="AE41" s="225">
        <v>74</v>
      </c>
      <c r="AF41" s="225">
        <v>74</v>
      </c>
      <c r="AG41" s="225">
        <v>78</v>
      </c>
      <c r="AH41" s="225">
        <v>78</v>
      </c>
      <c r="AI41" s="225">
        <v>48</v>
      </c>
      <c r="AJ41" s="225">
        <v>47</v>
      </c>
      <c r="AK41" s="225">
        <v>48</v>
      </c>
      <c r="AL41" s="225">
        <v>49</v>
      </c>
      <c r="AM41" s="225">
        <v>48</v>
      </c>
      <c r="AN41" s="225">
        <v>48</v>
      </c>
      <c r="AO41" s="225">
        <v>45</v>
      </c>
      <c r="AP41" s="225">
        <v>46</v>
      </c>
      <c r="AQ41" s="225">
        <v>48</v>
      </c>
      <c r="AR41" s="225">
        <v>49</v>
      </c>
      <c r="AS41" s="225">
        <v>48</v>
      </c>
      <c r="AT41" s="225">
        <v>48</v>
      </c>
      <c r="AU41" s="225">
        <v>71</v>
      </c>
      <c r="AV41" s="225">
        <v>74</v>
      </c>
      <c r="AW41" s="225">
        <v>76</v>
      </c>
      <c r="AX41" s="225">
        <v>73</v>
      </c>
      <c r="AY41" s="225">
        <v>76</v>
      </c>
      <c r="AZ41" s="225">
        <v>75</v>
      </c>
      <c r="BA41" s="225">
        <v>54</v>
      </c>
      <c r="BB41" s="225">
        <v>58</v>
      </c>
      <c r="BC41" s="225">
        <v>57</v>
      </c>
      <c r="BD41" s="225">
        <v>60</v>
      </c>
      <c r="BE41" s="225">
        <v>56</v>
      </c>
      <c r="BF41" s="225">
        <v>58</v>
      </c>
      <c r="BG41" s="225">
        <v>11</v>
      </c>
      <c r="BH41" s="225">
        <v>10</v>
      </c>
      <c r="BI41" s="225">
        <v>11</v>
      </c>
      <c r="BJ41" s="225">
        <v>10</v>
      </c>
      <c r="BK41" s="225">
        <v>10</v>
      </c>
      <c r="BL41" s="225">
        <v>9</v>
      </c>
      <c r="BM41" s="225">
        <v>27</v>
      </c>
      <c r="BN41" s="225">
        <v>28</v>
      </c>
      <c r="BO41" s="225">
        <v>23</v>
      </c>
      <c r="BP41" s="225">
        <v>16</v>
      </c>
      <c r="BQ41" s="225">
        <v>15</v>
      </c>
      <c r="BR41" s="225">
        <v>15</v>
      </c>
      <c r="BS41" s="225">
        <v>339</v>
      </c>
      <c r="BT41" s="225">
        <v>341</v>
      </c>
      <c r="BU41" s="225">
        <v>338</v>
      </c>
      <c r="BV41" s="225">
        <v>347</v>
      </c>
      <c r="BW41" s="225">
        <v>343</v>
      </c>
      <c r="BX41" s="225">
        <v>365</v>
      </c>
      <c r="BY41" s="225">
        <v>7.87</v>
      </c>
      <c r="BZ41" s="225">
        <v>7.44</v>
      </c>
      <c r="CA41" s="225">
        <v>7.56</v>
      </c>
      <c r="CB41" s="225">
        <v>7.52</v>
      </c>
      <c r="CC41" s="225">
        <v>7.31</v>
      </c>
      <c r="CD41" s="225">
        <v>7.45</v>
      </c>
      <c r="CE41" s="225">
        <v>584</v>
      </c>
      <c r="CF41" s="225">
        <v>601</v>
      </c>
      <c r="CG41" s="225">
        <v>609</v>
      </c>
      <c r="CH41" s="225">
        <v>622</v>
      </c>
      <c r="CI41" s="225">
        <v>634</v>
      </c>
      <c r="CJ41" s="225">
        <v>667</v>
      </c>
      <c r="CK41" s="225">
        <v>12</v>
      </c>
      <c r="CL41" s="225">
        <v>8</v>
      </c>
      <c r="CM41" s="225">
        <v>8</v>
      </c>
      <c r="CN41" s="225">
        <v>10</v>
      </c>
      <c r="CO41" s="225">
        <v>12</v>
      </c>
      <c r="CP41" s="225"/>
      <c r="CQ41" s="225">
        <v>5</v>
      </c>
      <c r="CR41" s="225">
        <v>4</v>
      </c>
      <c r="CS41" s="225">
        <v>5</v>
      </c>
      <c r="CT41" s="225">
        <v>6</v>
      </c>
      <c r="CU41" s="225">
        <v>5</v>
      </c>
      <c r="CV41" s="225">
        <v>3</v>
      </c>
      <c r="CW41" s="225">
        <v>16</v>
      </c>
      <c r="CX41" s="225">
        <v>20</v>
      </c>
      <c r="CY41" s="225">
        <v>20</v>
      </c>
      <c r="CZ41" s="225">
        <v>21</v>
      </c>
      <c r="DA41" s="225">
        <v>18</v>
      </c>
      <c r="DB41" s="225">
        <v>18</v>
      </c>
      <c r="DC41" s="225">
        <v>12</v>
      </c>
      <c r="DD41" s="225">
        <v>14</v>
      </c>
      <c r="DE41" s="225">
        <v>16</v>
      </c>
      <c r="DF41" s="225">
        <v>15</v>
      </c>
      <c r="DG41" s="225">
        <v>11</v>
      </c>
      <c r="DH41" s="225">
        <v>11</v>
      </c>
    </row>
    <row r="42" spans="1:146" x14ac:dyDescent="0.35">
      <c r="A42" s="82"/>
      <c r="B42" s="248" t="s">
        <v>39</v>
      </c>
      <c r="C42" s="248" t="s">
        <v>53</v>
      </c>
      <c r="D42" s="242" t="s">
        <v>87</v>
      </c>
      <c r="E42" s="82">
        <v>17295</v>
      </c>
      <c r="F42" s="10">
        <v>17394</v>
      </c>
      <c r="G42" s="10">
        <v>17383</v>
      </c>
      <c r="H42" s="10">
        <v>17686</v>
      </c>
      <c r="I42" s="10">
        <v>18643</v>
      </c>
      <c r="J42" s="242">
        <v>18933</v>
      </c>
      <c r="K42" s="225">
        <v>41</v>
      </c>
      <c r="L42" s="225">
        <v>40</v>
      </c>
      <c r="M42" s="225">
        <v>42</v>
      </c>
      <c r="N42" s="225">
        <v>42</v>
      </c>
      <c r="O42" s="225">
        <v>44</v>
      </c>
      <c r="P42" s="225">
        <v>49</v>
      </c>
      <c r="Q42" s="225">
        <v>447</v>
      </c>
      <c r="R42" s="225">
        <v>459</v>
      </c>
      <c r="S42" s="225">
        <v>463</v>
      </c>
      <c r="T42" s="225">
        <v>461</v>
      </c>
      <c r="U42" s="225">
        <v>483</v>
      </c>
      <c r="V42" s="225">
        <v>504</v>
      </c>
      <c r="W42" s="225">
        <v>0.67</v>
      </c>
      <c r="X42" s="225">
        <v>0.66</v>
      </c>
      <c r="Y42" s="225">
        <v>0.67</v>
      </c>
      <c r="Z42" s="225">
        <v>0.68</v>
      </c>
      <c r="AA42" s="10">
        <v>0.7</v>
      </c>
      <c r="AB42" s="10">
        <v>0.73</v>
      </c>
      <c r="AC42" s="225">
        <v>65</v>
      </c>
      <c r="AD42" s="225">
        <v>65</v>
      </c>
      <c r="AE42" s="225">
        <v>63</v>
      </c>
      <c r="AF42" s="225">
        <v>65</v>
      </c>
      <c r="AG42" s="225">
        <v>67</v>
      </c>
      <c r="AH42" s="225">
        <v>67</v>
      </c>
      <c r="AI42" s="225">
        <v>50</v>
      </c>
      <c r="AJ42" s="225">
        <v>50</v>
      </c>
      <c r="AK42" s="225">
        <v>49</v>
      </c>
      <c r="AL42" s="225">
        <v>49</v>
      </c>
      <c r="AM42" s="225">
        <v>49</v>
      </c>
      <c r="AN42" s="225">
        <v>51</v>
      </c>
      <c r="AO42" s="225">
        <v>39</v>
      </c>
      <c r="AP42" s="225">
        <v>36</v>
      </c>
      <c r="AQ42" s="225">
        <v>37</v>
      </c>
      <c r="AR42" s="225">
        <v>37</v>
      </c>
      <c r="AS42" s="225">
        <v>38</v>
      </c>
      <c r="AT42" s="225">
        <v>39</v>
      </c>
      <c r="AU42" s="225">
        <v>66</v>
      </c>
      <c r="AV42" s="225">
        <v>67</v>
      </c>
      <c r="AW42" s="225">
        <v>67</v>
      </c>
      <c r="AX42" s="225">
        <v>71</v>
      </c>
      <c r="AY42" s="225">
        <v>71</v>
      </c>
      <c r="AZ42" s="225">
        <v>73</v>
      </c>
      <c r="BA42" s="225">
        <v>51</v>
      </c>
      <c r="BB42" s="225">
        <v>55</v>
      </c>
      <c r="BC42" s="225">
        <v>54</v>
      </c>
      <c r="BD42" s="225">
        <v>57</v>
      </c>
      <c r="BE42" s="225">
        <v>53</v>
      </c>
      <c r="BF42" s="225">
        <v>54</v>
      </c>
      <c r="BG42" s="225">
        <v>21</v>
      </c>
      <c r="BH42" s="225">
        <v>21</v>
      </c>
      <c r="BI42" s="225">
        <v>21</v>
      </c>
      <c r="BJ42" s="225">
        <v>21</v>
      </c>
      <c r="BK42" s="225">
        <v>19</v>
      </c>
      <c r="BL42" s="225">
        <v>19</v>
      </c>
      <c r="BM42" s="225">
        <v>36</v>
      </c>
      <c r="BN42" s="225">
        <v>37</v>
      </c>
      <c r="BO42" s="225">
        <v>32</v>
      </c>
      <c r="BP42" s="225">
        <v>24</v>
      </c>
      <c r="BQ42" s="225">
        <v>23</v>
      </c>
      <c r="BR42" s="225">
        <v>23</v>
      </c>
      <c r="BS42" s="225">
        <v>310</v>
      </c>
      <c r="BT42" s="225">
        <v>320</v>
      </c>
      <c r="BU42" s="225">
        <v>321</v>
      </c>
      <c r="BV42" s="225">
        <v>328</v>
      </c>
      <c r="BW42" s="225">
        <v>327</v>
      </c>
      <c r="BX42" s="225">
        <v>337</v>
      </c>
      <c r="BY42" s="225">
        <v>4.83</v>
      </c>
      <c r="BZ42" s="225">
        <v>4.46</v>
      </c>
      <c r="CA42" s="225">
        <v>4.55</v>
      </c>
      <c r="CB42" s="225">
        <v>4.5199999999999996</v>
      </c>
      <c r="CC42" s="225">
        <v>4.75</v>
      </c>
      <c r="CD42" s="225">
        <v>4.79</v>
      </c>
      <c r="CE42" s="225">
        <v>453</v>
      </c>
      <c r="CF42" s="225">
        <v>456</v>
      </c>
      <c r="CG42" s="225">
        <v>466</v>
      </c>
      <c r="CH42" s="225">
        <v>455</v>
      </c>
      <c r="CI42" s="225">
        <v>464</v>
      </c>
      <c r="CJ42" s="225">
        <v>464</v>
      </c>
      <c r="CK42" s="225">
        <v>20</v>
      </c>
      <c r="CL42" s="225">
        <v>13</v>
      </c>
      <c r="CM42" s="225">
        <v>12</v>
      </c>
      <c r="CN42" s="225">
        <v>13</v>
      </c>
      <c r="CO42" s="225">
        <v>12</v>
      </c>
      <c r="CP42" s="225"/>
      <c r="CQ42" s="225">
        <v>8</v>
      </c>
      <c r="CR42" s="225">
        <v>8</v>
      </c>
      <c r="CS42" s="225">
        <v>9</v>
      </c>
      <c r="CT42" s="225">
        <v>10</v>
      </c>
      <c r="CU42" s="225">
        <v>8</v>
      </c>
      <c r="CV42" s="225">
        <v>7</v>
      </c>
      <c r="CW42" s="225">
        <v>27</v>
      </c>
      <c r="CX42" s="225">
        <v>27</v>
      </c>
      <c r="CY42" s="225">
        <v>28</v>
      </c>
      <c r="CZ42" s="225">
        <v>26</v>
      </c>
      <c r="DA42" s="225">
        <v>25</v>
      </c>
      <c r="DB42" s="225">
        <v>26</v>
      </c>
      <c r="DC42" s="225">
        <v>25</v>
      </c>
      <c r="DD42" s="225">
        <v>25</v>
      </c>
      <c r="DE42" s="225">
        <v>25</v>
      </c>
      <c r="DF42" s="225">
        <v>23</v>
      </c>
      <c r="DG42" s="225">
        <v>22</v>
      </c>
      <c r="DH42" s="225">
        <v>22</v>
      </c>
    </row>
    <row r="43" spans="1:146" x14ac:dyDescent="0.35">
      <c r="A43" s="82"/>
      <c r="B43" s="248" t="s">
        <v>40</v>
      </c>
      <c r="C43" s="248" t="s">
        <v>53</v>
      </c>
      <c r="D43" s="242" t="s">
        <v>88</v>
      </c>
      <c r="E43" s="82">
        <v>34691</v>
      </c>
      <c r="F43" s="10">
        <v>36166</v>
      </c>
      <c r="G43" s="10">
        <v>37049</v>
      </c>
      <c r="H43" s="10">
        <v>37796</v>
      </c>
      <c r="I43" s="10">
        <v>38850</v>
      </c>
      <c r="J43" s="242">
        <v>40248</v>
      </c>
      <c r="K43" s="225">
        <v>71</v>
      </c>
      <c r="L43" s="225">
        <v>71</v>
      </c>
      <c r="M43" s="225">
        <v>73</v>
      </c>
      <c r="N43" s="225">
        <v>74</v>
      </c>
      <c r="O43" s="225">
        <v>77</v>
      </c>
      <c r="P43" s="225">
        <v>82</v>
      </c>
      <c r="Q43" s="225">
        <v>601</v>
      </c>
      <c r="R43" s="225">
        <v>614</v>
      </c>
      <c r="S43" s="225">
        <v>605</v>
      </c>
      <c r="T43" s="225">
        <v>613</v>
      </c>
      <c r="U43" s="225">
        <v>616</v>
      </c>
      <c r="V43" s="225">
        <v>623</v>
      </c>
      <c r="W43" s="225">
        <v>0.91</v>
      </c>
      <c r="X43" s="225">
        <v>0.93</v>
      </c>
      <c r="Y43" s="225">
        <v>0.94</v>
      </c>
      <c r="Z43" s="225">
        <v>0.94</v>
      </c>
      <c r="AA43" s="10">
        <v>0.96</v>
      </c>
      <c r="AB43" s="10">
        <v>0.99</v>
      </c>
      <c r="AC43" s="225">
        <v>76</v>
      </c>
      <c r="AD43" s="225">
        <v>76</v>
      </c>
      <c r="AE43" s="225">
        <v>75</v>
      </c>
      <c r="AF43" s="225">
        <v>76</v>
      </c>
      <c r="AG43" s="225">
        <v>77</v>
      </c>
      <c r="AH43" s="225">
        <v>78</v>
      </c>
      <c r="AI43" s="225">
        <v>51</v>
      </c>
      <c r="AJ43" s="225">
        <v>52</v>
      </c>
      <c r="AK43" s="225">
        <v>52</v>
      </c>
      <c r="AL43" s="225">
        <v>52</v>
      </c>
      <c r="AM43" s="225">
        <v>53</v>
      </c>
      <c r="AN43" s="225">
        <v>54</v>
      </c>
      <c r="AO43" s="225">
        <v>52</v>
      </c>
      <c r="AP43" s="225">
        <v>52</v>
      </c>
      <c r="AQ43" s="225">
        <v>51</v>
      </c>
      <c r="AR43" s="225">
        <v>53</v>
      </c>
      <c r="AS43" s="225">
        <v>52</v>
      </c>
      <c r="AT43" s="225">
        <v>55</v>
      </c>
      <c r="AU43" s="225">
        <v>71</v>
      </c>
      <c r="AV43" s="225">
        <v>73</v>
      </c>
      <c r="AW43" s="225">
        <v>76</v>
      </c>
      <c r="AX43" s="225">
        <v>78</v>
      </c>
      <c r="AY43" s="225">
        <v>81</v>
      </c>
      <c r="AZ43" s="225">
        <v>80</v>
      </c>
      <c r="BA43" s="225">
        <v>61</v>
      </c>
      <c r="BB43" s="225">
        <v>63</v>
      </c>
      <c r="BC43" s="225">
        <v>62</v>
      </c>
      <c r="BD43" s="225">
        <v>66</v>
      </c>
      <c r="BE43" s="225">
        <v>63</v>
      </c>
      <c r="BF43" s="225">
        <v>64</v>
      </c>
      <c r="BG43" s="225">
        <v>9</v>
      </c>
      <c r="BH43" s="225">
        <v>9</v>
      </c>
      <c r="BI43" s="225">
        <v>9</v>
      </c>
      <c r="BJ43" s="225">
        <v>9</v>
      </c>
      <c r="BK43" s="225">
        <v>8</v>
      </c>
      <c r="BL43" s="225">
        <v>8</v>
      </c>
      <c r="BM43" s="225">
        <v>22</v>
      </c>
      <c r="BN43" s="225">
        <v>22</v>
      </c>
      <c r="BO43" s="225">
        <v>18</v>
      </c>
      <c r="BP43" s="225">
        <v>13</v>
      </c>
      <c r="BQ43" s="225">
        <v>13</v>
      </c>
      <c r="BR43" s="225">
        <v>13</v>
      </c>
      <c r="BS43" s="225">
        <v>391</v>
      </c>
      <c r="BT43" s="225">
        <v>385</v>
      </c>
      <c r="BU43" s="225">
        <v>388</v>
      </c>
      <c r="BV43" s="225">
        <v>396</v>
      </c>
      <c r="BW43" s="225">
        <v>398</v>
      </c>
      <c r="BX43" s="225">
        <v>406</v>
      </c>
      <c r="BY43" s="225">
        <v>8.75</v>
      </c>
      <c r="BZ43" s="225">
        <v>8.36</v>
      </c>
      <c r="CA43" s="225">
        <v>8.7799999999999994</v>
      </c>
      <c r="CB43" s="225">
        <v>8.83</v>
      </c>
      <c r="CC43" s="225">
        <v>8.9</v>
      </c>
      <c r="CD43" s="225">
        <v>9.85</v>
      </c>
      <c r="CE43" s="225">
        <v>825</v>
      </c>
      <c r="CF43" s="225">
        <v>845</v>
      </c>
      <c r="CG43" s="225">
        <v>867</v>
      </c>
      <c r="CH43" s="225">
        <v>895</v>
      </c>
      <c r="CI43" s="225">
        <v>927</v>
      </c>
      <c r="CJ43" s="225">
        <v>965</v>
      </c>
      <c r="CK43" s="225">
        <v>10</v>
      </c>
      <c r="CL43" s="225">
        <v>7</v>
      </c>
      <c r="CM43" s="225">
        <v>8</v>
      </c>
      <c r="CN43" s="225">
        <v>8</v>
      </c>
      <c r="CO43" s="225">
        <v>8</v>
      </c>
      <c r="CP43" s="225"/>
      <c r="CQ43" s="225">
        <v>5</v>
      </c>
      <c r="CR43" s="225">
        <v>4</v>
      </c>
      <c r="CS43" s="225">
        <v>4</v>
      </c>
      <c r="CT43" s="225">
        <v>4</v>
      </c>
      <c r="CU43" s="225">
        <v>4</v>
      </c>
      <c r="CV43" s="225">
        <v>3</v>
      </c>
      <c r="CW43" s="225">
        <v>19</v>
      </c>
      <c r="CX43" s="225">
        <v>20</v>
      </c>
      <c r="CY43" s="225">
        <v>20</v>
      </c>
      <c r="CZ43" s="225">
        <v>20</v>
      </c>
      <c r="DA43" s="225">
        <v>19</v>
      </c>
      <c r="DB43" s="225">
        <v>19</v>
      </c>
      <c r="DC43" s="225">
        <v>12</v>
      </c>
      <c r="DD43" s="225">
        <v>12</v>
      </c>
      <c r="DE43" s="225">
        <v>12</v>
      </c>
      <c r="DF43" s="225">
        <v>11</v>
      </c>
      <c r="DG43" s="225">
        <v>10</v>
      </c>
      <c r="DH43" s="225">
        <v>9</v>
      </c>
    </row>
    <row r="44" spans="1:146" x14ac:dyDescent="0.35">
      <c r="A44" s="82"/>
      <c r="B44" s="248" t="s">
        <v>41</v>
      </c>
      <c r="C44" s="248" t="s">
        <v>53</v>
      </c>
      <c r="D44" s="242" t="s">
        <v>89</v>
      </c>
      <c r="E44" s="82">
        <v>18011</v>
      </c>
      <c r="F44" s="10">
        <v>18625</v>
      </c>
      <c r="G44" s="10">
        <v>19377</v>
      </c>
      <c r="H44" s="10">
        <v>19701</v>
      </c>
      <c r="I44" s="10">
        <v>20074</v>
      </c>
      <c r="J44" s="242">
        <v>20168</v>
      </c>
      <c r="K44" s="225">
        <v>76</v>
      </c>
      <c r="L44" s="225">
        <v>75</v>
      </c>
      <c r="M44" s="225">
        <v>76</v>
      </c>
      <c r="N44" s="225">
        <v>77</v>
      </c>
      <c r="O44" s="225">
        <v>78</v>
      </c>
      <c r="P44" s="225">
        <v>82</v>
      </c>
      <c r="Q44" s="225">
        <v>423</v>
      </c>
      <c r="R44" s="225">
        <v>427</v>
      </c>
      <c r="S44" s="225">
        <v>424</v>
      </c>
      <c r="T44" s="225">
        <v>444</v>
      </c>
      <c r="U44" s="225">
        <v>456</v>
      </c>
      <c r="V44" s="225">
        <v>467</v>
      </c>
      <c r="W44" s="225">
        <v>0.78</v>
      </c>
      <c r="X44" s="225">
        <v>0.78</v>
      </c>
      <c r="Y44" s="225">
        <v>0.79</v>
      </c>
      <c r="Z44" s="225">
        <v>0.81</v>
      </c>
      <c r="AA44" s="10">
        <v>0.82</v>
      </c>
      <c r="AB44" s="10">
        <v>0.82</v>
      </c>
      <c r="AC44" s="225">
        <v>74</v>
      </c>
      <c r="AD44" s="225">
        <v>73</v>
      </c>
      <c r="AE44" s="225">
        <v>73</v>
      </c>
      <c r="AF44" s="225">
        <v>74</v>
      </c>
      <c r="AG44" s="225">
        <v>76</v>
      </c>
      <c r="AH44" s="225">
        <v>76</v>
      </c>
      <c r="AI44" s="225">
        <v>44</v>
      </c>
      <c r="AJ44" s="225">
        <v>44</v>
      </c>
      <c r="AK44" s="225">
        <v>44</v>
      </c>
      <c r="AL44" s="225">
        <v>45</v>
      </c>
      <c r="AM44" s="225">
        <v>42</v>
      </c>
      <c r="AN44" s="225">
        <v>42</v>
      </c>
      <c r="AO44" s="225">
        <v>40</v>
      </c>
      <c r="AP44" s="225">
        <v>39</v>
      </c>
      <c r="AQ44" s="225">
        <v>40</v>
      </c>
      <c r="AR44" s="225">
        <v>40</v>
      </c>
      <c r="AS44" s="225">
        <v>43</v>
      </c>
      <c r="AT44" s="225">
        <v>42</v>
      </c>
      <c r="AU44" s="225">
        <v>65</v>
      </c>
      <c r="AV44" s="225">
        <v>69</v>
      </c>
      <c r="AW44" s="225">
        <v>71</v>
      </c>
      <c r="AX44" s="225">
        <v>71</v>
      </c>
      <c r="AY44" s="225">
        <v>72</v>
      </c>
      <c r="AZ44" s="225">
        <v>74</v>
      </c>
      <c r="BA44" s="225">
        <v>57</v>
      </c>
      <c r="BB44" s="225">
        <v>59</v>
      </c>
      <c r="BC44" s="225">
        <v>59</v>
      </c>
      <c r="BD44" s="225">
        <v>59</v>
      </c>
      <c r="BE44" s="225">
        <v>55</v>
      </c>
      <c r="BF44" s="225">
        <v>56</v>
      </c>
      <c r="BG44" s="225">
        <v>13</v>
      </c>
      <c r="BH44" s="225">
        <v>12</v>
      </c>
      <c r="BI44" s="225">
        <v>13</v>
      </c>
      <c r="BJ44" s="225">
        <v>13</v>
      </c>
      <c r="BK44" s="225">
        <v>12</v>
      </c>
      <c r="BL44" s="225">
        <v>11</v>
      </c>
      <c r="BM44" s="225">
        <v>30</v>
      </c>
      <c r="BN44" s="225">
        <v>31</v>
      </c>
      <c r="BO44" s="225">
        <v>26</v>
      </c>
      <c r="BP44" s="225">
        <v>19</v>
      </c>
      <c r="BQ44" s="225">
        <v>19</v>
      </c>
      <c r="BR44" s="225">
        <v>18</v>
      </c>
      <c r="BS44" s="225">
        <v>307</v>
      </c>
      <c r="BT44" s="225">
        <v>305</v>
      </c>
      <c r="BU44" s="225">
        <v>313</v>
      </c>
      <c r="BV44" s="225">
        <v>321</v>
      </c>
      <c r="BW44" s="225">
        <v>328</v>
      </c>
      <c r="BX44" s="225">
        <v>336</v>
      </c>
      <c r="BY44" s="225">
        <v>7.85</v>
      </c>
      <c r="BZ44" s="225">
        <v>7.49</v>
      </c>
      <c r="CA44" s="225">
        <v>7.61</v>
      </c>
      <c r="CB44" s="225">
        <v>7.17</v>
      </c>
      <c r="CC44" s="225">
        <v>7.1</v>
      </c>
      <c r="CD44" s="225">
        <v>7.4</v>
      </c>
      <c r="CE44" s="225">
        <v>508</v>
      </c>
      <c r="CF44" s="225">
        <v>510</v>
      </c>
      <c r="CG44" s="225">
        <v>518</v>
      </c>
      <c r="CH44" s="225">
        <v>518</v>
      </c>
      <c r="CI44" s="225">
        <v>521</v>
      </c>
      <c r="CJ44" s="225">
        <v>539</v>
      </c>
      <c r="CK44" s="225">
        <v>24</v>
      </c>
      <c r="CL44" s="225">
        <v>14</v>
      </c>
      <c r="CM44" s="225">
        <v>15</v>
      </c>
      <c r="CN44" s="225">
        <v>13</v>
      </c>
      <c r="CO44" s="225">
        <v>14</v>
      </c>
      <c r="CP44" s="225"/>
      <c r="CQ44" s="225">
        <v>5</v>
      </c>
      <c r="CR44" s="225">
        <v>5</v>
      </c>
      <c r="CS44" s="225">
        <v>6</v>
      </c>
      <c r="CT44" s="225">
        <v>6</v>
      </c>
      <c r="CU44" s="225">
        <v>5</v>
      </c>
      <c r="CV44" s="225">
        <v>4</v>
      </c>
      <c r="CW44" s="225">
        <v>21</v>
      </c>
      <c r="CX44" s="225">
        <v>22</v>
      </c>
      <c r="CY44" s="225">
        <v>21</v>
      </c>
      <c r="CZ44" s="225">
        <v>21</v>
      </c>
      <c r="DA44" s="225">
        <v>20</v>
      </c>
      <c r="DB44" s="225">
        <v>21</v>
      </c>
      <c r="DC44" s="225">
        <v>16</v>
      </c>
      <c r="DD44" s="225">
        <v>18</v>
      </c>
      <c r="DE44" s="225">
        <v>16</v>
      </c>
      <c r="DF44" s="225">
        <v>16</v>
      </c>
      <c r="DG44" s="225">
        <v>15</v>
      </c>
      <c r="DH44" s="225">
        <v>13</v>
      </c>
    </row>
    <row r="45" spans="1:146" x14ac:dyDescent="0.35">
      <c r="A45" s="82"/>
      <c r="B45" s="248" t="s">
        <v>42</v>
      </c>
      <c r="C45" s="248" t="s">
        <v>53</v>
      </c>
      <c r="D45" s="242" t="s">
        <v>90</v>
      </c>
      <c r="E45" s="82">
        <v>25862</v>
      </c>
      <c r="F45" s="10">
        <v>25521</v>
      </c>
      <c r="G45" s="10">
        <v>25646</v>
      </c>
      <c r="H45" s="10">
        <v>26586</v>
      </c>
      <c r="I45" s="10">
        <v>28212</v>
      </c>
      <c r="J45" s="242">
        <v>28409</v>
      </c>
      <c r="K45" s="225">
        <v>61</v>
      </c>
      <c r="L45" s="225">
        <v>61</v>
      </c>
      <c r="M45" s="225">
        <v>62</v>
      </c>
      <c r="N45" s="225">
        <v>62</v>
      </c>
      <c r="O45" s="225">
        <v>65</v>
      </c>
      <c r="P45" s="225">
        <v>69</v>
      </c>
      <c r="Q45" s="225">
        <v>507</v>
      </c>
      <c r="R45" s="225">
        <v>503</v>
      </c>
      <c r="S45" s="225">
        <v>503</v>
      </c>
      <c r="T45" s="225">
        <v>516</v>
      </c>
      <c r="U45" s="225">
        <v>527</v>
      </c>
      <c r="V45" s="225">
        <v>525</v>
      </c>
      <c r="W45" s="225">
        <v>0.87</v>
      </c>
      <c r="X45" s="225">
        <v>0.88</v>
      </c>
      <c r="Y45" s="225">
        <v>0.86</v>
      </c>
      <c r="Z45" s="225">
        <v>0.87</v>
      </c>
      <c r="AA45" s="10">
        <v>0.9</v>
      </c>
      <c r="AB45" s="10">
        <v>0.89</v>
      </c>
      <c r="AC45" s="225">
        <v>74</v>
      </c>
      <c r="AD45" s="225">
        <v>76</v>
      </c>
      <c r="AE45" s="225">
        <v>73</v>
      </c>
      <c r="AF45" s="225">
        <v>74</v>
      </c>
      <c r="AG45" s="225">
        <v>74</v>
      </c>
      <c r="AH45" s="225">
        <v>76</v>
      </c>
      <c r="AI45" s="225">
        <v>53</v>
      </c>
      <c r="AJ45" s="225">
        <v>52</v>
      </c>
      <c r="AK45" s="225">
        <v>52</v>
      </c>
      <c r="AL45" s="225">
        <v>53</v>
      </c>
      <c r="AM45" s="225">
        <v>52</v>
      </c>
      <c r="AN45" s="225">
        <v>51</v>
      </c>
      <c r="AO45" s="225">
        <v>48</v>
      </c>
      <c r="AP45" s="225">
        <v>45</v>
      </c>
      <c r="AQ45" s="225">
        <v>50</v>
      </c>
      <c r="AR45" s="225">
        <v>49</v>
      </c>
      <c r="AS45" s="225">
        <v>51</v>
      </c>
      <c r="AT45" s="225">
        <v>52</v>
      </c>
      <c r="AU45" s="225">
        <v>71</v>
      </c>
      <c r="AV45" s="225">
        <v>74</v>
      </c>
      <c r="AW45" s="225">
        <v>75</v>
      </c>
      <c r="AX45" s="225">
        <v>77</v>
      </c>
      <c r="AY45" s="225">
        <v>78</v>
      </c>
      <c r="AZ45" s="225">
        <v>78</v>
      </c>
      <c r="BA45" s="225">
        <v>54</v>
      </c>
      <c r="BB45" s="225">
        <v>56</v>
      </c>
      <c r="BC45" s="225">
        <v>56</v>
      </c>
      <c r="BD45" s="225">
        <v>57</v>
      </c>
      <c r="BE45" s="225">
        <v>57</v>
      </c>
      <c r="BF45" s="225">
        <v>56</v>
      </c>
      <c r="BG45" s="225">
        <v>13</v>
      </c>
      <c r="BH45" s="225">
        <v>13</v>
      </c>
      <c r="BI45" s="225">
        <v>13</v>
      </c>
      <c r="BJ45" s="225">
        <v>12</v>
      </c>
      <c r="BK45" s="225">
        <v>11</v>
      </c>
      <c r="BL45" s="225">
        <v>11</v>
      </c>
      <c r="BM45" s="225">
        <v>26</v>
      </c>
      <c r="BN45" s="225">
        <v>27</v>
      </c>
      <c r="BO45" s="225">
        <v>22</v>
      </c>
      <c r="BP45" s="225">
        <v>15</v>
      </c>
      <c r="BQ45" s="225">
        <v>15</v>
      </c>
      <c r="BR45" s="225">
        <v>15</v>
      </c>
      <c r="BS45" s="225">
        <v>343</v>
      </c>
      <c r="BT45" s="225">
        <v>341</v>
      </c>
      <c r="BU45" s="225">
        <v>349</v>
      </c>
      <c r="BV45" s="225">
        <v>350</v>
      </c>
      <c r="BW45" s="225">
        <v>361</v>
      </c>
      <c r="BX45" s="225">
        <v>363</v>
      </c>
      <c r="BY45" s="225">
        <v>7.77</v>
      </c>
      <c r="BZ45" s="225">
        <v>7.59</v>
      </c>
      <c r="CA45" s="225">
        <v>7.59</v>
      </c>
      <c r="CB45" s="225">
        <v>7.56</v>
      </c>
      <c r="CC45" s="225">
        <v>7.74</v>
      </c>
      <c r="CD45" s="225">
        <v>8.15</v>
      </c>
      <c r="CE45" s="225">
        <v>658</v>
      </c>
      <c r="CF45" s="225">
        <v>677</v>
      </c>
      <c r="CG45" s="225">
        <v>681</v>
      </c>
      <c r="CH45" s="225">
        <v>732</v>
      </c>
      <c r="CI45" s="225">
        <v>765</v>
      </c>
      <c r="CJ45" s="225">
        <v>816</v>
      </c>
      <c r="CK45" s="225">
        <v>13</v>
      </c>
      <c r="CL45" s="225">
        <v>10</v>
      </c>
      <c r="CM45" s="225">
        <v>9</v>
      </c>
      <c r="CN45" s="225">
        <v>11</v>
      </c>
      <c r="CO45" s="225">
        <v>12</v>
      </c>
      <c r="CP45" s="225"/>
      <c r="CQ45" s="225">
        <v>5</v>
      </c>
      <c r="CR45" s="225">
        <v>5</v>
      </c>
      <c r="CS45" s="225">
        <v>6</v>
      </c>
      <c r="CT45" s="225">
        <v>5</v>
      </c>
      <c r="CU45" s="225">
        <v>5</v>
      </c>
      <c r="CV45" s="225">
        <v>5</v>
      </c>
      <c r="CW45" s="225">
        <v>21</v>
      </c>
      <c r="CX45" s="225">
        <v>20</v>
      </c>
      <c r="CY45" s="225">
        <v>22</v>
      </c>
      <c r="CZ45" s="225">
        <v>21</v>
      </c>
      <c r="DA45" s="225">
        <v>22</v>
      </c>
      <c r="DB45" s="225">
        <v>20</v>
      </c>
      <c r="DC45" s="225">
        <v>16</v>
      </c>
      <c r="DD45" s="225">
        <v>18</v>
      </c>
      <c r="DE45" s="225">
        <v>17</v>
      </c>
      <c r="DF45" s="225">
        <v>15</v>
      </c>
      <c r="DG45" s="225">
        <v>14</v>
      </c>
      <c r="DH45" s="225">
        <v>12</v>
      </c>
    </row>
    <row r="46" spans="1:146" x14ac:dyDescent="0.35">
      <c r="A46" s="82"/>
      <c r="B46" s="248" t="s">
        <v>43</v>
      </c>
      <c r="C46" s="248" t="s">
        <v>53</v>
      </c>
      <c r="D46" s="242" t="s">
        <v>91</v>
      </c>
      <c r="E46" s="82">
        <v>17339</v>
      </c>
      <c r="F46" s="10">
        <v>17929</v>
      </c>
      <c r="G46" s="10">
        <v>18604</v>
      </c>
      <c r="H46" s="10">
        <v>19088</v>
      </c>
      <c r="I46" s="10">
        <v>20014</v>
      </c>
      <c r="J46" s="242">
        <v>20387</v>
      </c>
      <c r="K46" s="225">
        <v>71</v>
      </c>
      <c r="L46" s="225">
        <v>69</v>
      </c>
      <c r="M46" s="225">
        <v>70</v>
      </c>
      <c r="N46" s="225">
        <v>70</v>
      </c>
      <c r="O46" s="225">
        <v>72</v>
      </c>
      <c r="P46" s="225">
        <v>75</v>
      </c>
      <c r="Q46" s="225">
        <v>447</v>
      </c>
      <c r="R46" s="225">
        <v>439</v>
      </c>
      <c r="S46" s="225">
        <v>438</v>
      </c>
      <c r="T46" s="225">
        <v>453</v>
      </c>
      <c r="U46" s="225">
        <v>469</v>
      </c>
      <c r="V46" s="225">
        <v>477</v>
      </c>
      <c r="W46" s="225">
        <v>0.72</v>
      </c>
      <c r="X46" s="225">
        <v>0.73</v>
      </c>
      <c r="Y46" s="225">
        <v>0.75</v>
      </c>
      <c r="Z46" s="225">
        <v>0.74</v>
      </c>
      <c r="AA46" s="10">
        <v>0.76</v>
      </c>
      <c r="AB46" s="10">
        <v>0.78</v>
      </c>
      <c r="AC46" s="225">
        <v>77</v>
      </c>
      <c r="AD46" s="225">
        <v>73</v>
      </c>
      <c r="AE46" s="225">
        <v>74</v>
      </c>
      <c r="AF46" s="225">
        <v>75</v>
      </c>
      <c r="AG46" s="225">
        <v>78</v>
      </c>
      <c r="AH46" s="225">
        <v>78</v>
      </c>
      <c r="AI46" s="225">
        <v>44</v>
      </c>
      <c r="AJ46" s="225">
        <v>44</v>
      </c>
      <c r="AK46" s="225">
        <v>45</v>
      </c>
      <c r="AL46" s="225">
        <v>45</v>
      </c>
      <c r="AM46" s="225">
        <v>44</v>
      </c>
      <c r="AN46" s="225">
        <v>44</v>
      </c>
      <c r="AO46" s="225">
        <v>40</v>
      </c>
      <c r="AP46" s="225">
        <v>46</v>
      </c>
      <c r="AQ46" s="225">
        <v>48</v>
      </c>
      <c r="AR46" s="225">
        <v>49</v>
      </c>
      <c r="AS46" s="225">
        <v>50</v>
      </c>
      <c r="AT46" s="225">
        <v>48</v>
      </c>
      <c r="AU46" s="225">
        <v>65</v>
      </c>
      <c r="AV46" s="225">
        <v>66</v>
      </c>
      <c r="AW46" s="225">
        <v>72</v>
      </c>
      <c r="AX46" s="225">
        <v>74</v>
      </c>
      <c r="AY46" s="225">
        <v>73</v>
      </c>
      <c r="AZ46" s="225">
        <v>74</v>
      </c>
      <c r="BA46" s="225">
        <v>55</v>
      </c>
      <c r="BB46" s="225">
        <v>60</v>
      </c>
      <c r="BC46" s="225">
        <v>61</v>
      </c>
      <c r="BD46" s="225">
        <v>63</v>
      </c>
      <c r="BE46" s="225">
        <v>59</v>
      </c>
      <c r="BF46" s="225">
        <v>61</v>
      </c>
      <c r="BG46" s="225">
        <v>13</v>
      </c>
      <c r="BH46" s="225">
        <v>12</v>
      </c>
      <c r="BI46" s="225">
        <v>12</v>
      </c>
      <c r="BJ46" s="225">
        <v>12</v>
      </c>
      <c r="BK46" s="225">
        <v>11</v>
      </c>
      <c r="BL46" s="225">
        <v>11</v>
      </c>
      <c r="BM46" s="225">
        <v>28</v>
      </c>
      <c r="BN46" s="225">
        <v>29</v>
      </c>
      <c r="BO46" s="225">
        <v>24</v>
      </c>
      <c r="BP46" s="225">
        <v>17</v>
      </c>
      <c r="BQ46" s="225">
        <v>17</v>
      </c>
      <c r="BR46" s="225">
        <v>16</v>
      </c>
      <c r="BS46" s="225">
        <v>318</v>
      </c>
      <c r="BT46" s="225">
        <v>316</v>
      </c>
      <c r="BU46" s="225">
        <v>322</v>
      </c>
      <c r="BV46" s="225">
        <v>324</v>
      </c>
      <c r="BW46" s="225">
        <v>333</v>
      </c>
      <c r="BX46" s="225">
        <v>354</v>
      </c>
      <c r="BY46" s="225">
        <v>7.61</v>
      </c>
      <c r="BZ46" s="225">
        <v>7.94</v>
      </c>
      <c r="CA46" s="225">
        <v>7.92</v>
      </c>
      <c r="CB46" s="225">
        <v>7.43</v>
      </c>
      <c r="CC46" s="225">
        <v>8.14</v>
      </c>
      <c r="CD46" s="225">
        <v>8.33</v>
      </c>
      <c r="CE46" s="225">
        <v>553</v>
      </c>
      <c r="CF46" s="225">
        <v>558</v>
      </c>
      <c r="CG46" s="225">
        <v>563</v>
      </c>
      <c r="CH46" s="225">
        <v>579</v>
      </c>
      <c r="CI46" s="225">
        <v>581</v>
      </c>
      <c r="CJ46" s="225">
        <v>597</v>
      </c>
      <c r="CK46" s="225">
        <v>19</v>
      </c>
      <c r="CL46" s="225">
        <v>13</v>
      </c>
      <c r="CM46" s="225">
        <v>13</v>
      </c>
      <c r="CN46" s="225">
        <v>11</v>
      </c>
      <c r="CO46" s="225">
        <v>11</v>
      </c>
      <c r="CP46" s="225"/>
      <c r="CQ46" s="225">
        <v>4</v>
      </c>
      <c r="CR46" s="225">
        <v>5</v>
      </c>
      <c r="CS46" s="225">
        <v>4</v>
      </c>
      <c r="CT46" s="225">
        <v>4</v>
      </c>
      <c r="CU46" s="225">
        <v>3</v>
      </c>
      <c r="CV46" s="225">
        <v>4</v>
      </c>
      <c r="CW46" s="225">
        <v>19</v>
      </c>
      <c r="CX46" s="225">
        <v>23</v>
      </c>
      <c r="CY46" s="225">
        <v>22</v>
      </c>
      <c r="CZ46" s="225">
        <v>20</v>
      </c>
      <c r="DA46" s="225">
        <v>19</v>
      </c>
      <c r="DB46" s="225">
        <v>18</v>
      </c>
      <c r="DC46" s="225">
        <v>16</v>
      </c>
      <c r="DD46" s="225">
        <v>18</v>
      </c>
      <c r="DE46" s="225">
        <v>16</v>
      </c>
      <c r="DF46" s="225">
        <v>14</v>
      </c>
      <c r="DG46" s="225">
        <v>13</v>
      </c>
      <c r="DH46" s="225">
        <v>13</v>
      </c>
    </row>
    <row r="47" spans="1:146" x14ac:dyDescent="0.35">
      <c r="A47" s="82"/>
      <c r="B47" s="248" t="s">
        <v>44</v>
      </c>
      <c r="C47" s="248" t="s">
        <v>53</v>
      </c>
      <c r="D47" s="244" t="s">
        <v>92</v>
      </c>
      <c r="E47" s="82">
        <v>19379</v>
      </c>
      <c r="F47" s="10">
        <v>19528</v>
      </c>
      <c r="G47" s="10">
        <v>20034</v>
      </c>
      <c r="H47" s="10">
        <v>20841</v>
      </c>
      <c r="I47" s="10">
        <v>21012</v>
      </c>
      <c r="J47" s="242">
        <v>21486</v>
      </c>
      <c r="K47" s="225">
        <v>74</v>
      </c>
      <c r="L47" s="225">
        <v>74</v>
      </c>
      <c r="M47" s="225">
        <v>75</v>
      </c>
      <c r="N47" s="225">
        <v>76</v>
      </c>
      <c r="O47" s="225">
        <v>78</v>
      </c>
      <c r="P47" s="225">
        <v>83</v>
      </c>
      <c r="Q47" s="225">
        <v>458</v>
      </c>
      <c r="R47" s="225">
        <v>455</v>
      </c>
      <c r="S47" s="225">
        <v>460</v>
      </c>
      <c r="T47" s="225">
        <v>472</v>
      </c>
      <c r="U47" s="225">
        <v>467</v>
      </c>
      <c r="V47" s="225">
        <v>468</v>
      </c>
      <c r="W47" s="225">
        <v>0.79</v>
      </c>
      <c r="X47" s="225">
        <v>0.79</v>
      </c>
      <c r="Y47" s="225">
        <v>0.79</v>
      </c>
      <c r="Z47" s="225">
        <v>0.81</v>
      </c>
      <c r="AA47" s="10">
        <v>0.83</v>
      </c>
      <c r="AB47" s="10">
        <v>0.86</v>
      </c>
      <c r="AC47" s="225">
        <v>73</v>
      </c>
      <c r="AD47" s="225">
        <v>74</v>
      </c>
      <c r="AE47" s="225">
        <v>75</v>
      </c>
      <c r="AF47" s="225">
        <v>76</v>
      </c>
      <c r="AG47" s="225">
        <v>74</v>
      </c>
      <c r="AH47" s="225">
        <v>76</v>
      </c>
      <c r="AI47" s="225">
        <v>45</v>
      </c>
      <c r="AJ47" s="225">
        <v>44</v>
      </c>
      <c r="AK47" s="225">
        <v>46</v>
      </c>
      <c r="AL47" s="225">
        <v>46</v>
      </c>
      <c r="AM47" s="225">
        <v>44</v>
      </c>
      <c r="AN47" s="225">
        <v>45</v>
      </c>
      <c r="AO47" s="225">
        <v>44</v>
      </c>
      <c r="AP47" s="225">
        <v>46</v>
      </c>
      <c r="AQ47" s="225">
        <v>44</v>
      </c>
      <c r="AR47" s="225">
        <v>45</v>
      </c>
      <c r="AS47" s="225">
        <v>48</v>
      </c>
      <c r="AT47" s="225">
        <v>44</v>
      </c>
      <c r="AU47" s="225">
        <v>71</v>
      </c>
      <c r="AV47" s="225">
        <v>73</v>
      </c>
      <c r="AW47" s="225">
        <v>75</v>
      </c>
      <c r="AX47" s="225">
        <v>77</v>
      </c>
      <c r="AY47" s="225">
        <v>76</v>
      </c>
      <c r="AZ47" s="225">
        <v>77</v>
      </c>
      <c r="BA47" s="225">
        <v>60</v>
      </c>
      <c r="BB47" s="225">
        <v>61</v>
      </c>
      <c r="BC47" s="225">
        <v>63</v>
      </c>
      <c r="BD47" s="225">
        <v>64</v>
      </c>
      <c r="BE47" s="225">
        <v>60</v>
      </c>
      <c r="BF47" s="225">
        <v>61</v>
      </c>
      <c r="BG47" s="225">
        <v>11</v>
      </c>
      <c r="BH47" s="225">
        <v>11</v>
      </c>
      <c r="BI47" s="225">
        <v>11</v>
      </c>
      <c r="BJ47" s="225">
        <v>10</v>
      </c>
      <c r="BK47" s="225">
        <v>10</v>
      </c>
      <c r="BL47" s="225">
        <v>9</v>
      </c>
      <c r="BM47" s="225">
        <v>28</v>
      </c>
      <c r="BN47" s="225">
        <v>29</v>
      </c>
      <c r="BO47" s="225">
        <v>24</v>
      </c>
      <c r="BP47" s="225">
        <v>17</v>
      </c>
      <c r="BQ47" s="225">
        <v>17</v>
      </c>
      <c r="BR47" s="225">
        <v>16</v>
      </c>
      <c r="BS47" s="225">
        <v>326</v>
      </c>
      <c r="BT47" s="225">
        <v>325</v>
      </c>
      <c r="BU47" s="225">
        <v>325</v>
      </c>
      <c r="BV47" s="225">
        <v>326</v>
      </c>
      <c r="BW47" s="225">
        <v>331</v>
      </c>
      <c r="BX47" s="225">
        <v>338</v>
      </c>
      <c r="BY47" s="225">
        <v>7.29</v>
      </c>
      <c r="BZ47" s="225">
        <v>7.28</v>
      </c>
      <c r="CA47" s="225">
        <v>7.33</v>
      </c>
      <c r="CB47" s="225">
        <v>7.02</v>
      </c>
      <c r="CC47" s="225">
        <v>6.84</v>
      </c>
      <c r="CD47" s="225">
        <v>6.94</v>
      </c>
      <c r="CE47" s="225">
        <v>522</v>
      </c>
      <c r="CF47" s="225">
        <v>529</v>
      </c>
      <c r="CG47" s="225">
        <v>535</v>
      </c>
      <c r="CH47" s="225">
        <v>539</v>
      </c>
      <c r="CI47" s="225">
        <v>543</v>
      </c>
      <c r="CJ47" s="225">
        <v>558</v>
      </c>
      <c r="CK47" s="225">
        <v>19</v>
      </c>
      <c r="CL47" s="225">
        <v>11</v>
      </c>
      <c r="CM47" s="225">
        <v>9</v>
      </c>
      <c r="CN47" s="225">
        <v>9</v>
      </c>
      <c r="CO47" s="225">
        <v>12</v>
      </c>
      <c r="CP47" s="225"/>
      <c r="CQ47" s="225">
        <v>5</v>
      </c>
      <c r="CR47" s="225">
        <v>5</v>
      </c>
      <c r="CS47" s="225">
        <v>5</v>
      </c>
      <c r="CT47" s="225">
        <v>5</v>
      </c>
      <c r="CU47" s="225">
        <v>4</v>
      </c>
      <c r="CV47" s="225">
        <v>3</v>
      </c>
      <c r="CW47" s="225">
        <v>22</v>
      </c>
      <c r="CX47" s="225">
        <v>22</v>
      </c>
      <c r="CY47" s="225">
        <v>20</v>
      </c>
      <c r="CZ47" s="225">
        <v>19</v>
      </c>
      <c r="DA47" s="225">
        <v>22</v>
      </c>
      <c r="DB47" s="225">
        <v>20</v>
      </c>
      <c r="DC47" s="225">
        <v>16</v>
      </c>
      <c r="DD47" s="225">
        <v>16</v>
      </c>
      <c r="DE47" s="225">
        <v>15</v>
      </c>
      <c r="DF47" s="225">
        <v>13</v>
      </c>
      <c r="DG47" s="225">
        <v>13</v>
      </c>
      <c r="DH47" s="225">
        <v>12</v>
      </c>
    </row>
    <row r="48" spans="1:146" hidden="1" x14ac:dyDescent="0.35">
      <c r="A48" s="82"/>
      <c r="B48" s="248" t="s">
        <v>4</v>
      </c>
      <c r="C48" s="248" t="s">
        <v>98</v>
      </c>
      <c r="D48" s="242" t="s">
        <v>99</v>
      </c>
      <c r="E48" s="82"/>
      <c r="F48" s="10"/>
      <c r="G48" s="10"/>
      <c r="H48" s="10"/>
      <c r="I48" s="10"/>
      <c r="J48" s="242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</row>
    <row r="49" spans="1:112" hidden="1" x14ac:dyDescent="0.35">
      <c r="A49" s="82"/>
      <c r="B49" s="248" t="s">
        <v>5</v>
      </c>
      <c r="C49" s="248" t="s">
        <v>98</v>
      </c>
      <c r="D49" s="242" t="s">
        <v>100</v>
      </c>
      <c r="E49" s="82">
        <v>15431</v>
      </c>
      <c r="F49" s="10">
        <v>15622</v>
      </c>
      <c r="G49" s="10">
        <v>16196</v>
      </c>
      <c r="H49" s="10">
        <v>16281</v>
      </c>
      <c r="I49" s="10">
        <v>17150</v>
      </c>
      <c r="J49" s="242">
        <v>17339</v>
      </c>
      <c r="K49" s="225">
        <v>40</v>
      </c>
      <c r="L49" s="225">
        <v>39</v>
      </c>
      <c r="M49" s="225">
        <v>40</v>
      </c>
      <c r="N49" s="225">
        <v>41</v>
      </c>
      <c r="O49" s="225">
        <v>43</v>
      </c>
      <c r="P49" s="225">
        <v>47</v>
      </c>
      <c r="Q49" s="225">
        <v>400</v>
      </c>
      <c r="R49" s="225">
        <v>409</v>
      </c>
      <c r="S49" s="225">
        <v>394</v>
      </c>
      <c r="T49" s="225">
        <v>412</v>
      </c>
      <c r="U49" s="225">
        <v>424</v>
      </c>
      <c r="V49" s="225">
        <v>422</v>
      </c>
      <c r="W49" s="225">
        <v>0.7</v>
      </c>
      <c r="X49" s="225">
        <v>0.7</v>
      </c>
      <c r="Y49" s="225">
        <v>0.7</v>
      </c>
      <c r="Z49" s="225">
        <v>0.7</v>
      </c>
      <c r="AA49" s="10">
        <v>0.7</v>
      </c>
      <c r="AB49" s="10">
        <v>0.7</v>
      </c>
      <c r="AC49" s="225">
        <v>64</v>
      </c>
      <c r="AD49" s="225">
        <v>64</v>
      </c>
      <c r="AE49" s="225">
        <v>63</v>
      </c>
      <c r="AF49" s="225">
        <v>65</v>
      </c>
      <c r="AG49" s="225">
        <v>65</v>
      </c>
      <c r="AH49" s="225">
        <v>66</v>
      </c>
      <c r="AI49" s="225">
        <v>39</v>
      </c>
      <c r="AJ49" s="225">
        <v>37</v>
      </c>
      <c r="AK49" s="225">
        <v>38</v>
      </c>
      <c r="AL49" s="225">
        <v>38</v>
      </c>
      <c r="AM49" s="225">
        <v>37</v>
      </c>
      <c r="AN49" s="225">
        <v>37</v>
      </c>
      <c r="AO49" s="225">
        <v>34</v>
      </c>
      <c r="AP49" s="225">
        <v>35</v>
      </c>
      <c r="AQ49" s="225">
        <v>35</v>
      </c>
      <c r="AR49" s="225">
        <v>34</v>
      </c>
      <c r="AS49" s="225">
        <v>33</v>
      </c>
      <c r="AT49" s="225">
        <v>34</v>
      </c>
      <c r="AU49" s="225">
        <v>57</v>
      </c>
      <c r="AV49" s="225">
        <v>61</v>
      </c>
      <c r="AW49" s="225">
        <v>61</v>
      </c>
      <c r="AX49" s="225">
        <v>60</v>
      </c>
      <c r="AY49" s="225">
        <v>61</v>
      </c>
      <c r="AZ49" s="225">
        <v>59</v>
      </c>
      <c r="BA49" s="225">
        <v>50</v>
      </c>
      <c r="BB49" s="225">
        <v>52</v>
      </c>
      <c r="BC49" s="225">
        <v>53</v>
      </c>
      <c r="BD49" s="225">
        <v>54</v>
      </c>
      <c r="BE49" s="225">
        <v>50</v>
      </c>
      <c r="BF49" s="225">
        <v>51</v>
      </c>
      <c r="BG49" s="225">
        <v>8</v>
      </c>
      <c r="BH49" s="225">
        <v>8</v>
      </c>
      <c r="BI49" s="225">
        <v>8</v>
      </c>
      <c r="BJ49" s="225">
        <v>8</v>
      </c>
      <c r="BK49" s="225">
        <v>7</v>
      </c>
      <c r="BL49" s="225">
        <v>7</v>
      </c>
      <c r="BM49" s="225">
        <v>20</v>
      </c>
      <c r="BN49" s="225">
        <v>20</v>
      </c>
      <c r="BO49" s="225">
        <v>16</v>
      </c>
      <c r="BP49" s="225">
        <v>11</v>
      </c>
      <c r="BQ49" s="225">
        <v>10</v>
      </c>
      <c r="BR49" s="225">
        <v>10</v>
      </c>
      <c r="BS49" s="225">
        <v>281</v>
      </c>
      <c r="BT49" s="225">
        <v>284</v>
      </c>
      <c r="BU49" s="225">
        <v>300</v>
      </c>
      <c r="BV49" s="225">
        <v>300</v>
      </c>
      <c r="BW49" s="225">
        <v>309</v>
      </c>
      <c r="BX49" s="225">
        <v>317</v>
      </c>
      <c r="BY49" s="225">
        <v>4.72</v>
      </c>
      <c r="BZ49" s="225">
        <v>4.46</v>
      </c>
      <c r="CA49" s="225">
        <v>4.55</v>
      </c>
      <c r="CB49" s="225">
        <v>4.5199999999999996</v>
      </c>
      <c r="CC49" s="225">
        <v>4.68</v>
      </c>
      <c r="CD49" s="225">
        <v>4.7300000000000004</v>
      </c>
      <c r="CE49" s="225">
        <v>421</v>
      </c>
      <c r="CF49" s="225">
        <v>418</v>
      </c>
      <c r="CG49" s="225">
        <v>429</v>
      </c>
      <c r="CH49" s="225">
        <v>426</v>
      </c>
      <c r="CI49" s="225">
        <v>427</v>
      </c>
      <c r="CJ49" s="225">
        <v>432</v>
      </c>
      <c r="CK49" s="225">
        <v>10</v>
      </c>
      <c r="CL49" s="225">
        <v>7</v>
      </c>
      <c r="CM49" s="225">
        <v>7</v>
      </c>
      <c r="CN49" s="225">
        <v>7</v>
      </c>
      <c r="CO49" s="225">
        <v>7</v>
      </c>
      <c r="CP49" s="225"/>
      <c r="CQ49" s="225">
        <v>3</v>
      </c>
      <c r="CR49" s="225">
        <v>3</v>
      </c>
      <c r="CS49" s="225">
        <v>3</v>
      </c>
      <c r="CT49" s="225">
        <v>4</v>
      </c>
      <c r="CU49" s="225">
        <v>3</v>
      </c>
      <c r="CV49" s="225">
        <v>3</v>
      </c>
      <c r="CW49" s="225">
        <v>16</v>
      </c>
      <c r="CX49" s="225">
        <v>18</v>
      </c>
      <c r="CY49" s="225">
        <v>18</v>
      </c>
      <c r="CZ49" s="225">
        <v>16</v>
      </c>
      <c r="DA49" s="225">
        <v>18</v>
      </c>
      <c r="DB49" s="225">
        <v>17</v>
      </c>
      <c r="DC49" s="225">
        <v>11</v>
      </c>
      <c r="DD49" s="225">
        <v>8</v>
      </c>
      <c r="DE49" s="225">
        <v>11</v>
      </c>
      <c r="DF49" s="225">
        <v>10</v>
      </c>
      <c r="DG49" s="225">
        <v>9</v>
      </c>
      <c r="DH49" s="225">
        <v>8</v>
      </c>
    </row>
    <row r="50" spans="1:112" hidden="1" x14ac:dyDescent="0.35">
      <c r="A50" s="82"/>
      <c r="B50" s="248" t="s">
        <v>6</v>
      </c>
      <c r="C50" s="248" t="s">
        <v>98</v>
      </c>
      <c r="D50" s="242" t="s">
        <v>76</v>
      </c>
      <c r="E50" s="82">
        <v>36935</v>
      </c>
      <c r="F50" s="10">
        <v>38464</v>
      </c>
      <c r="G50" s="10">
        <v>39567</v>
      </c>
      <c r="H50" s="10">
        <v>40441</v>
      </c>
      <c r="I50" s="10">
        <v>42939</v>
      </c>
      <c r="J50" s="242">
        <v>43629</v>
      </c>
      <c r="K50" s="225">
        <v>89</v>
      </c>
      <c r="L50" s="225">
        <v>88</v>
      </c>
      <c r="M50" s="225">
        <v>90</v>
      </c>
      <c r="N50" s="225">
        <v>90</v>
      </c>
      <c r="O50" s="225">
        <v>92</v>
      </c>
      <c r="P50" s="225">
        <v>97</v>
      </c>
      <c r="Q50" s="225">
        <v>660</v>
      </c>
      <c r="R50" s="225">
        <v>669</v>
      </c>
      <c r="S50" s="225">
        <v>668</v>
      </c>
      <c r="T50" s="225">
        <v>675</v>
      </c>
      <c r="U50" s="225">
        <v>674</v>
      </c>
      <c r="V50" s="225">
        <v>674</v>
      </c>
      <c r="W50" s="225">
        <v>0.9</v>
      </c>
      <c r="X50" s="225">
        <v>0.9</v>
      </c>
      <c r="Y50" s="225">
        <v>0.9</v>
      </c>
      <c r="Z50" s="225">
        <v>0.9</v>
      </c>
      <c r="AA50" s="10">
        <v>1</v>
      </c>
      <c r="AB50" s="10">
        <v>1</v>
      </c>
      <c r="AC50" s="225">
        <v>79</v>
      </c>
      <c r="AD50" s="225">
        <v>77</v>
      </c>
      <c r="AE50" s="225">
        <v>78</v>
      </c>
      <c r="AF50" s="225">
        <v>78</v>
      </c>
      <c r="AG50" s="225">
        <v>78</v>
      </c>
      <c r="AH50" s="225">
        <v>79</v>
      </c>
      <c r="AI50" s="225">
        <v>55</v>
      </c>
      <c r="AJ50" s="225">
        <v>56</v>
      </c>
      <c r="AK50" s="225">
        <v>55</v>
      </c>
      <c r="AL50" s="225">
        <v>56</v>
      </c>
      <c r="AM50" s="225">
        <v>56</v>
      </c>
      <c r="AN50" s="225">
        <v>56</v>
      </c>
      <c r="AO50" s="225">
        <v>55</v>
      </c>
      <c r="AP50" s="225">
        <v>58</v>
      </c>
      <c r="AQ50" s="225">
        <v>57</v>
      </c>
      <c r="AR50" s="225">
        <v>55</v>
      </c>
      <c r="AS50" s="225">
        <v>58</v>
      </c>
      <c r="AT50" s="225">
        <v>63</v>
      </c>
      <c r="AU50" s="225">
        <v>75</v>
      </c>
      <c r="AV50" s="225">
        <v>82</v>
      </c>
      <c r="AW50" s="225">
        <v>79</v>
      </c>
      <c r="AX50" s="225">
        <v>80</v>
      </c>
      <c r="AY50" s="225">
        <v>82</v>
      </c>
      <c r="AZ50" s="225">
        <v>81</v>
      </c>
      <c r="BA50" s="225">
        <v>67</v>
      </c>
      <c r="BB50" s="225">
        <v>70</v>
      </c>
      <c r="BC50" s="225">
        <v>70</v>
      </c>
      <c r="BD50" s="225">
        <v>71</v>
      </c>
      <c r="BE50" s="225">
        <v>70</v>
      </c>
      <c r="BF50" s="225">
        <v>69</v>
      </c>
      <c r="BG50" s="225">
        <v>23</v>
      </c>
      <c r="BH50" s="225">
        <v>22</v>
      </c>
      <c r="BI50" s="225">
        <v>23</v>
      </c>
      <c r="BJ50" s="225">
        <v>22</v>
      </c>
      <c r="BK50" s="225">
        <v>21</v>
      </c>
      <c r="BL50" s="225">
        <v>19</v>
      </c>
      <c r="BM50" s="225">
        <v>38</v>
      </c>
      <c r="BN50" s="225">
        <v>37</v>
      </c>
      <c r="BO50" s="225">
        <v>33</v>
      </c>
      <c r="BP50" s="225">
        <v>25</v>
      </c>
      <c r="BQ50" s="225">
        <v>25</v>
      </c>
      <c r="BR50" s="225">
        <v>25</v>
      </c>
      <c r="BS50" s="225">
        <v>407</v>
      </c>
      <c r="BT50" s="225">
        <v>404</v>
      </c>
      <c r="BU50" s="225">
        <v>410</v>
      </c>
      <c r="BV50" s="225">
        <v>411</v>
      </c>
      <c r="BW50" s="225">
        <v>410</v>
      </c>
      <c r="BX50" s="225">
        <v>416</v>
      </c>
      <c r="BY50" s="225">
        <v>10.09</v>
      </c>
      <c r="BZ50" s="225">
        <v>9.81</v>
      </c>
      <c r="CA50" s="225">
        <v>10.07</v>
      </c>
      <c r="CB50" s="225">
        <v>10.17</v>
      </c>
      <c r="CC50" s="225">
        <v>10.5</v>
      </c>
      <c r="CD50" s="225">
        <v>11.75</v>
      </c>
      <c r="CE50" s="225">
        <v>1260</v>
      </c>
      <c r="CF50" s="225">
        <v>1324</v>
      </c>
      <c r="CG50" s="225">
        <v>1392</v>
      </c>
      <c r="CH50" s="225">
        <v>1408</v>
      </c>
      <c r="CI50" s="225">
        <v>1496</v>
      </c>
      <c r="CJ50" s="225">
        <v>1585</v>
      </c>
      <c r="CK50" s="225">
        <v>24</v>
      </c>
      <c r="CL50" s="225">
        <v>14</v>
      </c>
      <c r="CM50" s="225">
        <v>17</v>
      </c>
      <c r="CN50" s="225">
        <v>15</v>
      </c>
      <c r="CO50" s="225">
        <v>15</v>
      </c>
      <c r="CP50" s="225"/>
      <c r="CQ50" s="225">
        <v>10</v>
      </c>
      <c r="CR50" s="225">
        <v>8</v>
      </c>
      <c r="CS50" s="225">
        <v>9</v>
      </c>
      <c r="CT50" s="225">
        <v>10</v>
      </c>
      <c r="CU50" s="225">
        <v>8</v>
      </c>
      <c r="CV50" s="225">
        <v>7</v>
      </c>
      <c r="CW50" s="225">
        <v>28</v>
      </c>
      <c r="CX50" s="225">
        <v>28</v>
      </c>
      <c r="CY50" s="225">
        <v>29</v>
      </c>
      <c r="CZ50" s="225">
        <v>27</v>
      </c>
      <c r="DA50" s="225">
        <v>27</v>
      </c>
      <c r="DB50" s="225">
        <v>28</v>
      </c>
      <c r="DC50" s="225">
        <v>26</v>
      </c>
      <c r="DD50" s="225">
        <v>26</v>
      </c>
      <c r="DE50" s="225">
        <v>25</v>
      </c>
      <c r="DF50" s="225">
        <v>24</v>
      </c>
      <c r="DG50" s="225">
        <v>25</v>
      </c>
      <c r="DH50" s="225">
        <v>23</v>
      </c>
    </row>
    <row r="51" spans="1:112" hidden="1" x14ac:dyDescent="0.35">
      <c r="A51" s="82"/>
      <c r="B51" s="248" t="s">
        <v>7</v>
      </c>
      <c r="C51" s="248" t="s">
        <v>98</v>
      </c>
      <c r="D51" s="242" t="s">
        <v>101</v>
      </c>
      <c r="E51" s="82">
        <v>21016</v>
      </c>
      <c r="F51" s="10">
        <v>21210</v>
      </c>
      <c r="G51" s="10">
        <v>21794</v>
      </c>
      <c r="H51" s="10">
        <v>22468</v>
      </c>
      <c r="I51" s="10">
        <v>23309</v>
      </c>
      <c r="J51" s="242">
        <v>23763</v>
      </c>
      <c r="K51" s="225">
        <v>63</v>
      </c>
      <c r="L51" s="225">
        <v>62</v>
      </c>
      <c r="M51" s="225">
        <v>63</v>
      </c>
      <c r="N51" s="225">
        <v>64</v>
      </c>
      <c r="O51" s="225">
        <v>66</v>
      </c>
      <c r="P51" s="225">
        <v>70</v>
      </c>
      <c r="Q51" s="225">
        <v>481</v>
      </c>
      <c r="R51" s="225">
        <v>481</v>
      </c>
      <c r="S51" s="225">
        <v>487</v>
      </c>
      <c r="T51" s="225">
        <v>498</v>
      </c>
      <c r="U51" s="225">
        <v>500</v>
      </c>
      <c r="V51" s="225">
        <v>508</v>
      </c>
      <c r="W51" s="225">
        <v>0.8</v>
      </c>
      <c r="X51" s="225">
        <v>0.8</v>
      </c>
      <c r="Y51" s="225">
        <v>0.8</v>
      </c>
      <c r="Z51" s="225">
        <v>0.8</v>
      </c>
      <c r="AA51" s="10">
        <v>0.8</v>
      </c>
      <c r="AB51" s="10">
        <v>0.8</v>
      </c>
      <c r="AC51" s="225">
        <v>72</v>
      </c>
      <c r="AD51" s="225">
        <v>72</v>
      </c>
      <c r="AE51" s="225">
        <v>72</v>
      </c>
      <c r="AF51" s="225">
        <v>72</v>
      </c>
      <c r="AG51" s="225">
        <v>73</v>
      </c>
      <c r="AH51" s="225">
        <v>74</v>
      </c>
      <c r="AI51" s="225">
        <v>47</v>
      </c>
      <c r="AJ51" s="225">
        <v>46</v>
      </c>
      <c r="AK51" s="225">
        <v>46</v>
      </c>
      <c r="AL51" s="225">
        <v>47</v>
      </c>
      <c r="AM51" s="225">
        <v>46</v>
      </c>
      <c r="AN51" s="225">
        <v>46</v>
      </c>
      <c r="AO51" s="225">
        <v>43</v>
      </c>
      <c r="AP51" s="225">
        <v>44</v>
      </c>
      <c r="AQ51" s="225">
        <v>44</v>
      </c>
      <c r="AR51" s="225">
        <v>44</v>
      </c>
      <c r="AS51" s="225">
        <v>45</v>
      </c>
      <c r="AT51" s="225">
        <v>45</v>
      </c>
      <c r="AU51" s="225">
        <v>68</v>
      </c>
      <c r="AV51" s="225">
        <v>70</v>
      </c>
      <c r="AW51" s="225">
        <v>72</v>
      </c>
      <c r="AX51" s="225">
        <v>73</v>
      </c>
      <c r="AY51" s="225">
        <v>73</v>
      </c>
      <c r="AZ51" s="225">
        <v>74</v>
      </c>
      <c r="BA51" s="225">
        <v>56</v>
      </c>
      <c r="BB51" s="225">
        <v>58</v>
      </c>
      <c r="BC51" s="225">
        <v>59</v>
      </c>
      <c r="BD51" s="225">
        <v>60</v>
      </c>
      <c r="BE51" s="225">
        <v>57</v>
      </c>
      <c r="BF51" s="225">
        <v>58</v>
      </c>
      <c r="BG51" s="225">
        <v>14</v>
      </c>
      <c r="BH51" s="225">
        <v>13</v>
      </c>
      <c r="BI51" s="225">
        <v>14</v>
      </c>
      <c r="BJ51" s="225">
        <v>13</v>
      </c>
      <c r="BK51" s="225">
        <v>12</v>
      </c>
      <c r="BL51" s="225">
        <v>12</v>
      </c>
      <c r="BM51" s="225">
        <v>29</v>
      </c>
      <c r="BN51" s="225">
        <v>29</v>
      </c>
      <c r="BO51" s="225">
        <v>25</v>
      </c>
      <c r="BP51" s="225">
        <v>18</v>
      </c>
      <c r="BQ51" s="225">
        <v>18</v>
      </c>
      <c r="BR51" s="225">
        <v>18</v>
      </c>
      <c r="BS51" s="225">
        <v>331</v>
      </c>
      <c r="BT51" s="225">
        <v>331</v>
      </c>
      <c r="BU51" s="225">
        <v>337</v>
      </c>
      <c r="BV51" s="225">
        <v>343</v>
      </c>
      <c r="BW51" s="225">
        <v>346</v>
      </c>
      <c r="BX51" s="225">
        <v>353</v>
      </c>
      <c r="BY51" s="225">
        <v>7.12</v>
      </c>
      <c r="BZ51" s="225">
        <v>6.99</v>
      </c>
      <c r="CA51" s="225">
        <v>7.05</v>
      </c>
      <c r="CB51" s="225">
        <v>6.91</v>
      </c>
      <c r="CC51" s="225">
        <v>6.95</v>
      </c>
      <c r="CD51" s="225">
        <v>7.27</v>
      </c>
      <c r="CE51" s="225">
        <v>593</v>
      </c>
      <c r="CF51" s="225">
        <v>603</v>
      </c>
      <c r="CG51" s="225">
        <v>615</v>
      </c>
      <c r="CH51" s="225">
        <v>625</v>
      </c>
      <c r="CI51" s="225">
        <v>642</v>
      </c>
      <c r="CJ51" s="225">
        <v>665</v>
      </c>
      <c r="CK51" s="225">
        <v>17</v>
      </c>
      <c r="CL51" s="225">
        <v>11</v>
      </c>
      <c r="CM51" s="225">
        <v>11</v>
      </c>
      <c r="CN51" s="225">
        <v>10</v>
      </c>
      <c r="CO51" s="225">
        <v>11</v>
      </c>
      <c r="CP51" s="225"/>
      <c r="CQ51" s="225">
        <v>6</v>
      </c>
      <c r="CR51" s="225">
        <v>6</v>
      </c>
      <c r="CS51" s="225">
        <v>6</v>
      </c>
      <c r="CT51" s="225">
        <v>6</v>
      </c>
      <c r="CU51" s="225">
        <v>5</v>
      </c>
      <c r="CV51" s="225">
        <v>4</v>
      </c>
      <c r="CW51" s="225">
        <v>22</v>
      </c>
      <c r="CX51" s="225">
        <v>23</v>
      </c>
      <c r="CY51" s="225">
        <v>23</v>
      </c>
      <c r="CZ51" s="225">
        <v>22</v>
      </c>
      <c r="DA51" s="225">
        <v>22</v>
      </c>
      <c r="DB51" s="225">
        <v>22</v>
      </c>
      <c r="DC51" s="225">
        <v>18</v>
      </c>
      <c r="DD51" s="225">
        <v>18</v>
      </c>
      <c r="DE51" s="225">
        <v>17</v>
      </c>
      <c r="DF51" s="225">
        <v>16</v>
      </c>
      <c r="DG51" s="225">
        <v>15</v>
      </c>
      <c r="DH51" s="225">
        <v>14</v>
      </c>
    </row>
    <row r="52" spans="1:112" ht="13.15" hidden="1" x14ac:dyDescent="0.35">
      <c r="A52" s="82"/>
      <c r="B52" s="266" t="s">
        <v>8</v>
      </c>
      <c r="C52" s="248" t="s">
        <v>98</v>
      </c>
      <c r="D52" s="244" t="s">
        <v>108</v>
      </c>
      <c r="E52" s="101" t="e">
        <f>VLOOKUP($B52,#REF!,3,FALSE)</f>
        <v>#REF!</v>
      </c>
      <c r="F52" s="20" t="e">
        <f>VLOOKUP($B52,#REF!,4,FALSE)</f>
        <v>#REF!</v>
      </c>
      <c r="G52" s="20" t="e">
        <f>VLOOKUP($B52,#REF!,5,FALSE)</f>
        <v>#REF!</v>
      </c>
      <c r="H52" s="20" t="e">
        <f>VLOOKUP($B52,#REF!,6,FALSE)</f>
        <v>#REF!</v>
      </c>
      <c r="I52" s="20" t="e">
        <f>VLOOKUP($B52,#REF!,7,FALSE)</f>
        <v>#REF!</v>
      </c>
      <c r="J52" s="259" t="e">
        <f>VLOOKUP($B52,#REF!,8,FALSE)</f>
        <v>#REF!</v>
      </c>
      <c r="K52" s="20" t="e">
        <f>VLOOKUP($B52,#REF!,2,FALSE)</f>
        <v>#REF!</v>
      </c>
      <c r="L52" s="20" t="e">
        <f>VLOOKUP($B52,#REF!,3,FALSE)</f>
        <v>#REF!</v>
      </c>
      <c r="M52" s="20" t="e">
        <f>VLOOKUP($B52,#REF!,4,FALSE)</f>
        <v>#REF!</v>
      </c>
      <c r="N52" s="20" t="e">
        <f>VLOOKUP($B52,#REF!,5,FALSE)</f>
        <v>#REF!</v>
      </c>
      <c r="O52" s="20" t="e">
        <f>VLOOKUP($B52,#REF!,6,FALSE)</f>
        <v>#REF!</v>
      </c>
      <c r="P52" s="124" t="e">
        <f>VLOOKUP($B52,#REF!,7,FALSE)</f>
        <v>#REF!</v>
      </c>
      <c r="Q52" s="130" t="e">
        <f>VLOOKUP($B52,#REF!,2,FALSE)</f>
        <v>#REF!</v>
      </c>
      <c r="R52" s="56" t="e">
        <f>VLOOKUP($B52,#REF!,3,FALSE)</f>
        <v>#REF!</v>
      </c>
      <c r="S52" s="56" t="e">
        <f>VLOOKUP($B52,#REF!,4,FALSE)</f>
        <v>#REF!</v>
      </c>
      <c r="T52" s="56" t="e">
        <f>VLOOKUP($B52,#REF!,5,FALSE)</f>
        <v>#REF!</v>
      </c>
      <c r="U52" s="56" t="e">
        <f>VLOOKUP($B52,#REF!,6,FALSE)</f>
        <v>#REF!</v>
      </c>
      <c r="V52" s="131" t="e">
        <f>VLOOKUP($B52,#REF!,7,FALSE)</f>
        <v>#REF!</v>
      </c>
      <c r="W52" s="125" t="e">
        <f>VLOOKUP($B52,#REF!,2,FALSE)</f>
        <v>#REF!</v>
      </c>
      <c r="X52" s="25" t="e">
        <f>VLOOKUP($B52,#REF!,3,FALSE)</f>
        <v>#REF!</v>
      </c>
      <c r="Y52" s="25" t="e">
        <f>VLOOKUP($B52,#REF!,4,FALSE)</f>
        <v>#REF!</v>
      </c>
      <c r="Z52" s="25" t="e">
        <f>VLOOKUP($B52,#REF!,5,FALSE)</f>
        <v>#REF!</v>
      </c>
      <c r="AA52" s="25" t="e">
        <f>VLOOKUP($B52,#REF!,6,FALSE)</f>
        <v>#REF!</v>
      </c>
      <c r="AB52" s="126" t="e">
        <f>VLOOKUP($B52,#REF!,7,FALSE)</f>
        <v>#REF!</v>
      </c>
      <c r="AC52" s="101" t="e">
        <f>VLOOKUP($B52,#REF!,2,FALSE)</f>
        <v>#REF!</v>
      </c>
      <c r="AD52" s="20" t="e">
        <f>VLOOKUP($B52,#REF!,3,FALSE)</f>
        <v>#REF!</v>
      </c>
      <c r="AE52" s="20" t="e">
        <f>VLOOKUP($B52,#REF!,4,FALSE)</f>
        <v>#REF!</v>
      </c>
      <c r="AF52" s="20" t="e">
        <f>VLOOKUP($B52,#REF!,5,FALSE)</f>
        <v>#REF!</v>
      </c>
      <c r="AG52" s="20" t="e">
        <f>VLOOKUP($B52,#REF!,6,FALSE)</f>
        <v>#REF!</v>
      </c>
      <c r="AH52" s="124" t="e">
        <f>VLOOKUP($B52,#REF!,7,FALSE)</f>
        <v>#REF!</v>
      </c>
      <c r="AI52" s="130" t="e">
        <f>VLOOKUP($B52,#REF!,2,FALSE)</f>
        <v>#REF!</v>
      </c>
      <c r="AJ52" s="56" t="e">
        <f>VLOOKUP($B52,#REF!,3,FALSE)</f>
        <v>#REF!</v>
      </c>
      <c r="AK52" s="56" t="e">
        <f>VLOOKUP($B52,#REF!,4,FALSE)</f>
        <v>#REF!</v>
      </c>
      <c r="AL52" s="56" t="e">
        <f>VLOOKUP($B52,#REF!,5,FALSE)</f>
        <v>#REF!</v>
      </c>
      <c r="AM52" s="56" t="e">
        <f>VLOOKUP($B52,#REF!,6,FALSE)</f>
        <v>#REF!</v>
      </c>
      <c r="AN52" s="131" t="e">
        <f>VLOOKUP($B52,#REF!,7,FALSE)</f>
        <v>#REF!</v>
      </c>
      <c r="AO52" s="101" t="e">
        <f>#REF!</f>
        <v>#REF!</v>
      </c>
      <c r="AP52" s="20" t="e">
        <f>#REF!</f>
        <v>#REF!</v>
      </c>
      <c r="AQ52" s="20" t="e">
        <f>#REF!</f>
        <v>#REF!</v>
      </c>
      <c r="AR52" s="20" t="e">
        <f>#REF!</f>
        <v>#REF!</v>
      </c>
      <c r="AS52" s="20" t="e">
        <f>#REF!</f>
        <v>#REF!</v>
      </c>
      <c r="AT52" s="20" t="e">
        <f>VLOOKUP($B52,#REF!,7,FALSE)</f>
        <v>#REF!</v>
      </c>
      <c r="AU52" s="101" t="e">
        <f>VLOOKUP($B52,#REF!,2,FALSE)</f>
        <v>#REF!</v>
      </c>
      <c r="AV52" s="20" t="e">
        <f>VLOOKUP($B52,#REF!,3,FALSE)</f>
        <v>#REF!</v>
      </c>
      <c r="AW52" s="20" t="e">
        <f>VLOOKUP($B52,#REF!,4,FALSE)</f>
        <v>#REF!</v>
      </c>
      <c r="AX52" s="20" t="e">
        <f>VLOOKUP($B52,#REF!,5,FALSE)</f>
        <v>#REF!</v>
      </c>
      <c r="AY52" s="20" t="e">
        <f>VLOOKUP($B52,#REF!,6,FALSE)</f>
        <v>#REF!</v>
      </c>
      <c r="AZ52" s="124" t="e">
        <f>VLOOKUP($B52,#REF!,7,FALSE)</f>
        <v>#REF!</v>
      </c>
      <c r="BA52" s="101">
        <v>55.2</v>
      </c>
      <c r="BB52" s="20">
        <v>58.4</v>
      </c>
      <c r="BC52" s="20">
        <v>58.9</v>
      </c>
      <c r="BD52" s="20">
        <v>59.9</v>
      </c>
      <c r="BE52" s="20">
        <v>55.8</v>
      </c>
      <c r="BF52" s="124">
        <v>0</v>
      </c>
      <c r="BG52" s="101" t="e">
        <f>VLOOKUP($B52,#REF!,2,FALSE)</f>
        <v>#REF!</v>
      </c>
      <c r="BH52" s="20" t="e">
        <f>VLOOKUP($B52,#REF!,3,FALSE)</f>
        <v>#REF!</v>
      </c>
      <c r="BI52" s="20" t="e">
        <f>VLOOKUP($B52,#REF!,4,FALSE)</f>
        <v>#REF!</v>
      </c>
      <c r="BJ52" s="20" t="e">
        <f>VLOOKUP($B52,#REF!,5,FALSE)</f>
        <v>#REF!</v>
      </c>
      <c r="BK52" s="20" t="e">
        <f>VLOOKUP($B52,#REF!,6,FALSE)</f>
        <v>#REF!</v>
      </c>
      <c r="BL52" s="124" t="e">
        <f>VLOOKUP($B52,#REF!,7,FALSE)</f>
        <v>#REF!</v>
      </c>
      <c r="BM52" s="20" t="e">
        <f>VLOOKUP($B52,#REF!,2,FALSE)</f>
        <v>#REF!</v>
      </c>
      <c r="BN52" s="20" t="e">
        <f>VLOOKUP($B52,#REF!,3,FALSE)</f>
        <v>#REF!</v>
      </c>
      <c r="BO52" s="20" t="e">
        <f>VLOOKUP($B52,#REF!,4,FALSE)</f>
        <v>#REF!</v>
      </c>
      <c r="BP52" s="20" t="e">
        <f>VLOOKUP($B52,#REF!,5,FALSE)</f>
        <v>#REF!</v>
      </c>
      <c r="BQ52" s="20" t="e">
        <f>VLOOKUP($B52,#REF!,6,FALSE)</f>
        <v>#REF!</v>
      </c>
      <c r="BR52" s="124" t="e">
        <f>VLOOKUP($B52,#REF!,7,FALSE)</f>
        <v>#REF!</v>
      </c>
      <c r="BS52" s="101" t="e">
        <f>VLOOKUP($B52,#REF!,2,FALSE)</f>
        <v>#REF!</v>
      </c>
      <c r="BT52" s="20" t="e">
        <f>VLOOKUP($B52,#REF!,3,FALSE)</f>
        <v>#REF!</v>
      </c>
      <c r="BU52" s="20" t="e">
        <f>VLOOKUP($B52,#REF!,4,FALSE)</f>
        <v>#REF!</v>
      </c>
      <c r="BV52" s="20" t="e">
        <f>VLOOKUP($B52,#REF!,5,FALSE)</f>
        <v>#REF!</v>
      </c>
      <c r="BW52" s="20" t="e">
        <f>VLOOKUP($B52,#REF!,6,FALSE)</f>
        <v>#REF!</v>
      </c>
      <c r="BX52" s="124" t="e">
        <f>VLOOKUP($B52,#REF!,7,FALSE)</f>
        <v>#REF!</v>
      </c>
      <c r="BY52" s="120" t="e">
        <f>#REF!</f>
        <v>#REF!</v>
      </c>
      <c r="BZ52" s="47" t="e">
        <f>#REF!</f>
        <v>#REF!</v>
      </c>
      <c r="CA52" s="47" t="e">
        <f>#REF!</f>
        <v>#REF!</v>
      </c>
      <c r="CB52" s="47" t="e">
        <f>#REF!</f>
        <v>#REF!</v>
      </c>
      <c r="CC52" s="47" t="e">
        <f>#REF!</f>
        <v>#REF!</v>
      </c>
      <c r="CD52" s="129" t="e">
        <f>#REF!</f>
        <v>#REF!</v>
      </c>
      <c r="CE52" s="127" t="e">
        <f>VLOOKUP($B52,#REF!,2,FALSE)</f>
        <v>#REF!</v>
      </c>
      <c r="CF52" s="128" t="e">
        <f>VLOOKUP($B52,#REF!,3,FALSE)</f>
        <v>#REF!</v>
      </c>
      <c r="CG52" s="128" t="e">
        <f>VLOOKUP($B52,#REF!,4,FALSE)</f>
        <v>#REF!</v>
      </c>
      <c r="CH52" s="128" t="e">
        <f>VLOOKUP($B52,#REF!,5,FALSE)</f>
        <v>#REF!</v>
      </c>
      <c r="CI52" s="128" t="e">
        <f>VLOOKUP($B52,#REF!,6,FALSE)</f>
        <v>#REF!</v>
      </c>
      <c r="CJ52" s="119" t="e">
        <f>VLOOKUP($B52,#REF!,7,FALSE)</f>
        <v>#REF!</v>
      </c>
      <c r="CK52" s="127" t="e">
        <f>VLOOKUP($B52,#REF!,2,FALSE)</f>
        <v>#REF!</v>
      </c>
      <c r="CL52" s="128" t="e">
        <f>VLOOKUP($B52,#REF!,3,FALSE)</f>
        <v>#REF!</v>
      </c>
      <c r="CM52" s="128" t="e">
        <f>VLOOKUP($B52,#REF!,4,FALSE)</f>
        <v>#REF!</v>
      </c>
      <c r="CN52" s="128" t="e">
        <f>VLOOKUP($B52,#REF!,5,FALSE)</f>
        <v>#REF!</v>
      </c>
      <c r="CO52" s="128" t="e">
        <f>VLOOKUP($B52,#REF!,6,FALSE)</f>
        <v>#REF!</v>
      </c>
      <c r="CP52" s="119"/>
      <c r="CQ52" s="101" t="e">
        <f>VLOOKUP($B52,#REF!,2,FALSE)</f>
        <v>#REF!</v>
      </c>
      <c r="CR52" s="20" t="e">
        <f>VLOOKUP($B52,#REF!,3,FALSE)</f>
        <v>#REF!</v>
      </c>
      <c r="CS52" s="20" t="e">
        <f>VLOOKUP($B52,#REF!,4,FALSE)</f>
        <v>#REF!</v>
      </c>
      <c r="CT52" s="20" t="e">
        <f>VLOOKUP($B52,#REF!,5,FALSE)</f>
        <v>#REF!</v>
      </c>
      <c r="CU52" s="20" t="e">
        <f>VLOOKUP($B52,#REF!,6,FALSE)</f>
        <v>#REF!</v>
      </c>
      <c r="CV52" s="124" t="e">
        <f>VLOOKUP($B52,#REF!,7,FALSE)</f>
        <v>#REF!</v>
      </c>
      <c r="CW52" s="101" t="e">
        <f>VLOOKUP($B52,#REF!,2,FALSE)</f>
        <v>#REF!</v>
      </c>
      <c r="CX52" s="20" t="e">
        <f>VLOOKUP($B52,#REF!,3,FALSE)</f>
        <v>#REF!</v>
      </c>
      <c r="CY52" s="20" t="e">
        <f>VLOOKUP($B52,#REF!,4,FALSE)</f>
        <v>#REF!</v>
      </c>
      <c r="CZ52" s="20" t="e">
        <f>VLOOKUP($B52,#REF!,5,FALSE)</f>
        <v>#REF!</v>
      </c>
      <c r="DA52" s="20" t="e">
        <f>VLOOKUP($B52,#REF!,6,FALSE)</f>
        <v>#REF!</v>
      </c>
      <c r="DB52" s="124" t="e">
        <f>VLOOKUP($B52,#REF!,7,FALSE)</f>
        <v>#REF!</v>
      </c>
      <c r="DC52" s="130" t="e">
        <f>VLOOKUP($B52,#REF!,2,FALSE)</f>
        <v>#REF!</v>
      </c>
      <c r="DD52" s="56" t="e">
        <f>VLOOKUP($B52,#REF!,3,FALSE)</f>
        <v>#REF!</v>
      </c>
      <c r="DE52" s="56" t="e">
        <f>VLOOKUP($B52,#REF!,4,FALSE)</f>
        <v>#REF!</v>
      </c>
      <c r="DF52" s="56" t="e">
        <f>VLOOKUP($B52,#REF!,5,FALSE)</f>
        <v>#REF!</v>
      </c>
      <c r="DG52" s="56" t="e">
        <f>VLOOKUP($B52,#REF!,6,FALSE)</f>
        <v>#REF!</v>
      </c>
      <c r="DH52" s="131" t="e">
        <f>VLOOKUP($B52,#REF!,7,FALSE)</f>
        <v>#REF!</v>
      </c>
    </row>
    <row r="53" spans="1:112" hidden="1" x14ac:dyDescent="0.35">
      <c r="A53" s="82"/>
      <c r="B53" s="248" t="s">
        <v>9</v>
      </c>
      <c r="C53" s="248" t="s">
        <v>98</v>
      </c>
      <c r="D53" s="242" t="s">
        <v>83</v>
      </c>
      <c r="E53" s="101" t="e">
        <f>VLOOKUP($B53,#REF!,3,FALSE)</f>
        <v>#REF!</v>
      </c>
      <c r="F53" s="20" t="e">
        <f>VLOOKUP($B53,#REF!,4,FALSE)</f>
        <v>#REF!</v>
      </c>
      <c r="G53" s="20" t="e">
        <f>VLOOKUP($B53,#REF!,5,FALSE)</f>
        <v>#REF!</v>
      </c>
      <c r="H53" s="20" t="e">
        <f>VLOOKUP($B53,#REF!,6,FALSE)</f>
        <v>#REF!</v>
      </c>
      <c r="I53" s="20" t="e">
        <f>VLOOKUP($B53,#REF!,7,FALSE)</f>
        <v>#REF!</v>
      </c>
      <c r="J53" s="259" t="e">
        <f>VLOOKUP($B53,#REF!,8,FALSE)</f>
        <v>#REF!</v>
      </c>
      <c r="K53" s="20" t="e">
        <f>VLOOKUP($B53,#REF!,2,FALSE)</f>
        <v>#REF!</v>
      </c>
      <c r="L53" s="20" t="e">
        <f>VLOOKUP($B53,#REF!,3,FALSE)</f>
        <v>#REF!</v>
      </c>
      <c r="M53" s="20" t="e">
        <f>VLOOKUP($B53,#REF!,4,FALSE)</f>
        <v>#REF!</v>
      </c>
      <c r="N53" s="20" t="e">
        <f>VLOOKUP($B53,#REF!,5,FALSE)</f>
        <v>#REF!</v>
      </c>
      <c r="O53" s="20" t="e">
        <f>VLOOKUP($B53,#REF!,6,FALSE)</f>
        <v>#REF!</v>
      </c>
      <c r="P53" s="124" t="e">
        <f>VLOOKUP($B53,#REF!,7,FALSE)</f>
        <v>#REF!</v>
      </c>
      <c r="Q53" s="130" t="e">
        <f>VLOOKUP($B53,#REF!,2,FALSE)</f>
        <v>#REF!</v>
      </c>
      <c r="R53" s="56" t="e">
        <f>VLOOKUP($B53,#REF!,3,FALSE)</f>
        <v>#REF!</v>
      </c>
      <c r="S53" s="56" t="e">
        <f>VLOOKUP($B53,#REF!,4,FALSE)</f>
        <v>#REF!</v>
      </c>
      <c r="T53" s="56" t="e">
        <f>VLOOKUP($B53,#REF!,5,FALSE)</f>
        <v>#REF!</v>
      </c>
      <c r="U53" s="56" t="e">
        <f>VLOOKUP($B53,#REF!,6,FALSE)</f>
        <v>#REF!</v>
      </c>
      <c r="V53" s="131" t="e">
        <f>VLOOKUP($B53,#REF!,7,FALSE)</f>
        <v>#REF!</v>
      </c>
      <c r="W53" s="125" t="e">
        <f>VLOOKUP($B53,#REF!,2,FALSE)</f>
        <v>#REF!</v>
      </c>
      <c r="X53" s="25" t="e">
        <f>VLOOKUP($B53,#REF!,3,FALSE)</f>
        <v>#REF!</v>
      </c>
      <c r="Y53" s="25" t="e">
        <f>VLOOKUP($B53,#REF!,4,FALSE)</f>
        <v>#REF!</v>
      </c>
      <c r="Z53" s="25" t="e">
        <f>VLOOKUP($B53,#REF!,5,FALSE)</f>
        <v>#REF!</v>
      </c>
      <c r="AA53" s="25" t="e">
        <f>VLOOKUP($B53,#REF!,6,FALSE)</f>
        <v>#REF!</v>
      </c>
      <c r="AB53" s="126" t="e">
        <f>VLOOKUP($B53,#REF!,7,FALSE)</f>
        <v>#REF!</v>
      </c>
      <c r="AC53" s="101" t="e">
        <f>VLOOKUP($B53,#REF!,2,FALSE)</f>
        <v>#REF!</v>
      </c>
      <c r="AD53" s="20" t="e">
        <f>VLOOKUP($B53,#REF!,3,FALSE)</f>
        <v>#REF!</v>
      </c>
      <c r="AE53" s="20" t="e">
        <f>VLOOKUP($B53,#REF!,4,FALSE)</f>
        <v>#REF!</v>
      </c>
      <c r="AF53" s="20" t="e">
        <f>VLOOKUP($B53,#REF!,5,FALSE)</f>
        <v>#REF!</v>
      </c>
      <c r="AG53" s="20" t="e">
        <f>VLOOKUP($B53,#REF!,6,FALSE)</f>
        <v>#REF!</v>
      </c>
      <c r="AH53" s="124" t="e">
        <f>VLOOKUP($B53,#REF!,7,FALSE)</f>
        <v>#REF!</v>
      </c>
      <c r="AI53" s="130" t="e">
        <f>VLOOKUP($B53,#REF!,2,FALSE)</f>
        <v>#REF!</v>
      </c>
      <c r="AJ53" s="56" t="e">
        <f>VLOOKUP($B53,#REF!,3,FALSE)</f>
        <v>#REF!</v>
      </c>
      <c r="AK53" s="56" t="e">
        <f>VLOOKUP($B53,#REF!,4,FALSE)</f>
        <v>#REF!</v>
      </c>
      <c r="AL53" s="56" t="e">
        <f>VLOOKUP($B53,#REF!,5,FALSE)</f>
        <v>#REF!</v>
      </c>
      <c r="AM53" s="56" t="e">
        <f>VLOOKUP($B53,#REF!,6,FALSE)</f>
        <v>#REF!</v>
      </c>
      <c r="AN53" s="131" t="e">
        <f>VLOOKUP($B53,#REF!,7,FALSE)</f>
        <v>#REF!</v>
      </c>
      <c r="AO53" s="101" t="e">
        <f>#REF!</f>
        <v>#REF!</v>
      </c>
      <c r="AP53" s="20" t="e">
        <f>#REF!</f>
        <v>#REF!</v>
      </c>
      <c r="AQ53" s="20" t="e">
        <f>#REF!</f>
        <v>#REF!</v>
      </c>
      <c r="AR53" s="20" t="e">
        <f>#REF!</f>
        <v>#REF!</v>
      </c>
      <c r="AS53" s="20" t="e">
        <f>#REF!</f>
        <v>#REF!</v>
      </c>
      <c r="AT53" s="20" t="e">
        <f>VLOOKUP($B53,#REF!,7,FALSE)</f>
        <v>#REF!</v>
      </c>
      <c r="AU53" s="101" t="e">
        <f>VLOOKUP($B53,#REF!,2,FALSE)</f>
        <v>#REF!</v>
      </c>
      <c r="AV53" s="20" t="e">
        <f>VLOOKUP($B53,#REF!,3,FALSE)</f>
        <v>#REF!</v>
      </c>
      <c r="AW53" s="20" t="e">
        <f>VLOOKUP($B53,#REF!,4,FALSE)</f>
        <v>#REF!</v>
      </c>
      <c r="AX53" s="20" t="e">
        <f>VLOOKUP($B53,#REF!,5,FALSE)</f>
        <v>#REF!</v>
      </c>
      <c r="AY53" s="20" t="e">
        <f>VLOOKUP($B53,#REF!,6,FALSE)</f>
        <v>#REF!</v>
      </c>
      <c r="AZ53" s="124" t="e">
        <f>VLOOKUP($B53,#REF!,7,FALSE)</f>
        <v>#REF!</v>
      </c>
      <c r="BA53" s="101">
        <v>57.5</v>
      </c>
      <c r="BB53" s="20">
        <v>59.6</v>
      </c>
      <c r="BC53" s="20">
        <v>60.2</v>
      </c>
      <c r="BD53" s="20">
        <v>62.4</v>
      </c>
      <c r="BE53" s="20">
        <v>59</v>
      </c>
      <c r="BF53" s="124">
        <v>0</v>
      </c>
      <c r="BG53" s="101" t="e">
        <f>VLOOKUP($B53,#REF!,2,FALSE)</f>
        <v>#REF!</v>
      </c>
      <c r="BH53" s="20" t="e">
        <f>VLOOKUP($B53,#REF!,3,FALSE)</f>
        <v>#REF!</v>
      </c>
      <c r="BI53" s="20" t="e">
        <f>VLOOKUP($B53,#REF!,4,FALSE)</f>
        <v>#REF!</v>
      </c>
      <c r="BJ53" s="20" t="e">
        <f>VLOOKUP($B53,#REF!,5,FALSE)</f>
        <v>#REF!</v>
      </c>
      <c r="BK53" s="20" t="e">
        <f>VLOOKUP($B53,#REF!,6,FALSE)</f>
        <v>#REF!</v>
      </c>
      <c r="BL53" s="124" t="e">
        <f>VLOOKUP($B53,#REF!,7,FALSE)</f>
        <v>#REF!</v>
      </c>
      <c r="BM53" s="20" t="e">
        <f>VLOOKUP($B53,#REF!,2,FALSE)</f>
        <v>#REF!</v>
      </c>
      <c r="BN53" s="20" t="e">
        <f>VLOOKUP($B53,#REF!,3,FALSE)</f>
        <v>#REF!</v>
      </c>
      <c r="BO53" s="20" t="e">
        <f>VLOOKUP($B53,#REF!,4,FALSE)</f>
        <v>#REF!</v>
      </c>
      <c r="BP53" s="20" t="e">
        <f>VLOOKUP($B53,#REF!,5,FALSE)</f>
        <v>#REF!</v>
      </c>
      <c r="BQ53" s="20" t="e">
        <f>VLOOKUP($B53,#REF!,6,FALSE)</f>
        <v>#REF!</v>
      </c>
      <c r="BR53" s="124" t="e">
        <f>VLOOKUP($B53,#REF!,7,FALSE)</f>
        <v>#REF!</v>
      </c>
      <c r="BS53" s="101" t="e">
        <f>VLOOKUP($B53,#REF!,2,FALSE)</f>
        <v>#REF!</v>
      </c>
      <c r="BT53" s="20" t="e">
        <f>VLOOKUP($B53,#REF!,3,FALSE)</f>
        <v>#REF!</v>
      </c>
      <c r="BU53" s="20" t="e">
        <f>VLOOKUP($B53,#REF!,4,FALSE)</f>
        <v>#REF!</v>
      </c>
      <c r="BV53" s="20" t="e">
        <f>VLOOKUP($B53,#REF!,5,FALSE)</f>
        <v>#REF!</v>
      </c>
      <c r="BW53" s="20" t="e">
        <f>VLOOKUP($B53,#REF!,6,FALSE)</f>
        <v>#REF!</v>
      </c>
      <c r="BX53" s="124" t="e">
        <f>VLOOKUP($B53,#REF!,7,FALSE)</f>
        <v>#REF!</v>
      </c>
      <c r="BY53" s="120" t="e">
        <f>#REF!</f>
        <v>#REF!</v>
      </c>
      <c r="BZ53" s="47" t="e">
        <f>#REF!</f>
        <v>#REF!</v>
      </c>
      <c r="CA53" s="47" t="e">
        <f>#REF!</f>
        <v>#REF!</v>
      </c>
      <c r="CB53" s="47" t="e">
        <f>#REF!</f>
        <v>#REF!</v>
      </c>
      <c r="CC53" s="47" t="e">
        <f>#REF!</f>
        <v>#REF!</v>
      </c>
      <c r="CD53" s="129" t="e">
        <f>#REF!</f>
        <v>#REF!</v>
      </c>
      <c r="CE53" s="127" t="e">
        <f>VLOOKUP($B53,#REF!,2,FALSE)</f>
        <v>#REF!</v>
      </c>
      <c r="CF53" s="128" t="e">
        <f>VLOOKUP($B53,#REF!,3,FALSE)</f>
        <v>#REF!</v>
      </c>
      <c r="CG53" s="128" t="e">
        <f>VLOOKUP($B53,#REF!,4,FALSE)</f>
        <v>#REF!</v>
      </c>
      <c r="CH53" s="128" t="e">
        <f>VLOOKUP($B53,#REF!,5,FALSE)</f>
        <v>#REF!</v>
      </c>
      <c r="CI53" s="128" t="e">
        <f>VLOOKUP($B53,#REF!,6,FALSE)</f>
        <v>#REF!</v>
      </c>
      <c r="CJ53" s="119" t="e">
        <f>VLOOKUP($B53,#REF!,7,FALSE)</f>
        <v>#REF!</v>
      </c>
      <c r="CK53" s="127" t="e">
        <f>VLOOKUP($B53,#REF!,2,FALSE)</f>
        <v>#REF!</v>
      </c>
      <c r="CL53" s="128" t="e">
        <f>VLOOKUP($B53,#REF!,3,FALSE)</f>
        <v>#REF!</v>
      </c>
      <c r="CM53" s="128" t="e">
        <f>VLOOKUP($B53,#REF!,4,FALSE)</f>
        <v>#REF!</v>
      </c>
      <c r="CN53" s="128" t="e">
        <f>VLOOKUP($B53,#REF!,5,FALSE)</f>
        <v>#REF!</v>
      </c>
      <c r="CO53" s="128" t="e">
        <f>VLOOKUP($B53,#REF!,6,FALSE)</f>
        <v>#REF!</v>
      </c>
      <c r="CP53" s="119"/>
      <c r="CQ53" s="101" t="e">
        <f>VLOOKUP($B53,#REF!,2,FALSE)</f>
        <v>#REF!</v>
      </c>
      <c r="CR53" s="20" t="e">
        <f>VLOOKUP($B53,#REF!,3,FALSE)</f>
        <v>#REF!</v>
      </c>
      <c r="CS53" s="20" t="e">
        <f>VLOOKUP($B53,#REF!,4,FALSE)</f>
        <v>#REF!</v>
      </c>
      <c r="CT53" s="20" t="e">
        <f>VLOOKUP($B53,#REF!,5,FALSE)</f>
        <v>#REF!</v>
      </c>
      <c r="CU53" s="20" t="e">
        <f>VLOOKUP($B53,#REF!,6,FALSE)</f>
        <v>#REF!</v>
      </c>
      <c r="CV53" s="124" t="e">
        <f>VLOOKUP($B53,#REF!,7,FALSE)</f>
        <v>#REF!</v>
      </c>
      <c r="CW53" s="101" t="e">
        <f>VLOOKUP($B53,#REF!,2,FALSE)</f>
        <v>#REF!</v>
      </c>
      <c r="CX53" s="20" t="e">
        <f>VLOOKUP($B53,#REF!,3,FALSE)</f>
        <v>#REF!</v>
      </c>
      <c r="CY53" s="20" t="e">
        <f>VLOOKUP($B53,#REF!,4,FALSE)</f>
        <v>#REF!</v>
      </c>
      <c r="CZ53" s="20" t="e">
        <f>VLOOKUP($B53,#REF!,5,FALSE)</f>
        <v>#REF!</v>
      </c>
      <c r="DA53" s="20" t="e">
        <f>VLOOKUP($B53,#REF!,6,FALSE)</f>
        <v>#REF!</v>
      </c>
      <c r="DB53" s="124" t="e">
        <f>VLOOKUP($B53,#REF!,7,FALSE)</f>
        <v>#REF!</v>
      </c>
      <c r="DC53" s="130" t="e">
        <f>VLOOKUP($B53,#REF!,2,FALSE)</f>
        <v>#REF!</v>
      </c>
      <c r="DD53" s="56" t="e">
        <f>VLOOKUP($B53,#REF!,3,FALSE)</f>
        <v>#REF!</v>
      </c>
      <c r="DE53" s="56" t="e">
        <f>VLOOKUP($B53,#REF!,4,FALSE)</f>
        <v>#REF!</v>
      </c>
      <c r="DF53" s="56" t="e">
        <f>VLOOKUP($B53,#REF!,5,FALSE)</f>
        <v>#REF!</v>
      </c>
      <c r="DG53" s="56" t="e">
        <f>VLOOKUP($B53,#REF!,6,FALSE)</f>
        <v>#REF!</v>
      </c>
      <c r="DH53" s="131" t="e">
        <f>VLOOKUP($B53,#REF!,7,FALSE)</f>
        <v>#REF!</v>
      </c>
    </row>
    <row r="54" spans="1:112" hidden="1" x14ac:dyDescent="0.35">
      <c r="A54" s="82"/>
      <c r="B54" s="248" t="s">
        <v>10</v>
      </c>
      <c r="C54" s="248" t="s">
        <v>98</v>
      </c>
      <c r="D54" s="242" t="s">
        <v>102</v>
      </c>
      <c r="E54" s="101" t="e">
        <f>VLOOKUP($B54,#REF!,3,FALSE)</f>
        <v>#REF!</v>
      </c>
      <c r="F54" s="20" t="e">
        <f>VLOOKUP($B54,#REF!,4,FALSE)</f>
        <v>#REF!</v>
      </c>
      <c r="G54" s="20" t="e">
        <f>VLOOKUP($B54,#REF!,5,FALSE)</f>
        <v>#REF!</v>
      </c>
      <c r="H54" s="20" t="e">
        <f>VLOOKUP($B54,#REF!,6,FALSE)</f>
        <v>#REF!</v>
      </c>
      <c r="I54" s="20" t="e">
        <f>VLOOKUP($B54,#REF!,7,FALSE)</f>
        <v>#REF!</v>
      </c>
      <c r="J54" s="259" t="e">
        <f>VLOOKUP($B54,#REF!,8,FALSE)</f>
        <v>#REF!</v>
      </c>
      <c r="K54" s="20" t="e">
        <f>VLOOKUP($B54,#REF!,2,FALSE)</f>
        <v>#REF!</v>
      </c>
      <c r="L54" s="20" t="e">
        <f>VLOOKUP($B54,#REF!,3,FALSE)</f>
        <v>#REF!</v>
      </c>
      <c r="M54" s="20" t="e">
        <f>VLOOKUP($B54,#REF!,4,FALSE)</f>
        <v>#REF!</v>
      </c>
      <c r="N54" s="20" t="e">
        <f>VLOOKUP($B54,#REF!,5,FALSE)</f>
        <v>#REF!</v>
      </c>
      <c r="O54" s="20" t="e">
        <f>VLOOKUP($B54,#REF!,6,FALSE)</f>
        <v>#REF!</v>
      </c>
      <c r="P54" s="124" t="e">
        <f>VLOOKUP($B54,#REF!,7,FALSE)</f>
        <v>#REF!</v>
      </c>
      <c r="Q54" s="130" t="e">
        <f>VLOOKUP($B54,#REF!,2,FALSE)</f>
        <v>#REF!</v>
      </c>
      <c r="R54" s="56" t="e">
        <f>VLOOKUP($B54,#REF!,3,FALSE)</f>
        <v>#REF!</v>
      </c>
      <c r="S54" s="56" t="e">
        <f>VLOOKUP($B54,#REF!,4,FALSE)</f>
        <v>#REF!</v>
      </c>
      <c r="T54" s="56" t="e">
        <f>VLOOKUP($B54,#REF!,5,FALSE)</f>
        <v>#REF!</v>
      </c>
      <c r="U54" s="56" t="e">
        <f>VLOOKUP($B54,#REF!,6,FALSE)</f>
        <v>#REF!</v>
      </c>
      <c r="V54" s="131" t="e">
        <f>VLOOKUP($B54,#REF!,7,FALSE)</f>
        <v>#REF!</v>
      </c>
      <c r="W54" s="125" t="e">
        <f>VLOOKUP($B54,#REF!,2,FALSE)</f>
        <v>#REF!</v>
      </c>
      <c r="X54" s="25" t="e">
        <f>VLOOKUP($B54,#REF!,3,FALSE)</f>
        <v>#REF!</v>
      </c>
      <c r="Y54" s="25" t="e">
        <f>VLOOKUP($B54,#REF!,4,FALSE)</f>
        <v>#REF!</v>
      </c>
      <c r="Z54" s="25" t="e">
        <f>VLOOKUP($B54,#REF!,5,FALSE)</f>
        <v>#REF!</v>
      </c>
      <c r="AA54" s="25" t="e">
        <f>VLOOKUP($B54,#REF!,6,FALSE)</f>
        <v>#REF!</v>
      </c>
      <c r="AB54" s="126" t="e">
        <f>VLOOKUP($B54,#REF!,7,FALSE)</f>
        <v>#REF!</v>
      </c>
      <c r="AC54" s="101" t="e">
        <f>VLOOKUP($B54,#REF!,2,FALSE)</f>
        <v>#REF!</v>
      </c>
      <c r="AD54" s="20" t="e">
        <f>VLOOKUP($B54,#REF!,3,FALSE)</f>
        <v>#REF!</v>
      </c>
      <c r="AE54" s="20" t="e">
        <f>VLOOKUP($B54,#REF!,4,FALSE)</f>
        <v>#REF!</v>
      </c>
      <c r="AF54" s="20" t="e">
        <f>VLOOKUP($B54,#REF!,5,FALSE)</f>
        <v>#REF!</v>
      </c>
      <c r="AG54" s="20" t="e">
        <f>VLOOKUP($B54,#REF!,6,FALSE)</f>
        <v>#REF!</v>
      </c>
      <c r="AH54" s="124" t="e">
        <f>VLOOKUP($B54,#REF!,7,FALSE)</f>
        <v>#REF!</v>
      </c>
      <c r="AI54" s="130" t="e">
        <f>VLOOKUP($B54,#REF!,2,FALSE)</f>
        <v>#REF!</v>
      </c>
      <c r="AJ54" s="56" t="e">
        <f>VLOOKUP($B54,#REF!,3,FALSE)</f>
        <v>#REF!</v>
      </c>
      <c r="AK54" s="56" t="e">
        <f>VLOOKUP($B54,#REF!,4,FALSE)</f>
        <v>#REF!</v>
      </c>
      <c r="AL54" s="56" t="e">
        <f>VLOOKUP($B54,#REF!,5,FALSE)</f>
        <v>#REF!</v>
      </c>
      <c r="AM54" s="56" t="e">
        <f>VLOOKUP($B54,#REF!,6,FALSE)</f>
        <v>#REF!</v>
      </c>
      <c r="AN54" s="131" t="e">
        <f>VLOOKUP($B54,#REF!,7,FALSE)</f>
        <v>#REF!</v>
      </c>
      <c r="AO54" s="101" t="e">
        <f>#REF!</f>
        <v>#REF!</v>
      </c>
      <c r="AP54" s="20" t="e">
        <f>#REF!</f>
        <v>#REF!</v>
      </c>
      <c r="AQ54" s="20" t="e">
        <f>#REF!</f>
        <v>#REF!</v>
      </c>
      <c r="AR54" s="20" t="e">
        <f>#REF!</f>
        <v>#REF!</v>
      </c>
      <c r="AS54" s="20" t="e">
        <f>#REF!</f>
        <v>#REF!</v>
      </c>
      <c r="AT54" s="20" t="e">
        <f>VLOOKUP($B54,#REF!,7,FALSE)</f>
        <v>#REF!</v>
      </c>
      <c r="AU54" s="101" t="e">
        <f>VLOOKUP($B54,#REF!,2,FALSE)</f>
        <v>#REF!</v>
      </c>
      <c r="AV54" s="20" t="e">
        <f>VLOOKUP($B54,#REF!,3,FALSE)</f>
        <v>#REF!</v>
      </c>
      <c r="AW54" s="20" t="e">
        <f>VLOOKUP($B54,#REF!,4,FALSE)</f>
        <v>#REF!</v>
      </c>
      <c r="AX54" s="20" t="e">
        <f>VLOOKUP($B54,#REF!,5,FALSE)</f>
        <v>#REF!</v>
      </c>
      <c r="AY54" s="20" t="e">
        <f>VLOOKUP($B54,#REF!,6,FALSE)</f>
        <v>#REF!</v>
      </c>
      <c r="AZ54" s="124" t="e">
        <f>VLOOKUP($B54,#REF!,7,FALSE)</f>
        <v>#REF!</v>
      </c>
      <c r="BA54" s="101">
        <v>55.4</v>
      </c>
      <c r="BB54" s="20">
        <v>57.9</v>
      </c>
      <c r="BC54" s="20">
        <v>57.5</v>
      </c>
      <c r="BD54" s="20">
        <v>59.5</v>
      </c>
      <c r="BE54" s="20">
        <v>56.7</v>
      </c>
      <c r="BF54" s="124">
        <v>0</v>
      </c>
      <c r="BG54" s="101" t="e">
        <f>VLOOKUP($B54,#REF!,2,FALSE)</f>
        <v>#REF!</v>
      </c>
      <c r="BH54" s="20" t="e">
        <f>VLOOKUP($B54,#REF!,3,FALSE)</f>
        <v>#REF!</v>
      </c>
      <c r="BI54" s="20" t="e">
        <f>VLOOKUP($B54,#REF!,4,FALSE)</f>
        <v>#REF!</v>
      </c>
      <c r="BJ54" s="20" t="e">
        <f>VLOOKUP($B54,#REF!,5,FALSE)</f>
        <v>#REF!</v>
      </c>
      <c r="BK54" s="20" t="e">
        <f>VLOOKUP($B54,#REF!,6,FALSE)</f>
        <v>#REF!</v>
      </c>
      <c r="BL54" s="124" t="e">
        <f>VLOOKUP($B54,#REF!,7,FALSE)</f>
        <v>#REF!</v>
      </c>
      <c r="BM54" s="20" t="e">
        <f>VLOOKUP($B54,#REF!,2,FALSE)</f>
        <v>#REF!</v>
      </c>
      <c r="BN54" s="20" t="e">
        <f>VLOOKUP($B54,#REF!,3,FALSE)</f>
        <v>#REF!</v>
      </c>
      <c r="BO54" s="20" t="e">
        <f>VLOOKUP($B54,#REF!,4,FALSE)</f>
        <v>#REF!</v>
      </c>
      <c r="BP54" s="20" t="e">
        <f>VLOOKUP($B54,#REF!,5,FALSE)</f>
        <v>#REF!</v>
      </c>
      <c r="BQ54" s="20" t="e">
        <f>VLOOKUP($B54,#REF!,6,FALSE)</f>
        <v>#REF!</v>
      </c>
      <c r="BR54" s="124" t="e">
        <f>VLOOKUP($B54,#REF!,7,FALSE)</f>
        <v>#REF!</v>
      </c>
      <c r="BS54" s="101" t="e">
        <f>VLOOKUP($B54,#REF!,2,FALSE)</f>
        <v>#REF!</v>
      </c>
      <c r="BT54" s="20" t="e">
        <f>VLOOKUP($B54,#REF!,3,FALSE)</f>
        <v>#REF!</v>
      </c>
      <c r="BU54" s="20" t="e">
        <f>VLOOKUP($B54,#REF!,4,FALSE)</f>
        <v>#REF!</v>
      </c>
      <c r="BV54" s="20" t="e">
        <f>VLOOKUP($B54,#REF!,5,FALSE)</f>
        <v>#REF!</v>
      </c>
      <c r="BW54" s="20" t="e">
        <f>VLOOKUP($B54,#REF!,6,FALSE)</f>
        <v>#REF!</v>
      </c>
      <c r="BX54" s="124" t="e">
        <f>VLOOKUP($B54,#REF!,7,FALSE)</f>
        <v>#REF!</v>
      </c>
      <c r="BY54" s="120" t="e">
        <f>#REF!</f>
        <v>#REF!</v>
      </c>
      <c r="BZ54" s="47" t="e">
        <f>#REF!</f>
        <v>#REF!</v>
      </c>
      <c r="CA54" s="47" t="e">
        <f>#REF!</f>
        <v>#REF!</v>
      </c>
      <c r="CB54" s="47" t="e">
        <f>#REF!</f>
        <v>#REF!</v>
      </c>
      <c r="CC54" s="47" t="e">
        <f>#REF!</f>
        <v>#REF!</v>
      </c>
      <c r="CD54" s="129" t="e">
        <f>#REF!</f>
        <v>#REF!</v>
      </c>
      <c r="CE54" s="127" t="e">
        <f>VLOOKUP($B54,#REF!,2,FALSE)</f>
        <v>#REF!</v>
      </c>
      <c r="CF54" s="128" t="e">
        <f>VLOOKUP($B54,#REF!,3,FALSE)</f>
        <v>#REF!</v>
      </c>
      <c r="CG54" s="128" t="e">
        <f>VLOOKUP($B54,#REF!,4,FALSE)</f>
        <v>#REF!</v>
      </c>
      <c r="CH54" s="128" t="e">
        <f>VLOOKUP($B54,#REF!,5,FALSE)</f>
        <v>#REF!</v>
      </c>
      <c r="CI54" s="128" t="e">
        <f>VLOOKUP($B54,#REF!,6,FALSE)</f>
        <v>#REF!</v>
      </c>
      <c r="CJ54" s="119" t="e">
        <f>VLOOKUP($B54,#REF!,7,FALSE)</f>
        <v>#REF!</v>
      </c>
      <c r="CK54" s="127" t="e">
        <f>VLOOKUP($B54,#REF!,2,FALSE)</f>
        <v>#REF!</v>
      </c>
      <c r="CL54" s="128" t="e">
        <f>VLOOKUP($B54,#REF!,3,FALSE)</f>
        <v>#REF!</v>
      </c>
      <c r="CM54" s="128" t="e">
        <f>VLOOKUP($B54,#REF!,4,FALSE)</f>
        <v>#REF!</v>
      </c>
      <c r="CN54" s="128" t="e">
        <f>VLOOKUP($B54,#REF!,5,FALSE)</f>
        <v>#REF!</v>
      </c>
      <c r="CO54" s="128" t="e">
        <f>VLOOKUP($B54,#REF!,6,FALSE)</f>
        <v>#REF!</v>
      </c>
      <c r="CP54" s="119"/>
      <c r="CQ54" s="101" t="e">
        <f>VLOOKUP($B54,#REF!,2,FALSE)</f>
        <v>#REF!</v>
      </c>
      <c r="CR54" s="20" t="e">
        <f>VLOOKUP($B54,#REF!,3,FALSE)</f>
        <v>#REF!</v>
      </c>
      <c r="CS54" s="20" t="e">
        <f>VLOOKUP($B54,#REF!,4,FALSE)</f>
        <v>#REF!</v>
      </c>
      <c r="CT54" s="20" t="e">
        <f>VLOOKUP($B54,#REF!,5,FALSE)</f>
        <v>#REF!</v>
      </c>
      <c r="CU54" s="20" t="e">
        <f>VLOOKUP($B54,#REF!,6,FALSE)</f>
        <v>#REF!</v>
      </c>
      <c r="CV54" s="124" t="e">
        <f>VLOOKUP($B54,#REF!,7,FALSE)</f>
        <v>#REF!</v>
      </c>
      <c r="CW54" s="101" t="e">
        <f>VLOOKUP($B54,#REF!,2,FALSE)</f>
        <v>#REF!</v>
      </c>
      <c r="CX54" s="20" t="e">
        <f>VLOOKUP($B54,#REF!,3,FALSE)</f>
        <v>#REF!</v>
      </c>
      <c r="CY54" s="20" t="e">
        <f>VLOOKUP($B54,#REF!,4,FALSE)</f>
        <v>#REF!</v>
      </c>
      <c r="CZ54" s="20" t="e">
        <f>VLOOKUP($B54,#REF!,5,FALSE)</f>
        <v>#REF!</v>
      </c>
      <c r="DA54" s="20" t="e">
        <f>VLOOKUP($B54,#REF!,6,FALSE)</f>
        <v>#REF!</v>
      </c>
      <c r="DB54" s="124" t="e">
        <f>VLOOKUP($B54,#REF!,7,FALSE)</f>
        <v>#REF!</v>
      </c>
      <c r="DC54" s="130" t="e">
        <f>VLOOKUP($B54,#REF!,2,FALSE)</f>
        <v>#REF!</v>
      </c>
      <c r="DD54" s="56" t="e">
        <f>VLOOKUP($B54,#REF!,3,FALSE)</f>
        <v>#REF!</v>
      </c>
      <c r="DE54" s="56" t="e">
        <f>VLOOKUP($B54,#REF!,4,FALSE)</f>
        <v>#REF!</v>
      </c>
      <c r="DF54" s="56" t="e">
        <f>VLOOKUP($B54,#REF!,5,FALSE)</f>
        <v>#REF!</v>
      </c>
      <c r="DG54" s="56" t="e">
        <f>VLOOKUP($B54,#REF!,6,FALSE)</f>
        <v>#REF!</v>
      </c>
      <c r="DH54" s="131" t="e">
        <f>VLOOKUP($B54,#REF!,7,FALSE)</f>
        <v>#REF!</v>
      </c>
    </row>
    <row r="55" spans="1:112" hidden="1" x14ac:dyDescent="0.35">
      <c r="A55" s="82"/>
      <c r="B55" s="248" t="s">
        <v>11</v>
      </c>
      <c r="C55" s="248" t="s">
        <v>98</v>
      </c>
      <c r="D55" s="242" t="s">
        <v>103</v>
      </c>
      <c r="E55" s="101" t="e">
        <f>VLOOKUP($B55,#REF!,3,FALSE)</f>
        <v>#REF!</v>
      </c>
      <c r="F55" s="20" t="e">
        <f>VLOOKUP($B55,#REF!,4,FALSE)</f>
        <v>#REF!</v>
      </c>
      <c r="G55" s="20" t="e">
        <f>VLOOKUP($B55,#REF!,5,FALSE)</f>
        <v>#REF!</v>
      </c>
      <c r="H55" s="20" t="e">
        <f>VLOOKUP($B55,#REF!,6,FALSE)</f>
        <v>#REF!</v>
      </c>
      <c r="I55" s="20" t="e">
        <f>VLOOKUP($B55,#REF!,7,FALSE)</f>
        <v>#REF!</v>
      </c>
      <c r="J55" s="259" t="e">
        <f>VLOOKUP($B55,#REF!,8,FALSE)</f>
        <v>#REF!</v>
      </c>
      <c r="K55" s="20" t="e">
        <f>VLOOKUP($B55,#REF!,2,FALSE)</f>
        <v>#REF!</v>
      </c>
      <c r="L55" s="20" t="e">
        <f>VLOOKUP($B55,#REF!,3,FALSE)</f>
        <v>#REF!</v>
      </c>
      <c r="M55" s="20" t="e">
        <f>VLOOKUP($B55,#REF!,4,FALSE)</f>
        <v>#REF!</v>
      </c>
      <c r="N55" s="20" t="e">
        <f>VLOOKUP($B55,#REF!,5,FALSE)</f>
        <v>#REF!</v>
      </c>
      <c r="O55" s="20" t="e">
        <f>VLOOKUP($B55,#REF!,6,FALSE)</f>
        <v>#REF!</v>
      </c>
      <c r="P55" s="124" t="e">
        <f>VLOOKUP($B55,#REF!,7,FALSE)</f>
        <v>#REF!</v>
      </c>
      <c r="Q55" s="130" t="e">
        <f>VLOOKUP($B55,#REF!,2,FALSE)</f>
        <v>#REF!</v>
      </c>
      <c r="R55" s="56" t="e">
        <f>VLOOKUP($B55,#REF!,3,FALSE)</f>
        <v>#REF!</v>
      </c>
      <c r="S55" s="56" t="e">
        <f>VLOOKUP($B55,#REF!,4,FALSE)</f>
        <v>#REF!</v>
      </c>
      <c r="T55" s="56" t="e">
        <f>VLOOKUP($B55,#REF!,5,FALSE)</f>
        <v>#REF!</v>
      </c>
      <c r="U55" s="56" t="e">
        <f>VLOOKUP($B55,#REF!,6,FALSE)</f>
        <v>#REF!</v>
      </c>
      <c r="V55" s="131" t="e">
        <f>VLOOKUP($B55,#REF!,7,FALSE)</f>
        <v>#REF!</v>
      </c>
      <c r="W55" s="125" t="e">
        <f>VLOOKUP($B55,#REF!,2,FALSE)</f>
        <v>#REF!</v>
      </c>
      <c r="X55" s="25" t="e">
        <f>VLOOKUP($B55,#REF!,3,FALSE)</f>
        <v>#REF!</v>
      </c>
      <c r="Y55" s="25" t="e">
        <f>VLOOKUP($B55,#REF!,4,FALSE)</f>
        <v>#REF!</v>
      </c>
      <c r="Z55" s="25" t="e">
        <f>VLOOKUP($B55,#REF!,5,FALSE)</f>
        <v>#REF!</v>
      </c>
      <c r="AA55" s="25" t="e">
        <f>VLOOKUP($B55,#REF!,6,FALSE)</f>
        <v>#REF!</v>
      </c>
      <c r="AB55" s="126" t="e">
        <f>VLOOKUP($B55,#REF!,7,FALSE)</f>
        <v>#REF!</v>
      </c>
      <c r="AC55" s="101" t="e">
        <f>VLOOKUP($B55,#REF!,2,FALSE)</f>
        <v>#REF!</v>
      </c>
      <c r="AD55" s="20" t="e">
        <f>VLOOKUP($B55,#REF!,3,FALSE)</f>
        <v>#REF!</v>
      </c>
      <c r="AE55" s="20" t="e">
        <f>VLOOKUP($B55,#REF!,4,FALSE)</f>
        <v>#REF!</v>
      </c>
      <c r="AF55" s="20" t="e">
        <f>VLOOKUP($B55,#REF!,5,FALSE)</f>
        <v>#REF!</v>
      </c>
      <c r="AG55" s="20" t="e">
        <f>VLOOKUP($B55,#REF!,6,FALSE)</f>
        <v>#REF!</v>
      </c>
      <c r="AH55" s="124" t="e">
        <f>VLOOKUP($B55,#REF!,7,FALSE)</f>
        <v>#REF!</v>
      </c>
      <c r="AI55" s="130" t="e">
        <f>VLOOKUP($B55,#REF!,2,FALSE)</f>
        <v>#REF!</v>
      </c>
      <c r="AJ55" s="56" t="e">
        <f>VLOOKUP($B55,#REF!,3,FALSE)</f>
        <v>#REF!</v>
      </c>
      <c r="AK55" s="56" t="e">
        <f>VLOOKUP($B55,#REF!,4,FALSE)</f>
        <v>#REF!</v>
      </c>
      <c r="AL55" s="56" t="e">
        <f>VLOOKUP($B55,#REF!,5,FALSE)</f>
        <v>#REF!</v>
      </c>
      <c r="AM55" s="56" t="e">
        <f>VLOOKUP($B55,#REF!,6,FALSE)</f>
        <v>#REF!</v>
      </c>
      <c r="AN55" s="131" t="e">
        <f>VLOOKUP($B55,#REF!,7,FALSE)</f>
        <v>#REF!</v>
      </c>
      <c r="AO55" s="101" t="e">
        <f>#REF!</f>
        <v>#REF!</v>
      </c>
      <c r="AP55" s="20" t="e">
        <f>#REF!</f>
        <v>#REF!</v>
      </c>
      <c r="AQ55" s="20" t="e">
        <f>#REF!</f>
        <v>#REF!</v>
      </c>
      <c r="AR55" s="20" t="e">
        <f>#REF!</f>
        <v>#REF!</v>
      </c>
      <c r="AS55" s="20" t="e">
        <f>#REF!</f>
        <v>#REF!</v>
      </c>
      <c r="AT55" s="20" t="e">
        <f>VLOOKUP($B55,#REF!,7,FALSE)</f>
        <v>#REF!</v>
      </c>
      <c r="AU55" s="101" t="e">
        <f>VLOOKUP($B55,#REF!,2,FALSE)</f>
        <v>#REF!</v>
      </c>
      <c r="AV55" s="20" t="e">
        <f>VLOOKUP($B55,#REF!,3,FALSE)</f>
        <v>#REF!</v>
      </c>
      <c r="AW55" s="20" t="e">
        <f>VLOOKUP($B55,#REF!,4,FALSE)</f>
        <v>#REF!</v>
      </c>
      <c r="AX55" s="20" t="e">
        <f>VLOOKUP($B55,#REF!,5,FALSE)</f>
        <v>#REF!</v>
      </c>
      <c r="AY55" s="20" t="e">
        <f>VLOOKUP($B55,#REF!,6,FALSE)</f>
        <v>#REF!</v>
      </c>
      <c r="AZ55" s="124" t="e">
        <f>VLOOKUP($B55,#REF!,7,FALSE)</f>
        <v>#REF!</v>
      </c>
      <c r="BA55" s="101">
        <v>54.2</v>
      </c>
      <c r="BB55" s="20">
        <v>57.4</v>
      </c>
      <c r="BC55" s="20">
        <v>58.8</v>
      </c>
      <c r="BD55" s="20">
        <v>59.9</v>
      </c>
      <c r="BE55" s="20">
        <v>54.9</v>
      </c>
      <c r="BF55" s="124">
        <v>0</v>
      </c>
      <c r="BG55" s="101" t="e">
        <f>VLOOKUP($B55,#REF!,2,FALSE)</f>
        <v>#REF!</v>
      </c>
      <c r="BH55" s="20" t="e">
        <f>VLOOKUP($B55,#REF!,3,FALSE)</f>
        <v>#REF!</v>
      </c>
      <c r="BI55" s="20" t="e">
        <f>VLOOKUP($B55,#REF!,4,FALSE)</f>
        <v>#REF!</v>
      </c>
      <c r="BJ55" s="20" t="e">
        <f>VLOOKUP($B55,#REF!,5,FALSE)</f>
        <v>#REF!</v>
      </c>
      <c r="BK55" s="20" t="e">
        <f>VLOOKUP($B55,#REF!,6,FALSE)</f>
        <v>#REF!</v>
      </c>
      <c r="BL55" s="124" t="e">
        <f>VLOOKUP($B55,#REF!,7,FALSE)</f>
        <v>#REF!</v>
      </c>
      <c r="BM55" s="20" t="e">
        <f>VLOOKUP($B55,#REF!,2,FALSE)</f>
        <v>#REF!</v>
      </c>
      <c r="BN55" s="20" t="e">
        <f>VLOOKUP($B55,#REF!,3,FALSE)</f>
        <v>#REF!</v>
      </c>
      <c r="BO55" s="20" t="e">
        <f>VLOOKUP($B55,#REF!,4,FALSE)</f>
        <v>#REF!</v>
      </c>
      <c r="BP55" s="20" t="e">
        <f>VLOOKUP($B55,#REF!,5,FALSE)</f>
        <v>#REF!</v>
      </c>
      <c r="BQ55" s="20" t="e">
        <f>VLOOKUP($B55,#REF!,6,FALSE)</f>
        <v>#REF!</v>
      </c>
      <c r="BR55" s="124" t="e">
        <f>VLOOKUP($B55,#REF!,7,FALSE)</f>
        <v>#REF!</v>
      </c>
      <c r="BS55" s="101" t="e">
        <f>VLOOKUP($B55,#REF!,2,FALSE)</f>
        <v>#REF!</v>
      </c>
      <c r="BT55" s="20" t="e">
        <f>VLOOKUP($B55,#REF!,3,FALSE)</f>
        <v>#REF!</v>
      </c>
      <c r="BU55" s="20" t="e">
        <f>VLOOKUP($B55,#REF!,4,FALSE)</f>
        <v>#REF!</v>
      </c>
      <c r="BV55" s="20" t="e">
        <f>VLOOKUP($B55,#REF!,5,FALSE)</f>
        <v>#REF!</v>
      </c>
      <c r="BW55" s="20" t="e">
        <f>VLOOKUP($B55,#REF!,6,FALSE)</f>
        <v>#REF!</v>
      </c>
      <c r="BX55" s="124" t="e">
        <f>VLOOKUP($B55,#REF!,7,FALSE)</f>
        <v>#REF!</v>
      </c>
      <c r="BY55" s="120" t="e">
        <f>#REF!</f>
        <v>#REF!</v>
      </c>
      <c r="BZ55" s="47" t="e">
        <f>#REF!</f>
        <v>#REF!</v>
      </c>
      <c r="CA55" s="47" t="e">
        <f>#REF!</f>
        <v>#REF!</v>
      </c>
      <c r="CB55" s="47" t="e">
        <f>#REF!</f>
        <v>#REF!</v>
      </c>
      <c r="CC55" s="47" t="e">
        <f>#REF!</f>
        <v>#REF!</v>
      </c>
      <c r="CD55" s="129" t="e">
        <f>#REF!</f>
        <v>#REF!</v>
      </c>
      <c r="CE55" s="127" t="e">
        <f>VLOOKUP($B55,#REF!,2,FALSE)</f>
        <v>#REF!</v>
      </c>
      <c r="CF55" s="128" t="e">
        <f>VLOOKUP($B55,#REF!,3,FALSE)</f>
        <v>#REF!</v>
      </c>
      <c r="CG55" s="128" t="e">
        <f>VLOOKUP($B55,#REF!,4,FALSE)</f>
        <v>#REF!</v>
      </c>
      <c r="CH55" s="128" t="e">
        <f>VLOOKUP($B55,#REF!,5,FALSE)</f>
        <v>#REF!</v>
      </c>
      <c r="CI55" s="128" t="e">
        <f>VLOOKUP($B55,#REF!,6,FALSE)</f>
        <v>#REF!</v>
      </c>
      <c r="CJ55" s="119" t="e">
        <f>VLOOKUP($B55,#REF!,7,FALSE)</f>
        <v>#REF!</v>
      </c>
      <c r="CK55" s="127" t="e">
        <f>VLOOKUP($B55,#REF!,2,FALSE)</f>
        <v>#REF!</v>
      </c>
      <c r="CL55" s="128" t="e">
        <f>VLOOKUP($B55,#REF!,3,FALSE)</f>
        <v>#REF!</v>
      </c>
      <c r="CM55" s="128" t="e">
        <f>VLOOKUP($B55,#REF!,4,FALSE)</f>
        <v>#REF!</v>
      </c>
      <c r="CN55" s="128" t="e">
        <f>VLOOKUP($B55,#REF!,5,FALSE)</f>
        <v>#REF!</v>
      </c>
      <c r="CO55" s="128" t="e">
        <f>VLOOKUP($B55,#REF!,6,FALSE)</f>
        <v>#REF!</v>
      </c>
      <c r="CP55" s="119"/>
      <c r="CQ55" s="101" t="e">
        <f>VLOOKUP($B55,#REF!,2,FALSE)</f>
        <v>#REF!</v>
      </c>
      <c r="CR55" s="20" t="e">
        <f>VLOOKUP($B55,#REF!,3,FALSE)</f>
        <v>#REF!</v>
      </c>
      <c r="CS55" s="20" t="e">
        <f>VLOOKUP($B55,#REF!,4,FALSE)</f>
        <v>#REF!</v>
      </c>
      <c r="CT55" s="20" t="e">
        <f>VLOOKUP($B55,#REF!,5,FALSE)</f>
        <v>#REF!</v>
      </c>
      <c r="CU55" s="20" t="e">
        <f>VLOOKUP($B55,#REF!,6,FALSE)</f>
        <v>#REF!</v>
      </c>
      <c r="CV55" s="124" t="e">
        <f>VLOOKUP($B55,#REF!,7,FALSE)</f>
        <v>#REF!</v>
      </c>
      <c r="CW55" s="101" t="e">
        <f>VLOOKUP($B55,#REF!,2,FALSE)</f>
        <v>#REF!</v>
      </c>
      <c r="CX55" s="20" t="e">
        <f>VLOOKUP($B55,#REF!,3,FALSE)</f>
        <v>#REF!</v>
      </c>
      <c r="CY55" s="20" t="e">
        <f>VLOOKUP($B55,#REF!,4,FALSE)</f>
        <v>#REF!</v>
      </c>
      <c r="CZ55" s="20" t="e">
        <f>VLOOKUP($B55,#REF!,5,FALSE)</f>
        <v>#REF!</v>
      </c>
      <c r="DA55" s="20" t="e">
        <f>VLOOKUP($B55,#REF!,6,FALSE)</f>
        <v>#REF!</v>
      </c>
      <c r="DB55" s="124" t="e">
        <f>VLOOKUP($B55,#REF!,7,FALSE)</f>
        <v>#REF!</v>
      </c>
      <c r="DC55" s="130" t="e">
        <f>VLOOKUP($B55,#REF!,2,FALSE)</f>
        <v>#REF!</v>
      </c>
      <c r="DD55" s="56" t="e">
        <f>VLOOKUP($B55,#REF!,3,FALSE)</f>
        <v>#REF!</v>
      </c>
      <c r="DE55" s="56" t="e">
        <f>VLOOKUP($B55,#REF!,4,FALSE)</f>
        <v>#REF!</v>
      </c>
      <c r="DF55" s="56" t="e">
        <f>VLOOKUP($B55,#REF!,5,FALSE)</f>
        <v>#REF!</v>
      </c>
      <c r="DG55" s="56" t="e">
        <f>VLOOKUP($B55,#REF!,6,FALSE)</f>
        <v>#REF!</v>
      </c>
      <c r="DH55" s="131" t="e">
        <f>VLOOKUP($B55,#REF!,7,FALSE)</f>
        <v>#REF!</v>
      </c>
    </row>
    <row r="56" spans="1:112" hidden="1" x14ac:dyDescent="0.35">
      <c r="A56" s="82"/>
      <c r="B56" s="248" t="s">
        <v>12</v>
      </c>
      <c r="C56" s="248" t="s">
        <v>98</v>
      </c>
      <c r="D56" s="242" t="s">
        <v>104</v>
      </c>
      <c r="E56" s="101" t="e">
        <f>VLOOKUP($B56,#REF!,3,FALSE)</f>
        <v>#REF!</v>
      </c>
      <c r="F56" s="20" t="e">
        <f>VLOOKUP($B56,#REF!,4,FALSE)</f>
        <v>#REF!</v>
      </c>
      <c r="G56" s="20" t="e">
        <f>VLOOKUP($B56,#REF!,5,FALSE)</f>
        <v>#REF!</v>
      </c>
      <c r="H56" s="20" t="e">
        <f>VLOOKUP($B56,#REF!,6,FALSE)</f>
        <v>#REF!</v>
      </c>
      <c r="I56" s="20" t="e">
        <f>VLOOKUP($B56,#REF!,7,FALSE)</f>
        <v>#REF!</v>
      </c>
      <c r="J56" s="259" t="e">
        <f>VLOOKUP($B56,#REF!,8,FALSE)</f>
        <v>#REF!</v>
      </c>
      <c r="K56" s="20" t="e">
        <f>VLOOKUP($B56,#REF!,2,FALSE)</f>
        <v>#REF!</v>
      </c>
      <c r="L56" s="20" t="e">
        <f>VLOOKUP($B56,#REF!,3,FALSE)</f>
        <v>#REF!</v>
      </c>
      <c r="M56" s="20" t="e">
        <f>VLOOKUP($B56,#REF!,4,FALSE)</f>
        <v>#REF!</v>
      </c>
      <c r="N56" s="20" t="e">
        <f>VLOOKUP($B56,#REF!,5,FALSE)</f>
        <v>#REF!</v>
      </c>
      <c r="O56" s="20" t="e">
        <f>VLOOKUP($B56,#REF!,6,FALSE)</f>
        <v>#REF!</v>
      </c>
      <c r="P56" s="124" t="e">
        <f>VLOOKUP($B56,#REF!,7,FALSE)</f>
        <v>#REF!</v>
      </c>
      <c r="Q56" s="130" t="e">
        <f>VLOOKUP($B56,#REF!,2,FALSE)</f>
        <v>#REF!</v>
      </c>
      <c r="R56" s="56" t="e">
        <f>VLOOKUP($B56,#REF!,3,FALSE)</f>
        <v>#REF!</v>
      </c>
      <c r="S56" s="56" t="e">
        <f>VLOOKUP($B56,#REF!,4,FALSE)</f>
        <v>#REF!</v>
      </c>
      <c r="T56" s="56" t="e">
        <f>VLOOKUP($B56,#REF!,5,FALSE)</f>
        <v>#REF!</v>
      </c>
      <c r="U56" s="56" t="e">
        <f>VLOOKUP($B56,#REF!,6,FALSE)</f>
        <v>#REF!</v>
      </c>
      <c r="V56" s="131" t="e">
        <f>VLOOKUP($B56,#REF!,7,FALSE)</f>
        <v>#REF!</v>
      </c>
      <c r="W56" s="125" t="e">
        <f>VLOOKUP($B56,#REF!,2,FALSE)</f>
        <v>#REF!</v>
      </c>
      <c r="X56" s="25" t="e">
        <f>VLOOKUP($B56,#REF!,3,FALSE)</f>
        <v>#REF!</v>
      </c>
      <c r="Y56" s="25" t="e">
        <f>VLOOKUP($B56,#REF!,4,FALSE)</f>
        <v>#REF!</v>
      </c>
      <c r="Z56" s="25" t="e">
        <f>VLOOKUP($B56,#REF!,5,FALSE)</f>
        <v>#REF!</v>
      </c>
      <c r="AA56" s="25" t="e">
        <f>VLOOKUP($B56,#REF!,6,FALSE)</f>
        <v>#REF!</v>
      </c>
      <c r="AB56" s="126" t="e">
        <f>VLOOKUP($B56,#REF!,7,FALSE)</f>
        <v>#REF!</v>
      </c>
      <c r="AC56" s="101" t="e">
        <f>VLOOKUP($B56,#REF!,2,FALSE)</f>
        <v>#REF!</v>
      </c>
      <c r="AD56" s="20" t="e">
        <f>VLOOKUP($B56,#REF!,3,FALSE)</f>
        <v>#REF!</v>
      </c>
      <c r="AE56" s="20" t="e">
        <f>VLOOKUP($B56,#REF!,4,FALSE)</f>
        <v>#REF!</v>
      </c>
      <c r="AF56" s="20" t="e">
        <f>VLOOKUP($B56,#REF!,5,FALSE)</f>
        <v>#REF!</v>
      </c>
      <c r="AG56" s="20" t="e">
        <f>VLOOKUP($B56,#REF!,6,FALSE)</f>
        <v>#REF!</v>
      </c>
      <c r="AH56" s="124" t="e">
        <f>VLOOKUP($B56,#REF!,7,FALSE)</f>
        <v>#REF!</v>
      </c>
      <c r="AI56" s="130" t="e">
        <f>VLOOKUP($B56,#REF!,2,FALSE)</f>
        <v>#REF!</v>
      </c>
      <c r="AJ56" s="56" t="e">
        <f>VLOOKUP($B56,#REF!,3,FALSE)</f>
        <v>#REF!</v>
      </c>
      <c r="AK56" s="56" t="e">
        <f>VLOOKUP($B56,#REF!,4,FALSE)</f>
        <v>#REF!</v>
      </c>
      <c r="AL56" s="56" t="e">
        <f>VLOOKUP($B56,#REF!,5,FALSE)</f>
        <v>#REF!</v>
      </c>
      <c r="AM56" s="56" t="e">
        <f>VLOOKUP($B56,#REF!,6,FALSE)</f>
        <v>#REF!</v>
      </c>
      <c r="AN56" s="131" t="e">
        <f>VLOOKUP($B56,#REF!,7,FALSE)</f>
        <v>#REF!</v>
      </c>
      <c r="AO56" s="101" t="e">
        <f>#REF!</f>
        <v>#REF!</v>
      </c>
      <c r="AP56" s="20" t="e">
        <f>#REF!</f>
        <v>#REF!</v>
      </c>
      <c r="AQ56" s="20" t="e">
        <f>#REF!</f>
        <v>#REF!</v>
      </c>
      <c r="AR56" s="20" t="e">
        <f>#REF!</f>
        <v>#REF!</v>
      </c>
      <c r="AS56" s="20" t="e">
        <f>#REF!</f>
        <v>#REF!</v>
      </c>
      <c r="AT56" s="20" t="e">
        <f>VLOOKUP($B56,#REF!,7,FALSE)</f>
        <v>#REF!</v>
      </c>
      <c r="AU56" s="101" t="e">
        <f>VLOOKUP($B56,#REF!,2,FALSE)</f>
        <v>#REF!</v>
      </c>
      <c r="AV56" s="20" t="e">
        <f>VLOOKUP($B56,#REF!,3,FALSE)</f>
        <v>#REF!</v>
      </c>
      <c r="AW56" s="20" t="e">
        <f>VLOOKUP($B56,#REF!,4,FALSE)</f>
        <v>#REF!</v>
      </c>
      <c r="AX56" s="20" t="e">
        <f>VLOOKUP($B56,#REF!,5,FALSE)</f>
        <v>#REF!</v>
      </c>
      <c r="AY56" s="20" t="e">
        <f>VLOOKUP($B56,#REF!,6,FALSE)</f>
        <v>#REF!</v>
      </c>
      <c r="AZ56" s="124" t="e">
        <f>VLOOKUP($B56,#REF!,7,FALSE)</f>
        <v>#REF!</v>
      </c>
      <c r="BA56" s="101">
        <v>52</v>
      </c>
      <c r="BB56" s="20">
        <v>54.6</v>
      </c>
      <c r="BC56" s="20">
        <v>57.3</v>
      </c>
      <c r="BD56" s="20">
        <v>59.5</v>
      </c>
      <c r="BE56" s="20">
        <v>53.9</v>
      </c>
      <c r="BF56" s="124">
        <v>0</v>
      </c>
      <c r="BG56" s="101" t="e">
        <f>VLOOKUP($B56,#REF!,2,FALSE)</f>
        <v>#REF!</v>
      </c>
      <c r="BH56" s="20" t="e">
        <f>VLOOKUP($B56,#REF!,3,FALSE)</f>
        <v>#REF!</v>
      </c>
      <c r="BI56" s="20" t="e">
        <f>VLOOKUP($B56,#REF!,4,FALSE)</f>
        <v>#REF!</v>
      </c>
      <c r="BJ56" s="20" t="e">
        <f>VLOOKUP($B56,#REF!,5,FALSE)</f>
        <v>#REF!</v>
      </c>
      <c r="BK56" s="20" t="e">
        <f>VLOOKUP($B56,#REF!,6,FALSE)</f>
        <v>#REF!</v>
      </c>
      <c r="BL56" s="124" t="e">
        <f>VLOOKUP($B56,#REF!,7,FALSE)</f>
        <v>#REF!</v>
      </c>
      <c r="BM56" s="20" t="e">
        <f>VLOOKUP($B56,#REF!,2,FALSE)</f>
        <v>#REF!</v>
      </c>
      <c r="BN56" s="20" t="e">
        <f>VLOOKUP($B56,#REF!,3,FALSE)</f>
        <v>#REF!</v>
      </c>
      <c r="BO56" s="20" t="e">
        <f>VLOOKUP($B56,#REF!,4,FALSE)</f>
        <v>#REF!</v>
      </c>
      <c r="BP56" s="20" t="e">
        <f>VLOOKUP($B56,#REF!,5,FALSE)</f>
        <v>#REF!</v>
      </c>
      <c r="BQ56" s="20" t="e">
        <f>VLOOKUP($B56,#REF!,6,FALSE)</f>
        <v>#REF!</v>
      </c>
      <c r="BR56" s="124" t="e">
        <f>VLOOKUP($B56,#REF!,7,FALSE)</f>
        <v>#REF!</v>
      </c>
      <c r="BS56" s="101" t="e">
        <f>VLOOKUP($B56,#REF!,2,FALSE)</f>
        <v>#REF!</v>
      </c>
      <c r="BT56" s="20" t="e">
        <f>VLOOKUP($B56,#REF!,3,FALSE)</f>
        <v>#REF!</v>
      </c>
      <c r="BU56" s="20" t="e">
        <f>VLOOKUP($B56,#REF!,4,FALSE)</f>
        <v>#REF!</v>
      </c>
      <c r="BV56" s="20" t="e">
        <f>VLOOKUP($B56,#REF!,5,FALSE)</f>
        <v>#REF!</v>
      </c>
      <c r="BW56" s="20" t="e">
        <f>VLOOKUP($B56,#REF!,6,FALSE)</f>
        <v>#REF!</v>
      </c>
      <c r="BX56" s="124" t="e">
        <f>VLOOKUP($B56,#REF!,7,FALSE)</f>
        <v>#REF!</v>
      </c>
      <c r="BY56" s="120" t="e">
        <f>#REF!</f>
        <v>#REF!</v>
      </c>
      <c r="BZ56" s="47" t="e">
        <f>#REF!</f>
        <v>#REF!</v>
      </c>
      <c r="CA56" s="47" t="e">
        <f>#REF!</f>
        <v>#REF!</v>
      </c>
      <c r="CB56" s="47" t="e">
        <f>#REF!</f>
        <v>#REF!</v>
      </c>
      <c r="CC56" s="47" t="e">
        <f>#REF!</f>
        <v>#REF!</v>
      </c>
      <c r="CD56" s="129" t="e">
        <f>#REF!</f>
        <v>#REF!</v>
      </c>
      <c r="CE56" s="127" t="e">
        <f>VLOOKUP($B56,#REF!,2,FALSE)</f>
        <v>#REF!</v>
      </c>
      <c r="CF56" s="128" t="e">
        <f>VLOOKUP($B56,#REF!,3,FALSE)</f>
        <v>#REF!</v>
      </c>
      <c r="CG56" s="128" t="e">
        <f>VLOOKUP($B56,#REF!,4,FALSE)</f>
        <v>#REF!</v>
      </c>
      <c r="CH56" s="128" t="e">
        <f>VLOOKUP($B56,#REF!,5,FALSE)</f>
        <v>#REF!</v>
      </c>
      <c r="CI56" s="128" t="e">
        <f>VLOOKUP($B56,#REF!,6,FALSE)</f>
        <v>#REF!</v>
      </c>
      <c r="CJ56" s="119" t="e">
        <f>VLOOKUP($B56,#REF!,7,FALSE)</f>
        <v>#REF!</v>
      </c>
      <c r="CK56" s="127" t="e">
        <f>VLOOKUP($B56,#REF!,2,FALSE)</f>
        <v>#REF!</v>
      </c>
      <c r="CL56" s="128" t="e">
        <f>VLOOKUP($B56,#REF!,3,FALSE)</f>
        <v>#REF!</v>
      </c>
      <c r="CM56" s="128" t="e">
        <f>VLOOKUP($B56,#REF!,4,FALSE)</f>
        <v>#REF!</v>
      </c>
      <c r="CN56" s="128" t="e">
        <f>VLOOKUP($B56,#REF!,5,FALSE)</f>
        <v>#REF!</v>
      </c>
      <c r="CO56" s="128" t="e">
        <f>VLOOKUP($B56,#REF!,6,FALSE)</f>
        <v>#REF!</v>
      </c>
      <c r="CP56" s="119"/>
      <c r="CQ56" s="101" t="e">
        <f>VLOOKUP($B56,#REF!,2,FALSE)</f>
        <v>#REF!</v>
      </c>
      <c r="CR56" s="20" t="e">
        <f>VLOOKUP($B56,#REF!,3,FALSE)</f>
        <v>#REF!</v>
      </c>
      <c r="CS56" s="20" t="e">
        <f>VLOOKUP($B56,#REF!,4,FALSE)</f>
        <v>#REF!</v>
      </c>
      <c r="CT56" s="20" t="e">
        <f>VLOOKUP($B56,#REF!,5,FALSE)</f>
        <v>#REF!</v>
      </c>
      <c r="CU56" s="20" t="e">
        <f>VLOOKUP($B56,#REF!,6,FALSE)</f>
        <v>#REF!</v>
      </c>
      <c r="CV56" s="124" t="e">
        <f>VLOOKUP($B56,#REF!,7,FALSE)</f>
        <v>#REF!</v>
      </c>
      <c r="CW56" s="101" t="e">
        <f>VLOOKUP($B56,#REF!,2,FALSE)</f>
        <v>#REF!</v>
      </c>
      <c r="CX56" s="20" t="e">
        <f>VLOOKUP($B56,#REF!,3,FALSE)</f>
        <v>#REF!</v>
      </c>
      <c r="CY56" s="20" t="e">
        <f>VLOOKUP($B56,#REF!,4,FALSE)</f>
        <v>#REF!</v>
      </c>
      <c r="CZ56" s="20" t="e">
        <f>VLOOKUP($B56,#REF!,5,FALSE)</f>
        <v>#REF!</v>
      </c>
      <c r="DA56" s="20" t="e">
        <f>VLOOKUP($B56,#REF!,6,FALSE)</f>
        <v>#REF!</v>
      </c>
      <c r="DB56" s="124" t="e">
        <f>VLOOKUP($B56,#REF!,7,FALSE)</f>
        <v>#REF!</v>
      </c>
      <c r="DC56" s="130" t="e">
        <f>VLOOKUP($B56,#REF!,2,FALSE)</f>
        <v>#REF!</v>
      </c>
      <c r="DD56" s="56" t="e">
        <f>VLOOKUP($B56,#REF!,3,FALSE)</f>
        <v>#REF!</v>
      </c>
      <c r="DE56" s="56" t="e">
        <f>VLOOKUP($B56,#REF!,4,FALSE)</f>
        <v>#REF!</v>
      </c>
      <c r="DF56" s="56" t="e">
        <f>VLOOKUP($B56,#REF!,5,FALSE)</f>
        <v>#REF!</v>
      </c>
      <c r="DG56" s="56" t="e">
        <f>VLOOKUP($B56,#REF!,6,FALSE)</f>
        <v>#REF!</v>
      </c>
      <c r="DH56" s="131" t="e">
        <f>VLOOKUP($B56,#REF!,7,FALSE)</f>
        <v>#REF!</v>
      </c>
    </row>
    <row r="57" spans="1:112" s="3" customFormat="1" ht="13.15" hidden="1" x14ac:dyDescent="0.4">
      <c r="A57" s="219"/>
      <c r="B57" s="266" t="s">
        <v>0</v>
      </c>
      <c r="C57" s="266" t="s">
        <v>93</v>
      </c>
      <c r="D57" s="267" t="s">
        <v>94</v>
      </c>
      <c r="E57" s="132" t="e">
        <f>VLOOKUP($B57,#REF!,3,FALSE)</f>
        <v>#REF!</v>
      </c>
      <c r="F57" s="133" t="e">
        <f>VLOOKUP($B57,#REF!,4,FALSE)</f>
        <v>#REF!</v>
      </c>
      <c r="G57" s="133" t="e">
        <f>VLOOKUP($B57,#REF!,5,FALSE)</f>
        <v>#REF!</v>
      </c>
      <c r="H57" s="133" t="e">
        <f>VLOOKUP($B57,#REF!,6,FALSE)</f>
        <v>#REF!</v>
      </c>
      <c r="I57" s="133" t="e">
        <f>VLOOKUP($B57,#REF!,7,FALSE)</f>
        <v>#REF!</v>
      </c>
      <c r="J57" s="260" t="e">
        <f>VLOOKUP($B57,#REF!,8,FALSE)</f>
        <v>#REF!</v>
      </c>
      <c r="K57" s="133" t="e">
        <f>VLOOKUP($B57,#REF!,2,FALSE)</f>
        <v>#REF!</v>
      </c>
      <c r="L57" s="133" t="e">
        <f>VLOOKUP($B57,#REF!,3,FALSE)</f>
        <v>#REF!</v>
      </c>
      <c r="M57" s="133" t="e">
        <f>VLOOKUP($B57,#REF!,4,FALSE)</f>
        <v>#REF!</v>
      </c>
      <c r="N57" s="133" t="e">
        <f>VLOOKUP($B57,#REF!,5,FALSE)</f>
        <v>#REF!</v>
      </c>
      <c r="O57" s="133" t="e">
        <f>VLOOKUP($B57,#REF!,6,FALSE)</f>
        <v>#REF!</v>
      </c>
      <c r="P57" s="134" t="e">
        <f>VLOOKUP($B57,#REF!,7,FALSE)</f>
        <v>#REF!</v>
      </c>
      <c r="Q57" s="132" t="e">
        <f>VLOOKUP($B57,#REF!,2,FALSE)</f>
        <v>#REF!</v>
      </c>
      <c r="R57" s="133" t="e">
        <f>VLOOKUP($B57,#REF!,3,FALSE)</f>
        <v>#REF!</v>
      </c>
      <c r="S57" s="133" t="e">
        <f>VLOOKUP($B57,#REF!,4,FALSE)</f>
        <v>#REF!</v>
      </c>
      <c r="T57" s="133" t="e">
        <f>VLOOKUP($B57,#REF!,5,FALSE)</f>
        <v>#REF!</v>
      </c>
      <c r="U57" s="133" t="e">
        <f>VLOOKUP($B57,#REF!,6,FALSE)</f>
        <v>#REF!</v>
      </c>
      <c r="V57" s="134" t="e">
        <f>VLOOKUP($B57,#REF!,7,FALSE)</f>
        <v>#REF!</v>
      </c>
      <c r="W57" s="135" t="e">
        <f>VLOOKUP($B57,#REF!,2,FALSE)</f>
        <v>#REF!</v>
      </c>
      <c r="X57" s="21" t="e">
        <f>VLOOKUP($B57,#REF!,3,FALSE)</f>
        <v>#REF!</v>
      </c>
      <c r="Y57" s="21" t="e">
        <f>VLOOKUP($B57,#REF!,4,FALSE)</f>
        <v>#REF!</v>
      </c>
      <c r="Z57" s="21" t="e">
        <f>VLOOKUP($B57,#REF!,5,FALSE)</f>
        <v>#REF!</v>
      </c>
      <c r="AA57" s="21" t="e">
        <f>VLOOKUP($B57,#REF!,6,FALSE)</f>
        <v>#REF!</v>
      </c>
      <c r="AB57" s="136" t="e">
        <f>VLOOKUP($B57,#REF!,7,FALSE)</f>
        <v>#REF!</v>
      </c>
      <c r="AC57" s="132" t="e">
        <f>VLOOKUP($B57,#REF!,2,FALSE)</f>
        <v>#REF!</v>
      </c>
      <c r="AD57" s="133" t="e">
        <f>VLOOKUP($B57,#REF!,3,FALSE)</f>
        <v>#REF!</v>
      </c>
      <c r="AE57" s="133" t="e">
        <f>VLOOKUP($B57,#REF!,4,FALSE)</f>
        <v>#REF!</v>
      </c>
      <c r="AF57" s="133" t="e">
        <f>VLOOKUP($B57,#REF!,5,FALSE)</f>
        <v>#REF!</v>
      </c>
      <c r="AG57" s="133" t="e">
        <f>VLOOKUP($B57,#REF!,6,FALSE)</f>
        <v>#REF!</v>
      </c>
      <c r="AH57" s="134" t="e">
        <f>VLOOKUP($B57,#REF!,7,FALSE)</f>
        <v>#REF!</v>
      </c>
      <c r="AI57" s="132" t="e">
        <f>VLOOKUP($B57,#REF!,2,FALSE)</f>
        <v>#REF!</v>
      </c>
      <c r="AJ57" s="133" t="e">
        <f>VLOOKUP($B57,#REF!,3,FALSE)</f>
        <v>#REF!</v>
      </c>
      <c r="AK57" s="133" t="e">
        <f>VLOOKUP($B57,#REF!,4,FALSE)</f>
        <v>#REF!</v>
      </c>
      <c r="AL57" s="133" t="e">
        <f>VLOOKUP($B57,#REF!,5,FALSE)</f>
        <v>#REF!</v>
      </c>
      <c r="AM57" s="133" t="e">
        <f>VLOOKUP($B57,#REF!,6,FALSE)</f>
        <v>#REF!</v>
      </c>
      <c r="AN57" s="134" t="e">
        <f>VLOOKUP($B57,#REF!,7,FALSE)</f>
        <v>#REF!</v>
      </c>
      <c r="AO57" s="132" t="e">
        <f>#REF!</f>
        <v>#REF!</v>
      </c>
      <c r="AP57" s="133" t="e">
        <f>#REF!</f>
        <v>#REF!</v>
      </c>
      <c r="AQ57" s="133" t="e">
        <f>#REF!</f>
        <v>#REF!</v>
      </c>
      <c r="AR57" s="133" t="e">
        <f>#REF!</f>
        <v>#REF!</v>
      </c>
      <c r="AS57" s="133" t="e">
        <f>#REF!</f>
        <v>#REF!</v>
      </c>
      <c r="AT57" s="133" t="e">
        <f>VLOOKUP($B57,#REF!,7,FALSE)</f>
        <v>#REF!</v>
      </c>
      <c r="AU57" s="132" t="e">
        <f>VLOOKUP($B57,#REF!,2,FALSE)</f>
        <v>#REF!</v>
      </c>
      <c r="AV57" s="133" t="e">
        <f>VLOOKUP($B57,#REF!,3,FALSE)</f>
        <v>#REF!</v>
      </c>
      <c r="AW57" s="133" t="e">
        <f>VLOOKUP($B57,#REF!,4,FALSE)</f>
        <v>#REF!</v>
      </c>
      <c r="AX57" s="133" t="e">
        <f>VLOOKUP($B57,#REF!,5,FALSE)</f>
        <v>#REF!</v>
      </c>
      <c r="AY57" s="133" t="e">
        <f>VLOOKUP($B57,#REF!,6,FALSE)</f>
        <v>#REF!</v>
      </c>
      <c r="AZ57" s="134" t="e">
        <f>VLOOKUP($B57,#REF!,7,FALSE)</f>
        <v>#REF!</v>
      </c>
      <c r="BA57" s="132">
        <v>53.5</v>
      </c>
      <c r="BB57" s="133">
        <v>59</v>
      </c>
      <c r="BC57" s="133">
        <v>59.4</v>
      </c>
      <c r="BD57" s="133">
        <v>59.2</v>
      </c>
      <c r="BE57" s="133">
        <v>53.4</v>
      </c>
      <c r="BF57" s="134">
        <v>53.8</v>
      </c>
      <c r="BG57" s="132" t="e">
        <f>VLOOKUP($B57,#REF!,2,FALSE)</f>
        <v>#REF!</v>
      </c>
      <c r="BH57" s="133" t="e">
        <f>VLOOKUP($B57,#REF!,3,FALSE)</f>
        <v>#REF!</v>
      </c>
      <c r="BI57" s="133" t="e">
        <f>VLOOKUP($B57,#REF!,4,FALSE)</f>
        <v>#REF!</v>
      </c>
      <c r="BJ57" s="133" t="e">
        <f>VLOOKUP($B57,#REF!,5,FALSE)</f>
        <v>#REF!</v>
      </c>
      <c r="BK57" s="133" t="e">
        <f>VLOOKUP($B57,#REF!,6,FALSE)</f>
        <v>#REF!</v>
      </c>
      <c r="BL57" s="134" t="e">
        <f>VLOOKUP($B57,#REF!,7,FALSE)</f>
        <v>#REF!</v>
      </c>
      <c r="BM57" s="133" t="e">
        <f>VLOOKUP($B57,#REF!,2,FALSE)</f>
        <v>#REF!</v>
      </c>
      <c r="BN57" s="133" t="e">
        <f>VLOOKUP($B57,#REF!,3,FALSE)</f>
        <v>#REF!</v>
      </c>
      <c r="BO57" s="133" t="e">
        <f>VLOOKUP($B57,#REF!,4,FALSE)</f>
        <v>#REF!</v>
      </c>
      <c r="BP57" s="133" t="e">
        <f>VLOOKUP($B57,#REF!,5,FALSE)</f>
        <v>#REF!</v>
      </c>
      <c r="BQ57" s="133" t="e">
        <f>VLOOKUP($B57,#REF!,6,FALSE)</f>
        <v>#REF!</v>
      </c>
      <c r="BR57" s="134" t="e">
        <f>VLOOKUP($B57,#REF!,7,FALSE)</f>
        <v>#REF!</v>
      </c>
      <c r="BS57" s="132" t="e">
        <f>VLOOKUP($B57,#REF!,2,FALSE)</f>
        <v>#REF!</v>
      </c>
      <c r="BT57" s="133" t="e">
        <f>VLOOKUP($B57,#REF!,3,FALSE)</f>
        <v>#REF!</v>
      </c>
      <c r="BU57" s="133" t="e">
        <f>VLOOKUP($B57,#REF!,4,FALSE)</f>
        <v>#REF!</v>
      </c>
      <c r="BV57" s="133" t="e">
        <f>VLOOKUP($B57,#REF!,5,FALSE)</f>
        <v>#REF!</v>
      </c>
      <c r="BW57" s="133" t="e">
        <f>VLOOKUP($B57,#REF!,6,FALSE)</f>
        <v>#REF!</v>
      </c>
      <c r="BX57" s="134" t="e">
        <f>VLOOKUP($B57,#REF!,7,FALSE)</f>
        <v>#REF!</v>
      </c>
      <c r="BY57" s="140" t="e">
        <f>#REF!</f>
        <v>#REF!</v>
      </c>
      <c r="BZ57" s="64" t="e">
        <f>#REF!</f>
        <v>#REF!</v>
      </c>
      <c r="CA57" s="64" t="e">
        <f>#REF!</f>
        <v>#REF!</v>
      </c>
      <c r="CB57" s="64" t="e">
        <f>#REF!</f>
        <v>#REF!</v>
      </c>
      <c r="CC57" s="64" t="e">
        <f>#REF!</f>
        <v>#REF!</v>
      </c>
      <c r="CD57" s="141" t="e">
        <f>#REF!</f>
        <v>#REF!</v>
      </c>
      <c r="CE57" s="137" t="e">
        <f>VLOOKUP($B57,#REF!,2,FALSE)</f>
        <v>#REF!</v>
      </c>
      <c r="CF57" s="138" t="e">
        <f>VLOOKUP($B57,#REF!,3,FALSE)</f>
        <v>#REF!</v>
      </c>
      <c r="CG57" s="138" t="e">
        <f>VLOOKUP($B57,#REF!,4,FALSE)</f>
        <v>#REF!</v>
      </c>
      <c r="CH57" s="138" t="e">
        <f>VLOOKUP($B57,#REF!,5,FALSE)</f>
        <v>#REF!</v>
      </c>
      <c r="CI57" s="138" t="e">
        <f>VLOOKUP($B57,#REF!,6,FALSE)</f>
        <v>#REF!</v>
      </c>
      <c r="CJ57" s="139" t="e">
        <f>VLOOKUP($B57,#REF!,7,FALSE)</f>
        <v>#REF!</v>
      </c>
      <c r="CK57" s="137" t="e">
        <f>VLOOKUP($B57,#REF!,2,FALSE)</f>
        <v>#REF!</v>
      </c>
      <c r="CL57" s="138" t="e">
        <f>VLOOKUP($B57,#REF!,3,FALSE)</f>
        <v>#REF!</v>
      </c>
      <c r="CM57" s="138" t="e">
        <f>VLOOKUP($B57,#REF!,4,FALSE)</f>
        <v>#REF!</v>
      </c>
      <c r="CN57" s="138" t="e">
        <f>VLOOKUP($B57,#REF!,5,FALSE)</f>
        <v>#REF!</v>
      </c>
      <c r="CO57" s="138" t="e">
        <f>VLOOKUP($B57,#REF!,6,FALSE)</f>
        <v>#REF!</v>
      </c>
      <c r="CP57" s="139"/>
      <c r="CQ57" s="132" t="e">
        <f>VLOOKUP($B57,#REF!,2,FALSE)</f>
        <v>#REF!</v>
      </c>
      <c r="CR57" s="133" t="e">
        <f>VLOOKUP($B57,#REF!,3,FALSE)</f>
        <v>#REF!</v>
      </c>
      <c r="CS57" s="133" t="e">
        <f>VLOOKUP($B57,#REF!,4,FALSE)</f>
        <v>#REF!</v>
      </c>
      <c r="CT57" s="133" t="e">
        <f>VLOOKUP($B57,#REF!,5,FALSE)</f>
        <v>#REF!</v>
      </c>
      <c r="CU57" s="133" t="e">
        <f>VLOOKUP($B57,#REF!,6,FALSE)</f>
        <v>#REF!</v>
      </c>
      <c r="CV57" s="134" t="e">
        <f>VLOOKUP($B57,#REF!,7,FALSE)</f>
        <v>#REF!</v>
      </c>
      <c r="CW57" s="132" t="e">
        <f>VLOOKUP($B57,#REF!,2,FALSE)</f>
        <v>#REF!</v>
      </c>
      <c r="CX57" s="133" t="e">
        <f>VLOOKUP($B57,#REF!,3,FALSE)</f>
        <v>#REF!</v>
      </c>
      <c r="CY57" s="133" t="e">
        <f>VLOOKUP($B57,#REF!,4,FALSE)</f>
        <v>#REF!</v>
      </c>
      <c r="CZ57" s="133" t="e">
        <f>VLOOKUP($B57,#REF!,5,FALSE)</f>
        <v>#REF!</v>
      </c>
      <c r="DA57" s="133" t="e">
        <f>VLOOKUP($B57,#REF!,6,FALSE)</f>
        <v>#REF!</v>
      </c>
      <c r="DB57" s="134" t="e">
        <f>VLOOKUP($B57,#REF!,7,FALSE)</f>
        <v>#REF!</v>
      </c>
      <c r="DC57" s="132" t="e">
        <f>VLOOKUP($B57,#REF!,2,FALSE)</f>
        <v>#REF!</v>
      </c>
      <c r="DD57" s="133" t="e">
        <f>VLOOKUP($B57,#REF!,3,FALSE)</f>
        <v>#REF!</v>
      </c>
      <c r="DE57" s="133" t="e">
        <f>VLOOKUP($B57,#REF!,4,FALSE)</f>
        <v>#REF!</v>
      </c>
      <c r="DF57" s="133" t="e">
        <f>VLOOKUP($B57,#REF!,5,FALSE)</f>
        <v>#REF!</v>
      </c>
      <c r="DG57" s="133" t="e">
        <f>VLOOKUP($B57,#REF!,6,FALSE)</f>
        <v>#REF!</v>
      </c>
      <c r="DH57" s="134" t="e">
        <f>VLOOKUP($B57,#REF!,7,FALSE)</f>
        <v>#REF!</v>
      </c>
    </row>
    <row r="58" spans="1:112" hidden="1" x14ac:dyDescent="0.35">
      <c r="A58" s="82"/>
      <c r="B58" s="248" t="s">
        <v>3</v>
      </c>
      <c r="C58" s="248" t="s">
        <v>93</v>
      </c>
      <c r="D58" s="242" t="s">
        <v>97</v>
      </c>
      <c r="E58" s="101" t="e">
        <f>VLOOKUP($B58,#REF!,3,FALSE)</f>
        <v>#REF!</v>
      </c>
      <c r="F58" s="20" t="e">
        <f>VLOOKUP($B58,#REF!,4,FALSE)</f>
        <v>#REF!</v>
      </c>
      <c r="G58" s="20" t="e">
        <f>VLOOKUP($B58,#REF!,5,FALSE)</f>
        <v>#REF!</v>
      </c>
      <c r="H58" s="20" t="e">
        <f>VLOOKUP($B58,#REF!,6,FALSE)</f>
        <v>#REF!</v>
      </c>
      <c r="I58" s="20" t="e">
        <f>VLOOKUP($B58,#REF!,7,FALSE)</f>
        <v>#REF!</v>
      </c>
      <c r="J58" s="259" t="e">
        <f>VLOOKUP($B58,#REF!,8,FALSE)</f>
        <v>#REF!</v>
      </c>
      <c r="K58" s="20" t="e">
        <f>VLOOKUP($B58,#REF!,2,FALSE)</f>
        <v>#REF!</v>
      </c>
      <c r="L58" s="20" t="e">
        <f>VLOOKUP($B58,#REF!,3,FALSE)</f>
        <v>#REF!</v>
      </c>
      <c r="M58" s="20" t="e">
        <f>VLOOKUP($B58,#REF!,4,FALSE)</f>
        <v>#REF!</v>
      </c>
      <c r="N58" s="20" t="e">
        <f>VLOOKUP($B58,#REF!,5,FALSE)</f>
        <v>#REF!</v>
      </c>
      <c r="O58" s="20" t="e">
        <f>VLOOKUP($B58,#REF!,6,FALSE)</f>
        <v>#REF!</v>
      </c>
      <c r="P58" s="124" t="e">
        <f>VLOOKUP($B58,#REF!,7,FALSE)</f>
        <v>#REF!</v>
      </c>
      <c r="Q58" s="130" t="e">
        <f>VLOOKUP($B58,#REF!,2,FALSE)</f>
        <v>#REF!</v>
      </c>
      <c r="R58" s="56" t="e">
        <f>VLOOKUP($B58,#REF!,3,FALSE)</f>
        <v>#REF!</v>
      </c>
      <c r="S58" s="56" t="e">
        <f>VLOOKUP($B58,#REF!,4,FALSE)</f>
        <v>#REF!</v>
      </c>
      <c r="T58" s="56" t="e">
        <f>VLOOKUP($B58,#REF!,5,FALSE)</f>
        <v>#REF!</v>
      </c>
      <c r="U58" s="56" t="e">
        <f>VLOOKUP($B58,#REF!,6,FALSE)</f>
        <v>#REF!</v>
      </c>
      <c r="V58" s="131" t="e">
        <f>VLOOKUP($B58,#REF!,7,FALSE)</f>
        <v>#REF!</v>
      </c>
      <c r="W58" s="125" t="e">
        <f>VLOOKUP($B58,#REF!,2,FALSE)</f>
        <v>#REF!</v>
      </c>
      <c r="X58" s="25" t="e">
        <f>VLOOKUP($B58,#REF!,3,FALSE)</f>
        <v>#REF!</v>
      </c>
      <c r="Y58" s="25" t="e">
        <f>VLOOKUP($B58,#REF!,4,FALSE)</f>
        <v>#REF!</v>
      </c>
      <c r="Z58" s="25" t="e">
        <f>VLOOKUP($B58,#REF!,5,FALSE)</f>
        <v>#REF!</v>
      </c>
      <c r="AA58" s="25" t="e">
        <f>VLOOKUP($B58,#REF!,6,FALSE)</f>
        <v>#REF!</v>
      </c>
      <c r="AB58" s="126" t="e">
        <f>VLOOKUP($B58,#REF!,7,FALSE)</f>
        <v>#REF!</v>
      </c>
      <c r="AC58" s="101" t="e">
        <f>VLOOKUP($B58,#REF!,2,FALSE)</f>
        <v>#REF!</v>
      </c>
      <c r="AD58" s="20" t="e">
        <f>VLOOKUP($B58,#REF!,3,FALSE)</f>
        <v>#REF!</v>
      </c>
      <c r="AE58" s="20" t="e">
        <f>VLOOKUP($B58,#REF!,4,FALSE)</f>
        <v>#REF!</v>
      </c>
      <c r="AF58" s="20" t="e">
        <f>VLOOKUP($B58,#REF!,5,FALSE)</f>
        <v>#REF!</v>
      </c>
      <c r="AG58" s="20" t="e">
        <f>VLOOKUP($B58,#REF!,6,FALSE)</f>
        <v>#REF!</v>
      </c>
      <c r="AH58" s="124" t="e">
        <f>VLOOKUP($B58,#REF!,7,FALSE)</f>
        <v>#REF!</v>
      </c>
      <c r="AI58" s="130" t="e">
        <f>VLOOKUP($B58,#REF!,2,FALSE)</f>
        <v>#REF!</v>
      </c>
      <c r="AJ58" s="56" t="e">
        <f>VLOOKUP($B58,#REF!,3,FALSE)</f>
        <v>#REF!</v>
      </c>
      <c r="AK58" s="56" t="e">
        <f>VLOOKUP($B58,#REF!,4,FALSE)</f>
        <v>#REF!</v>
      </c>
      <c r="AL58" s="56" t="e">
        <f>VLOOKUP($B58,#REF!,5,FALSE)</f>
        <v>#REF!</v>
      </c>
      <c r="AM58" s="56" t="e">
        <f>VLOOKUP($B58,#REF!,6,FALSE)</f>
        <v>#REF!</v>
      </c>
      <c r="AN58" s="131" t="e">
        <f>VLOOKUP($B58,#REF!,7,FALSE)</f>
        <v>#REF!</v>
      </c>
      <c r="AO58" s="101" t="e">
        <f>#REF!</f>
        <v>#REF!</v>
      </c>
      <c r="AP58" s="20" t="e">
        <f>#REF!</f>
        <v>#REF!</v>
      </c>
      <c r="AQ58" s="20" t="e">
        <f>#REF!</f>
        <v>#REF!</v>
      </c>
      <c r="AR58" s="20" t="e">
        <f>#REF!</f>
        <v>#REF!</v>
      </c>
      <c r="AS58" s="20" t="e">
        <f>#REF!</f>
        <v>#REF!</v>
      </c>
      <c r="AT58" s="20" t="e">
        <f>VLOOKUP($B58,#REF!,7,FALSE)</f>
        <v>#REF!</v>
      </c>
      <c r="AU58" s="101" t="e">
        <f>VLOOKUP($B58,#REF!,2,FALSE)</f>
        <v>#REF!</v>
      </c>
      <c r="AV58" s="20" t="e">
        <f>VLOOKUP($B58,#REF!,3,FALSE)</f>
        <v>#REF!</v>
      </c>
      <c r="AW58" s="20" t="e">
        <f>VLOOKUP($B58,#REF!,4,FALSE)</f>
        <v>#REF!</v>
      </c>
      <c r="AX58" s="20" t="e">
        <f>VLOOKUP($B58,#REF!,5,FALSE)</f>
        <v>#REF!</v>
      </c>
      <c r="AY58" s="20" t="e">
        <f>VLOOKUP($B58,#REF!,6,FALSE)</f>
        <v>#REF!</v>
      </c>
      <c r="AZ58" s="124" t="e">
        <f>VLOOKUP($B58,#REF!,7,FALSE)</f>
        <v>#REF!</v>
      </c>
      <c r="BA58" s="101" t="s">
        <v>187</v>
      </c>
      <c r="BB58" s="20" t="s">
        <v>187</v>
      </c>
      <c r="BC58" s="20" t="s">
        <v>187</v>
      </c>
      <c r="BD58" s="20" t="s">
        <v>187</v>
      </c>
      <c r="BE58" s="20" t="s">
        <v>187</v>
      </c>
      <c r="BF58" s="124">
        <v>0</v>
      </c>
      <c r="BG58" s="101" t="e">
        <f>VLOOKUP($B58,#REF!,2,FALSE)</f>
        <v>#REF!</v>
      </c>
      <c r="BH58" s="20" t="e">
        <f>VLOOKUP($B58,#REF!,3,FALSE)</f>
        <v>#REF!</v>
      </c>
      <c r="BI58" s="20" t="e">
        <f>VLOOKUP($B58,#REF!,4,FALSE)</f>
        <v>#REF!</v>
      </c>
      <c r="BJ58" s="20" t="e">
        <f>VLOOKUP($B58,#REF!,5,FALSE)</f>
        <v>#REF!</v>
      </c>
      <c r="BK58" s="20" t="e">
        <f>VLOOKUP($B58,#REF!,6,FALSE)</f>
        <v>#REF!</v>
      </c>
      <c r="BL58" s="124" t="e">
        <f>VLOOKUP($B58,#REF!,7,FALSE)</f>
        <v>#REF!</v>
      </c>
      <c r="BM58" s="20" t="e">
        <f>VLOOKUP($B58,#REF!,2,FALSE)</f>
        <v>#REF!</v>
      </c>
      <c r="BN58" s="20" t="e">
        <f>VLOOKUP($B58,#REF!,3,FALSE)</f>
        <v>#REF!</v>
      </c>
      <c r="BO58" s="20" t="e">
        <f>VLOOKUP($B58,#REF!,4,FALSE)</f>
        <v>#REF!</v>
      </c>
      <c r="BP58" s="20" t="e">
        <f>VLOOKUP($B58,#REF!,5,FALSE)</f>
        <v>#REF!</v>
      </c>
      <c r="BQ58" s="20" t="e">
        <f>VLOOKUP($B58,#REF!,6,FALSE)</f>
        <v>#REF!</v>
      </c>
      <c r="BR58" s="124" t="e">
        <f>VLOOKUP($B58,#REF!,7,FALSE)</f>
        <v>#REF!</v>
      </c>
      <c r="BS58" s="101" t="e">
        <f>VLOOKUP($B58,#REF!,2,FALSE)</f>
        <v>#REF!</v>
      </c>
      <c r="BT58" s="20" t="e">
        <f>VLOOKUP($B58,#REF!,3,FALSE)</f>
        <v>#REF!</v>
      </c>
      <c r="BU58" s="20" t="e">
        <f>VLOOKUP($B58,#REF!,4,FALSE)</f>
        <v>#REF!</v>
      </c>
      <c r="BV58" s="20" t="e">
        <f>VLOOKUP($B58,#REF!,5,FALSE)</f>
        <v>#REF!</v>
      </c>
      <c r="BW58" s="20" t="e">
        <f>VLOOKUP($B58,#REF!,6,FALSE)</f>
        <v>#REF!</v>
      </c>
      <c r="BX58" s="124" t="e">
        <f>VLOOKUP($B58,#REF!,7,FALSE)</f>
        <v>#REF!</v>
      </c>
      <c r="BY58" s="120" t="e">
        <f>#REF!</f>
        <v>#REF!</v>
      </c>
      <c r="BZ58" s="47" t="e">
        <f>#REF!</f>
        <v>#REF!</v>
      </c>
      <c r="CA58" s="47" t="e">
        <f>#REF!</f>
        <v>#REF!</v>
      </c>
      <c r="CB58" s="47" t="e">
        <f>#REF!</f>
        <v>#REF!</v>
      </c>
      <c r="CC58" s="47">
        <v>0</v>
      </c>
      <c r="CD58" s="129" t="e">
        <f>#REF!</f>
        <v>#REF!</v>
      </c>
      <c r="CE58" s="127" t="e">
        <f>VLOOKUP($B58,#REF!,2,FALSE)</f>
        <v>#REF!</v>
      </c>
      <c r="CF58" s="128" t="e">
        <f>VLOOKUP($B58,#REF!,3,FALSE)</f>
        <v>#REF!</v>
      </c>
      <c r="CG58" s="128" t="e">
        <f>VLOOKUP($B58,#REF!,4,FALSE)</f>
        <v>#REF!</v>
      </c>
      <c r="CH58" s="128" t="e">
        <f>VLOOKUP($B58,#REF!,5,FALSE)</f>
        <v>#REF!</v>
      </c>
      <c r="CI58" s="128" t="e">
        <f>VLOOKUP($B58,#REF!,6,FALSE)</f>
        <v>#REF!</v>
      </c>
      <c r="CJ58" s="119" t="e">
        <f>VLOOKUP($B58,#REF!,7,FALSE)</f>
        <v>#REF!</v>
      </c>
      <c r="CK58" s="127" t="e">
        <f>VLOOKUP($B58,#REF!,2,FALSE)</f>
        <v>#REF!</v>
      </c>
      <c r="CL58" s="128" t="e">
        <f>VLOOKUP($B58,#REF!,3,FALSE)</f>
        <v>#REF!</v>
      </c>
      <c r="CM58" s="128" t="e">
        <f>VLOOKUP($B58,#REF!,4,FALSE)</f>
        <v>#REF!</v>
      </c>
      <c r="CN58" s="128" t="e">
        <f>VLOOKUP($B58,#REF!,5,FALSE)</f>
        <v>#REF!</v>
      </c>
      <c r="CO58" s="128" t="e">
        <f>VLOOKUP($B58,#REF!,6,FALSE)</f>
        <v>#REF!</v>
      </c>
      <c r="CP58" s="119"/>
      <c r="CQ58" s="101" t="e">
        <f>VLOOKUP($B58,#REF!,2,FALSE)</f>
        <v>#REF!</v>
      </c>
      <c r="CR58" s="20" t="e">
        <f>VLOOKUP($B58,#REF!,3,FALSE)</f>
        <v>#REF!</v>
      </c>
      <c r="CS58" s="20" t="e">
        <f>VLOOKUP($B58,#REF!,4,FALSE)</f>
        <v>#REF!</v>
      </c>
      <c r="CT58" s="20" t="e">
        <f>VLOOKUP($B58,#REF!,5,FALSE)</f>
        <v>#REF!</v>
      </c>
      <c r="CU58" s="20" t="e">
        <f>VLOOKUP($B58,#REF!,6,FALSE)</f>
        <v>#REF!</v>
      </c>
      <c r="CV58" s="124" t="e">
        <f>VLOOKUP($B58,#REF!,7,FALSE)</f>
        <v>#REF!</v>
      </c>
      <c r="CW58" s="101" t="e">
        <f>VLOOKUP($B58,#REF!,2,FALSE)</f>
        <v>#REF!</v>
      </c>
      <c r="CX58" s="20" t="e">
        <f>VLOOKUP($B58,#REF!,3,FALSE)</f>
        <v>#REF!</v>
      </c>
      <c r="CY58" s="20" t="e">
        <f>VLOOKUP($B58,#REF!,4,FALSE)</f>
        <v>#REF!</v>
      </c>
      <c r="CZ58" s="20" t="e">
        <f>VLOOKUP($B58,#REF!,5,FALSE)</f>
        <v>#REF!</v>
      </c>
      <c r="DA58" s="20" t="e">
        <f>VLOOKUP($B58,#REF!,6,FALSE)</f>
        <v>#REF!</v>
      </c>
      <c r="DB58" s="124" t="e">
        <f>VLOOKUP($B58,#REF!,7,FALSE)</f>
        <v>#REF!</v>
      </c>
      <c r="DC58" s="130" t="e">
        <f>VLOOKUP($B58,#REF!,2,FALSE)</f>
        <v>#REF!</v>
      </c>
      <c r="DD58" s="56" t="e">
        <f>VLOOKUP($B58,#REF!,3,FALSE)</f>
        <v>#REF!</v>
      </c>
      <c r="DE58" s="56" t="e">
        <f>VLOOKUP($B58,#REF!,4,FALSE)</f>
        <v>#REF!</v>
      </c>
      <c r="DF58" s="56" t="e">
        <f>VLOOKUP($B58,#REF!,5,FALSE)</f>
        <v>#REF!</v>
      </c>
      <c r="DG58" s="56" t="e">
        <f>VLOOKUP($B58,#REF!,6,FALSE)</f>
        <v>#REF!</v>
      </c>
      <c r="DH58" s="131" t="e">
        <f>VLOOKUP($B58,#REF!,7,FALSE)</f>
        <v>#REF!</v>
      </c>
    </row>
    <row r="59" spans="1:112" hidden="1" x14ac:dyDescent="0.35">
      <c r="A59" s="82"/>
      <c r="B59" s="248" t="s">
        <v>2</v>
      </c>
      <c r="C59" s="248" t="s">
        <v>93</v>
      </c>
      <c r="D59" s="242" t="s">
        <v>96</v>
      </c>
      <c r="E59" s="101" t="e">
        <f>VLOOKUP($B59,#REF!,3,FALSE)</f>
        <v>#REF!</v>
      </c>
      <c r="F59" s="20" t="e">
        <f>VLOOKUP($B59,#REF!,4,FALSE)</f>
        <v>#REF!</v>
      </c>
      <c r="G59" s="20" t="e">
        <f>VLOOKUP($B59,#REF!,5,FALSE)</f>
        <v>#REF!</v>
      </c>
      <c r="H59" s="20" t="e">
        <f>VLOOKUP($B59,#REF!,6,FALSE)</f>
        <v>#REF!</v>
      </c>
      <c r="I59" s="20" t="e">
        <f>VLOOKUP($B59,#REF!,7,FALSE)</f>
        <v>#REF!</v>
      </c>
      <c r="J59" s="259" t="e">
        <f>VLOOKUP($B59,#REF!,8,FALSE)</f>
        <v>#REF!</v>
      </c>
      <c r="K59" s="20" t="e">
        <f>VLOOKUP($B59,#REF!,2,FALSE)</f>
        <v>#REF!</v>
      </c>
      <c r="L59" s="20" t="e">
        <f>VLOOKUP($B59,#REF!,3,FALSE)</f>
        <v>#REF!</v>
      </c>
      <c r="M59" s="20" t="e">
        <f>VLOOKUP($B59,#REF!,4,FALSE)</f>
        <v>#REF!</v>
      </c>
      <c r="N59" s="20" t="e">
        <f>VLOOKUP($B59,#REF!,5,FALSE)</f>
        <v>#REF!</v>
      </c>
      <c r="O59" s="20" t="e">
        <f>VLOOKUP($B59,#REF!,6,FALSE)</f>
        <v>#REF!</v>
      </c>
      <c r="P59" s="124" t="e">
        <f>VLOOKUP($B59,#REF!,7,FALSE)</f>
        <v>#REF!</v>
      </c>
      <c r="Q59" s="130" t="e">
        <f>VLOOKUP($B59,#REF!,2,FALSE)</f>
        <v>#REF!</v>
      </c>
      <c r="R59" s="56" t="e">
        <f>VLOOKUP($B59,#REF!,3,FALSE)</f>
        <v>#REF!</v>
      </c>
      <c r="S59" s="56" t="e">
        <f>VLOOKUP($B59,#REF!,4,FALSE)</f>
        <v>#REF!</v>
      </c>
      <c r="T59" s="56" t="e">
        <f>VLOOKUP($B59,#REF!,5,FALSE)</f>
        <v>#REF!</v>
      </c>
      <c r="U59" s="56" t="e">
        <f>VLOOKUP($B59,#REF!,6,FALSE)</f>
        <v>#REF!</v>
      </c>
      <c r="V59" s="131" t="e">
        <f>VLOOKUP($B59,#REF!,7,FALSE)</f>
        <v>#REF!</v>
      </c>
      <c r="W59" s="125" t="e">
        <f>VLOOKUP($B59,#REF!,2,FALSE)</f>
        <v>#REF!</v>
      </c>
      <c r="X59" s="25" t="e">
        <f>VLOOKUP($B59,#REF!,3,FALSE)</f>
        <v>#REF!</v>
      </c>
      <c r="Y59" s="25" t="e">
        <f>VLOOKUP($B59,#REF!,4,FALSE)</f>
        <v>#REF!</v>
      </c>
      <c r="Z59" s="25" t="e">
        <f>VLOOKUP($B59,#REF!,5,FALSE)</f>
        <v>#REF!</v>
      </c>
      <c r="AA59" s="25" t="e">
        <f>VLOOKUP($B59,#REF!,6,FALSE)</f>
        <v>#REF!</v>
      </c>
      <c r="AB59" s="126" t="e">
        <f>VLOOKUP($B59,#REF!,7,FALSE)</f>
        <v>#REF!</v>
      </c>
      <c r="AC59" s="101" t="e">
        <f>VLOOKUP($B59,#REF!,2,FALSE)</f>
        <v>#REF!</v>
      </c>
      <c r="AD59" s="20" t="e">
        <f>VLOOKUP($B59,#REF!,3,FALSE)</f>
        <v>#REF!</v>
      </c>
      <c r="AE59" s="20" t="e">
        <f>VLOOKUP($B59,#REF!,4,FALSE)</f>
        <v>#REF!</v>
      </c>
      <c r="AF59" s="20" t="e">
        <f>VLOOKUP($B59,#REF!,5,FALSE)</f>
        <v>#REF!</v>
      </c>
      <c r="AG59" s="20" t="e">
        <f>VLOOKUP($B59,#REF!,6,FALSE)</f>
        <v>#REF!</v>
      </c>
      <c r="AH59" s="124" t="e">
        <f>VLOOKUP($B59,#REF!,7,FALSE)</f>
        <v>#REF!</v>
      </c>
      <c r="AI59" s="130" t="e">
        <f>VLOOKUP($B59,#REF!,2,FALSE)</f>
        <v>#REF!</v>
      </c>
      <c r="AJ59" s="56" t="e">
        <f>VLOOKUP($B59,#REF!,3,FALSE)</f>
        <v>#REF!</v>
      </c>
      <c r="AK59" s="56" t="e">
        <f>VLOOKUP($B59,#REF!,4,FALSE)</f>
        <v>#REF!</v>
      </c>
      <c r="AL59" s="56" t="e">
        <f>VLOOKUP($B59,#REF!,5,FALSE)</f>
        <v>#REF!</v>
      </c>
      <c r="AM59" s="56" t="e">
        <f>VLOOKUP($B59,#REF!,6,FALSE)</f>
        <v>#REF!</v>
      </c>
      <c r="AN59" s="131" t="e">
        <f>VLOOKUP($B59,#REF!,7,FALSE)</f>
        <v>#REF!</v>
      </c>
      <c r="AO59" s="101" t="e">
        <f>#REF!</f>
        <v>#REF!</v>
      </c>
      <c r="AP59" s="20" t="e">
        <f>#REF!</f>
        <v>#REF!</v>
      </c>
      <c r="AQ59" s="20" t="e">
        <f>#REF!</f>
        <v>#REF!</v>
      </c>
      <c r="AR59" s="20" t="e">
        <f>#REF!</f>
        <v>#REF!</v>
      </c>
      <c r="AS59" s="20" t="e">
        <f>#REF!</f>
        <v>#REF!</v>
      </c>
      <c r="AT59" s="20" t="e">
        <f>VLOOKUP($B59,#REF!,7,FALSE)</f>
        <v>#REF!</v>
      </c>
      <c r="AU59" s="101" t="e">
        <f>VLOOKUP($B59,#REF!,2,FALSE)</f>
        <v>#REF!</v>
      </c>
      <c r="AV59" s="20" t="e">
        <f>VLOOKUP($B59,#REF!,3,FALSE)</f>
        <v>#REF!</v>
      </c>
      <c r="AW59" s="20" t="e">
        <f>VLOOKUP($B59,#REF!,4,FALSE)</f>
        <v>#REF!</v>
      </c>
      <c r="AX59" s="20" t="e">
        <f>VLOOKUP($B59,#REF!,5,FALSE)</f>
        <v>#REF!</v>
      </c>
      <c r="AY59" s="20" t="e">
        <f>VLOOKUP($B59,#REF!,6,FALSE)</f>
        <v>#REF!</v>
      </c>
      <c r="AZ59" s="124" t="e">
        <f>VLOOKUP($B59,#REF!,7,FALSE)</f>
        <v>#REF!</v>
      </c>
      <c r="BA59" s="101" t="s">
        <v>187</v>
      </c>
      <c r="BB59" s="20" t="s">
        <v>187</v>
      </c>
      <c r="BC59" s="20" t="s">
        <v>187</v>
      </c>
      <c r="BD59" s="20" t="s">
        <v>187</v>
      </c>
      <c r="BE59" s="20" t="s">
        <v>187</v>
      </c>
      <c r="BF59" s="124">
        <v>0</v>
      </c>
      <c r="BG59" s="101" t="e">
        <f>VLOOKUP($B59,#REF!,2,FALSE)</f>
        <v>#REF!</v>
      </c>
      <c r="BH59" s="20" t="e">
        <f>VLOOKUP($B59,#REF!,3,FALSE)</f>
        <v>#REF!</v>
      </c>
      <c r="BI59" s="20" t="e">
        <f>VLOOKUP($B59,#REF!,4,FALSE)</f>
        <v>#REF!</v>
      </c>
      <c r="BJ59" s="20" t="e">
        <f>VLOOKUP($B59,#REF!,5,FALSE)</f>
        <v>#REF!</v>
      </c>
      <c r="BK59" s="20" t="e">
        <f>VLOOKUP($B59,#REF!,6,FALSE)</f>
        <v>#REF!</v>
      </c>
      <c r="BL59" s="124" t="e">
        <f>VLOOKUP($B59,#REF!,7,FALSE)</f>
        <v>#REF!</v>
      </c>
      <c r="BM59" s="20" t="e">
        <f>VLOOKUP($B59,#REF!,2,FALSE)</f>
        <v>#REF!</v>
      </c>
      <c r="BN59" s="20" t="e">
        <f>VLOOKUP($B59,#REF!,3,FALSE)</f>
        <v>#REF!</v>
      </c>
      <c r="BO59" s="20" t="e">
        <f>VLOOKUP($B59,#REF!,4,FALSE)</f>
        <v>#REF!</v>
      </c>
      <c r="BP59" s="20" t="e">
        <f>VLOOKUP($B59,#REF!,5,FALSE)</f>
        <v>#REF!</v>
      </c>
      <c r="BQ59" s="20" t="e">
        <f>VLOOKUP($B59,#REF!,6,FALSE)</f>
        <v>#REF!</v>
      </c>
      <c r="BR59" s="124" t="e">
        <f>VLOOKUP($B59,#REF!,7,FALSE)</f>
        <v>#REF!</v>
      </c>
      <c r="BS59" s="101" t="e">
        <f>VLOOKUP($B59,#REF!,2,FALSE)</f>
        <v>#REF!</v>
      </c>
      <c r="BT59" s="20" t="e">
        <f>VLOOKUP($B59,#REF!,3,FALSE)</f>
        <v>#REF!</v>
      </c>
      <c r="BU59" s="20" t="e">
        <f>VLOOKUP($B59,#REF!,4,FALSE)</f>
        <v>#REF!</v>
      </c>
      <c r="BV59" s="20" t="e">
        <f>VLOOKUP($B59,#REF!,5,FALSE)</f>
        <v>#REF!</v>
      </c>
      <c r="BW59" s="20" t="e">
        <f>VLOOKUP($B59,#REF!,6,FALSE)</f>
        <v>#REF!</v>
      </c>
      <c r="BX59" s="124" t="e">
        <f>VLOOKUP($B59,#REF!,7,FALSE)</f>
        <v>#REF!</v>
      </c>
      <c r="BY59" s="120" t="e">
        <f>#REF!</f>
        <v>#REF!</v>
      </c>
      <c r="BZ59" s="47" t="e">
        <f>#REF!</f>
        <v>#REF!</v>
      </c>
      <c r="CA59" s="47" t="e">
        <f>#REF!</f>
        <v>#REF!</v>
      </c>
      <c r="CB59" s="47" t="e">
        <f>#REF!</f>
        <v>#REF!</v>
      </c>
      <c r="CC59" s="47" t="e">
        <f>#REF!</f>
        <v>#REF!</v>
      </c>
      <c r="CD59" s="129" t="e">
        <f>#REF!</f>
        <v>#REF!</v>
      </c>
      <c r="CE59" s="127" t="e">
        <f>VLOOKUP($B59,#REF!,2,FALSE)</f>
        <v>#REF!</v>
      </c>
      <c r="CF59" s="128" t="e">
        <f>VLOOKUP($B59,#REF!,3,FALSE)</f>
        <v>#REF!</v>
      </c>
      <c r="CG59" s="128" t="e">
        <f>VLOOKUP($B59,#REF!,4,FALSE)</f>
        <v>#REF!</v>
      </c>
      <c r="CH59" s="128" t="e">
        <f>VLOOKUP($B59,#REF!,5,FALSE)</f>
        <v>#REF!</v>
      </c>
      <c r="CI59" s="128" t="e">
        <f>VLOOKUP($B59,#REF!,6,FALSE)</f>
        <v>#REF!</v>
      </c>
      <c r="CJ59" s="119" t="e">
        <f>VLOOKUP($B59,#REF!,7,FALSE)</f>
        <v>#REF!</v>
      </c>
      <c r="CK59" s="127" t="e">
        <f>VLOOKUP($B59,#REF!,2,FALSE)</f>
        <v>#REF!</v>
      </c>
      <c r="CL59" s="128" t="e">
        <f>VLOOKUP($B59,#REF!,3,FALSE)</f>
        <v>#REF!</v>
      </c>
      <c r="CM59" s="128" t="e">
        <f>VLOOKUP($B59,#REF!,4,FALSE)</f>
        <v>#REF!</v>
      </c>
      <c r="CN59" s="128" t="e">
        <f>VLOOKUP($B59,#REF!,5,FALSE)</f>
        <v>#REF!</v>
      </c>
      <c r="CO59" s="128" t="e">
        <f>VLOOKUP($B59,#REF!,6,FALSE)</f>
        <v>#REF!</v>
      </c>
      <c r="CP59" s="119"/>
      <c r="CQ59" s="101" t="e">
        <f>VLOOKUP($B59,#REF!,2,FALSE)</f>
        <v>#REF!</v>
      </c>
      <c r="CR59" s="20" t="e">
        <f>VLOOKUP($B59,#REF!,3,FALSE)</f>
        <v>#REF!</v>
      </c>
      <c r="CS59" s="20" t="e">
        <f>VLOOKUP($B59,#REF!,4,FALSE)</f>
        <v>#REF!</v>
      </c>
      <c r="CT59" s="20" t="e">
        <f>VLOOKUP($B59,#REF!,5,FALSE)</f>
        <v>#REF!</v>
      </c>
      <c r="CU59" s="20" t="e">
        <f>VLOOKUP($B59,#REF!,6,FALSE)</f>
        <v>#REF!</v>
      </c>
      <c r="CV59" s="124" t="e">
        <f>VLOOKUP($B59,#REF!,7,FALSE)</f>
        <v>#REF!</v>
      </c>
      <c r="CW59" s="101" t="e">
        <f>VLOOKUP($B59,#REF!,2,FALSE)</f>
        <v>#REF!</v>
      </c>
      <c r="CX59" s="20" t="e">
        <f>VLOOKUP($B59,#REF!,3,FALSE)</f>
        <v>#REF!</v>
      </c>
      <c r="CY59" s="20" t="e">
        <f>VLOOKUP($B59,#REF!,4,FALSE)</f>
        <v>#REF!</v>
      </c>
      <c r="CZ59" s="20" t="e">
        <f>VLOOKUP($B59,#REF!,5,FALSE)</f>
        <v>#REF!</v>
      </c>
      <c r="DA59" s="20" t="e">
        <f>VLOOKUP($B59,#REF!,6,FALSE)</f>
        <v>#REF!</v>
      </c>
      <c r="DB59" s="124" t="e">
        <f>VLOOKUP($B59,#REF!,7,FALSE)</f>
        <v>#REF!</v>
      </c>
      <c r="DC59" s="130" t="e">
        <f>VLOOKUP($B59,#REF!,2,FALSE)</f>
        <v>#REF!</v>
      </c>
      <c r="DD59" s="56" t="e">
        <f>VLOOKUP($B59,#REF!,3,FALSE)</f>
        <v>#REF!</v>
      </c>
      <c r="DE59" s="56" t="e">
        <f>VLOOKUP($B59,#REF!,4,FALSE)</f>
        <v>#REF!</v>
      </c>
      <c r="DF59" s="56" t="e">
        <f>VLOOKUP($B59,#REF!,5,FALSE)</f>
        <v>#REF!</v>
      </c>
      <c r="DG59" s="56" t="e">
        <f>VLOOKUP($B59,#REF!,6,FALSE)</f>
        <v>#REF!</v>
      </c>
      <c r="DH59" s="131" t="e">
        <f>VLOOKUP($B59,#REF!,7,FALSE)</f>
        <v>#REF!</v>
      </c>
    </row>
    <row r="60" spans="1:112" hidden="1" x14ac:dyDescent="0.35">
      <c r="A60" s="82">
        <v>52</v>
      </c>
      <c r="B60" s="248" t="s">
        <v>1</v>
      </c>
      <c r="C60" s="248" t="s">
        <v>93</v>
      </c>
      <c r="D60" s="242" t="s">
        <v>95</v>
      </c>
      <c r="E60" s="101" t="e">
        <f>VLOOKUP($B60,#REF!,3,FALSE)</f>
        <v>#REF!</v>
      </c>
      <c r="F60" s="20" t="e">
        <f>VLOOKUP($B60,#REF!,4,FALSE)</f>
        <v>#REF!</v>
      </c>
      <c r="G60" s="20" t="e">
        <f>VLOOKUP($B60,#REF!,5,FALSE)</f>
        <v>#REF!</v>
      </c>
      <c r="H60" s="20" t="e">
        <f>VLOOKUP($B60,#REF!,6,FALSE)</f>
        <v>#REF!</v>
      </c>
      <c r="I60" s="20" t="e">
        <f>VLOOKUP($B60,#REF!,7,FALSE)</f>
        <v>#REF!</v>
      </c>
      <c r="J60" s="259" t="e">
        <f>VLOOKUP($B60,#REF!,8,FALSE)</f>
        <v>#REF!</v>
      </c>
      <c r="K60" s="20" t="e">
        <f>VLOOKUP($B60,#REF!,2,FALSE)</f>
        <v>#REF!</v>
      </c>
      <c r="L60" s="20" t="e">
        <f>VLOOKUP($B60,#REF!,3,FALSE)</f>
        <v>#REF!</v>
      </c>
      <c r="M60" s="20" t="e">
        <f>VLOOKUP($B60,#REF!,4,FALSE)</f>
        <v>#REF!</v>
      </c>
      <c r="N60" s="20" t="e">
        <f>VLOOKUP($B60,#REF!,5,FALSE)</f>
        <v>#REF!</v>
      </c>
      <c r="O60" s="20" t="e">
        <f>VLOOKUP($B60,#REF!,6,FALSE)</f>
        <v>#REF!</v>
      </c>
      <c r="P60" s="124" t="e">
        <f>VLOOKUP($B60,#REF!,7,FALSE)</f>
        <v>#REF!</v>
      </c>
      <c r="Q60" s="130" t="e">
        <f>VLOOKUP($B60,#REF!,2,FALSE)</f>
        <v>#REF!</v>
      </c>
      <c r="R60" s="56" t="e">
        <f>VLOOKUP($B60,#REF!,3,FALSE)</f>
        <v>#REF!</v>
      </c>
      <c r="S60" s="56" t="e">
        <f>VLOOKUP($B60,#REF!,4,FALSE)</f>
        <v>#REF!</v>
      </c>
      <c r="T60" s="56" t="e">
        <f>VLOOKUP($B60,#REF!,5,FALSE)</f>
        <v>#REF!</v>
      </c>
      <c r="U60" s="56" t="e">
        <f>VLOOKUP($B60,#REF!,6,FALSE)</f>
        <v>#REF!</v>
      </c>
      <c r="V60" s="131" t="e">
        <f>VLOOKUP($B60,#REF!,7,FALSE)</f>
        <v>#REF!</v>
      </c>
      <c r="W60" s="125" t="e">
        <f>VLOOKUP($B60,#REF!,2,FALSE)</f>
        <v>#REF!</v>
      </c>
      <c r="X60" s="25" t="e">
        <f>VLOOKUP($B60,#REF!,3,FALSE)</f>
        <v>#REF!</v>
      </c>
      <c r="Y60" s="25" t="e">
        <f>VLOOKUP($B60,#REF!,4,FALSE)</f>
        <v>#REF!</v>
      </c>
      <c r="Z60" s="25" t="e">
        <f>VLOOKUP($B60,#REF!,5,FALSE)</f>
        <v>#REF!</v>
      </c>
      <c r="AA60" s="25" t="e">
        <f>VLOOKUP($B60,#REF!,6,FALSE)</f>
        <v>#REF!</v>
      </c>
      <c r="AB60" s="126" t="e">
        <f>VLOOKUP($B60,#REF!,7,FALSE)</f>
        <v>#REF!</v>
      </c>
      <c r="AC60" s="101" t="e">
        <f>VLOOKUP($B60,#REF!,2,FALSE)</f>
        <v>#REF!</v>
      </c>
      <c r="AD60" s="20" t="e">
        <f>VLOOKUP($B60,#REF!,3,FALSE)</f>
        <v>#REF!</v>
      </c>
      <c r="AE60" s="20" t="e">
        <f>VLOOKUP($B60,#REF!,4,FALSE)</f>
        <v>#REF!</v>
      </c>
      <c r="AF60" s="20" t="e">
        <f>VLOOKUP($B60,#REF!,5,FALSE)</f>
        <v>#REF!</v>
      </c>
      <c r="AG60" s="20" t="e">
        <f>VLOOKUP($B60,#REF!,6,FALSE)</f>
        <v>#REF!</v>
      </c>
      <c r="AH60" s="124" t="e">
        <f>VLOOKUP($B60,#REF!,7,FALSE)</f>
        <v>#REF!</v>
      </c>
      <c r="AI60" s="130" t="e">
        <f>VLOOKUP($B60,#REF!,2,FALSE)</f>
        <v>#REF!</v>
      </c>
      <c r="AJ60" s="56" t="e">
        <f>VLOOKUP($B60,#REF!,3,FALSE)</f>
        <v>#REF!</v>
      </c>
      <c r="AK60" s="56" t="e">
        <f>VLOOKUP($B60,#REF!,4,FALSE)</f>
        <v>#REF!</v>
      </c>
      <c r="AL60" s="56" t="e">
        <f>VLOOKUP($B60,#REF!,5,FALSE)</f>
        <v>#REF!</v>
      </c>
      <c r="AM60" s="56" t="e">
        <f>VLOOKUP($B60,#REF!,6,FALSE)</f>
        <v>#REF!</v>
      </c>
      <c r="AN60" s="131" t="e">
        <f>VLOOKUP($B60,#REF!,7,FALSE)</f>
        <v>#REF!</v>
      </c>
      <c r="AO60" s="101" t="e">
        <f>#REF!</f>
        <v>#REF!</v>
      </c>
      <c r="AP60" s="20" t="e">
        <f>#REF!</f>
        <v>#REF!</v>
      </c>
      <c r="AQ60" s="20" t="e">
        <f>#REF!</f>
        <v>#REF!</v>
      </c>
      <c r="AR60" s="20" t="e">
        <f>#REF!</f>
        <v>#REF!</v>
      </c>
      <c r="AS60" s="20" t="e">
        <f>#REF!</f>
        <v>#REF!</v>
      </c>
      <c r="AT60" s="20" t="e">
        <f>VLOOKUP($B60,#REF!,7,FALSE)</f>
        <v>#REF!</v>
      </c>
      <c r="AU60" s="101" t="e">
        <f>VLOOKUP($B60,#REF!,2,FALSE)</f>
        <v>#REF!</v>
      </c>
      <c r="AV60" s="20" t="e">
        <f>VLOOKUP($B60,#REF!,3,FALSE)</f>
        <v>#REF!</v>
      </c>
      <c r="AW60" s="20" t="e">
        <f>VLOOKUP($B60,#REF!,4,FALSE)</f>
        <v>#REF!</v>
      </c>
      <c r="AX60" s="20" t="e">
        <f>VLOOKUP($B60,#REF!,5,FALSE)</f>
        <v>#REF!</v>
      </c>
      <c r="AY60" s="20" t="e">
        <f>VLOOKUP($B60,#REF!,6,FALSE)</f>
        <v>#REF!</v>
      </c>
      <c r="AZ60" s="124" t="e">
        <f>VLOOKUP($B60,#REF!,7,FALSE)</f>
        <v>#REF!</v>
      </c>
      <c r="BA60" s="101" t="s">
        <v>187</v>
      </c>
      <c r="BB60" s="20" t="s">
        <v>187</v>
      </c>
      <c r="BC60" s="20" t="s">
        <v>187</v>
      </c>
      <c r="BD60" s="20" t="s">
        <v>187</v>
      </c>
      <c r="BE60" s="20" t="s">
        <v>187</v>
      </c>
      <c r="BF60" s="124">
        <v>0</v>
      </c>
      <c r="BG60" s="101" t="e">
        <f>VLOOKUP($B60,#REF!,2,FALSE)</f>
        <v>#REF!</v>
      </c>
      <c r="BH60" s="20" t="e">
        <f>VLOOKUP($B60,#REF!,3,FALSE)</f>
        <v>#REF!</v>
      </c>
      <c r="BI60" s="20" t="e">
        <f>VLOOKUP($B60,#REF!,4,FALSE)</f>
        <v>#REF!</v>
      </c>
      <c r="BJ60" s="20" t="e">
        <f>VLOOKUP($B60,#REF!,5,FALSE)</f>
        <v>#REF!</v>
      </c>
      <c r="BK60" s="20" t="e">
        <f>VLOOKUP($B60,#REF!,6,FALSE)</f>
        <v>#REF!</v>
      </c>
      <c r="BL60" s="124" t="e">
        <f>VLOOKUP($B60,#REF!,7,FALSE)</f>
        <v>#REF!</v>
      </c>
      <c r="BM60" s="20" t="e">
        <f>VLOOKUP($B60,#REF!,2,FALSE)</f>
        <v>#REF!</v>
      </c>
      <c r="BN60" s="20" t="e">
        <f>VLOOKUP($B60,#REF!,3,FALSE)</f>
        <v>#REF!</v>
      </c>
      <c r="BO60" s="20" t="e">
        <f>VLOOKUP($B60,#REF!,4,FALSE)</f>
        <v>#REF!</v>
      </c>
      <c r="BP60" s="20" t="e">
        <f>VLOOKUP($B60,#REF!,5,FALSE)</f>
        <v>#REF!</v>
      </c>
      <c r="BQ60" s="20" t="e">
        <f>VLOOKUP($B60,#REF!,6,FALSE)</f>
        <v>#REF!</v>
      </c>
      <c r="BR60" s="124" t="e">
        <f>VLOOKUP($B60,#REF!,7,FALSE)</f>
        <v>#REF!</v>
      </c>
      <c r="BS60" s="101" t="e">
        <f>VLOOKUP($B60,#REF!,2,FALSE)</f>
        <v>#REF!</v>
      </c>
      <c r="BT60" s="20" t="e">
        <f>VLOOKUP($B60,#REF!,3,FALSE)</f>
        <v>#REF!</v>
      </c>
      <c r="BU60" s="20" t="e">
        <f>VLOOKUP($B60,#REF!,4,FALSE)</f>
        <v>#REF!</v>
      </c>
      <c r="BV60" s="20" t="e">
        <f>VLOOKUP($B60,#REF!,5,FALSE)</f>
        <v>#REF!</v>
      </c>
      <c r="BW60" s="20" t="e">
        <f>VLOOKUP($B60,#REF!,6,FALSE)</f>
        <v>#REF!</v>
      </c>
      <c r="BX60" s="124" t="e">
        <f>VLOOKUP($B60,#REF!,7,FALSE)</f>
        <v>#REF!</v>
      </c>
      <c r="BY60" s="120" t="e">
        <f>#REF!</f>
        <v>#REF!</v>
      </c>
      <c r="BZ60" s="47" t="e">
        <f>#REF!</f>
        <v>#REF!</v>
      </c>
      <c r="CA60" s="47" t="e">
        <f>#REF!</f>
        <v>#REF!</v>
      </c>
      <c r="CB60" s="47" t="e">
        <f>#REF!</f>
        <v>#REF!</v>
      </c>
      <c r="CC60" s="47" t="e">
        <f>#REF!</f>
        <v>#REF!</v>
      </c>
      <c r="CD60" s="129" t="e">
        <f>#REF!</f>
        <v>#REF!</v>
      </c>
      <c r="CE60" s="127" t="e">
        <f>VLOOKUP($B60,#REF!,2,FALSE)</f>
        <v>#REF!</v>
      </c>
      <c r="CF60" s="128" t="e">
        <f>VLOOKUP($B60,#REF!,3,FALSE)</f>
        <v>#REF!</v>
      </c>
      <c r="CG60" s="128" t="e">
        <f>VLOOKUP($B60,#REF!,4,FALSE)</f>
        <v>#REF!</v>
      </c>
      <c r="CH60" s="128" t="e">
        <f>VLOOKUP($B60,#REF!,5,FALSE)</f>
        <v>#REF!</v>
      </c>
      <c r="CI60" s="128" t="e">
        <f>VLOOKUP($B60,#REF!,6,FALSE)</f>
        <v>#REF!</v>
      </c>
      <c r="CJ60" s="119" t="e">
        <f>VLOOKUP($B60,#REF!,7,FALSE)</f>
        <v>#REF!</v>
      </c>
      <c r="CK60" s="127" t="e">
        <f>VLOOKUP($B60,#REF!,2,FALSE)</f>
        <v>#REF!</v>
      </c>
      <c r="CL60" s="128" t="e">
        <f>VLOOKUP($B60,#REF!,3,FALSE)</f>
        <v>#REF!</v>
      </c>
      <c r="CM60" s="128" t="e">
        <f>VLOOKUP($B60,#REF!,4,FALSE)</f>
        <v>#REF!</v>
      </c>
      <c r="CN60" s="128" t="e">
        <f>VLOOKUP($B60,#REF!,5,FALSE)</f>
        <v>#REF!</v>
      </c>
      <c r="CO60" s="128" t="e">
        <f>VLOOKUP($B60,#REF!,6,FALSE)</f>
        <v>#REF!</v>
      </c>
      <c r="CP60" s="119"/>
      <c r="CQ60" s="101" t="e">
        <f>VLOOKUP($B60,#REF!,2,FALSE)</f>
        <v>#REF!</v>
      </c>
      <c r="CR60" s="20" t="e">
        <f>VLOOKUP($B60,#REF!,3,FALSE)</f>
        <v>#REF!</v>
      </c>
      <c r="CS60" s="20" t="e">
        <f>VLOOKUP($B60,#REF!,4,FALSE)</f>
        <v>#REF!</v>
      </c>
      <c r="CT60" s="20" t="e">
        <f>VLOOKUP($B60,#REF!,5,FALSE)</f>
        <v>#REF!</v>
      </c>
      <c r="CU60" s="20" t="e">
        <f>VLOOKUP($B60,#REF!,6,FALSE)</f>
        <v>#REF!</v>
      </c>
      <c r="CV60" s="124" t="e">
        <f>VLOOKUP($B60,#REF!,7,FALSE)</f>
        <v>#REF!</v>
      </c>
      <c r="CW60" s="101" t="e">
        <f>VLOOKUP($B60,#REF!,2,FALSE)</f>
        <v>#REF!</v>
      </c>
      <c r="CX60" s="20" t="e">
        <f>VLOOKUP($B60,#REF!,3,FALSE)</f>
        <v>#REF!</v>
      </c>
      <c r="CY60" s="20" t="e">
        <f>VLOOKUP($B60,#REF!,4,FALSE)</f>
        <v>#REF!</v>
      </c>
      <c r="CZ60" s="20" t="e">
        <f>VLOOKUP($B60,#REF!,5,FALSE)</f>
        <v>#REF!</v>
      </c>
      <c r="DA60" s="20" t="e">
        <f>VLOOKUP($B60,#REF!,6,FALSE)</f>
        <v>#REF!</v>
      </c>
      <c r="DB60" s="124" t="e">
        <f>VLOOKUP($B60,#REF!,7,FALSE)</f>
        <v>#REF!</v>
      </c>
      <c r="DC60" s="130" t="e">
        <f>VLOOKUP($B60,#REF!,2,FALSE)</f>
        <v>#REF!</v>
      </c>
      <c r="DD60" s="56" t="e">
        <f>VLOOKUP($B60,#REF!,3,FALSE)</f>
        <v>#REF!</v>
      </c>
      <c r="DE60" s="56" t="e">
        <f>VLOOKUP($B60,#REF!,4,FALSE)</f>
        <v>#REF!</v>
      </c>
      <c r="DF60" s="56" t="e">
        <f>VLOOKUP($B60,#REF!,5,FALSE)</f>
        <v>#REF!</v>
      </c>
      <c r="DG60" s="56" t="e">
        <f>VLOOKUP($B60,#REF!,6,FALSE)</f>
        <v>#REF!</v>
      </c>
      <c r="DH60" s="131" t="e">
        <f>VLOOKUP($B60,#REF!,7,FALSE)</f>
        <v>#REF!</v>
      </c>
    </row>
    <row r="61" spans="1:112" hidden="1" x14ac:dyDescent="0.35">
      <c r="A61" s="82">
        <v>53</v>
      </c>
      <c r="B61" s="248" t="s">
        <v>192</v>
      </c>
      <c r="C61" s="248" t="s">
        <v>193</v>
      </c>
      <c r="D61" s="242" t="s">
        <v>194</v>
      </c>
      <c r="E61" s="101" t="e">
        <f>VLOOKUP($B61,#REF!,3,FALSE)</f>
        <v>#REF!</v>
      </c>
      <c r="F61" s="20" t="e">
        <f>VLOOKUP($B61,#REF!,4,FALSE)</f>
        <v>#REF!</v>
      </c>
      <c r="G61" s="20" t="e">
        <f>VLOOKUP($B61,#REF!,5,FALSE)</f>
        <v>#REF!</v>
      </c>
      <c r="H61" s="20" t="e">
        <f>VLOOKUP($B61,#REF!,6,FALSE)</f>
        <v>#REF!</v>
      </c>
      <c r="I61" s="20" t="e">
        <f>VLOOKUP($B61,#REF!,7,FALSE)</f>
        <v>#REF!</v>
      </c>
      <c r="J61" s="259" t="e">
        <f>VLOOKUP($B61,#REF!,8,FALSE)</f>
        <v>#REF!</v>
      </c>
      <c r="K61" s="20" t="e">
        <f>VLOOKUP($B61,#REF!,2,FALSE)</f>
        <v>#REF!</v>
      </c>
      <c r="L61" s="20" t="e">
        <f>VLOOKUP($B61,#REF!,3,FALSE)</f>
        <v>#REF!</v>
      </c>
      <c r="M61" s="20" t="e">
        <f>VLOOKUP($B61,#REF!,4,FALSE)</f>
        <v>#REF!</v>
      </c>
      <c r="N61" s="20" t="e">
        <f>VLOOKUP($B61,#REF!,5,FALSE)</f>
        <v>#REF!</v>
      </c>
      <c r="O61" s="20" t="e">
        <f>VLOOKUP($B61,#REF!,6,FALSE)</f>
        <v>#REF!</v>
      </c>
      <c r="P61" s="124" t="e">
        <f>VLOOKUP($B61,#REF!,7,FALSE)</f>
        <v>#REF!</v>
      </c>
      <c r="Q61" s="130" t="e">
        <f>VLOOKUP($B61,#REF!,2,FALSE)</f>
        <v>#REF!</v>
      </c>
      <c r="R61" s="56" t="e">
        <f>VLOOKUP($B61,#REF!,3,FALSE)</f>
        <v>#REF!</v>
      </c>
      <c r="S61" s="56" t="e">
        <f>VLOOKUP($B61,#REF!,4,FALSE)</f>
        <v>#REF!</v>
      </c>
      <c r="T61" s="56" t="e">
        <f>VLOOKUP($B61,#REF!,5,FALSE)</f>
        <v>#REF!</v>
      </c>
      <c r="U61" s="56" t="e">
        <f>VLOOKUP($B61,#REF!,6,FALSE)</f>
        <v>#REF!</v>
      </c>
      <c r="V61" s="131" t="e">
        <f>VLOOKUP($B61,#REF!,7,FALSE)</f>
        <v>#REF!</v>
      </c>
      <c r="W61" s="125" t="e">
        <f>VLOOKUP($B61,#REF!,2,FALSE)</f>
        <v>#REF!</v>
      </c>
      <c r="X61" s="25" t="e">
        <f>VLOOKUP($B61,#REF!,3,FALSE)</f>
        <v>#REF!</v>
      </c>
      <c r="Y61" s="25" t="e">
        <f>VLOOKUP($B61,#REF!,4,FALSE)</f>
        <v>#REF!</v>
      </c>
      <c r="Z61" s="25" t="e">
        <f>VLOOKUP($B61,#REF!,5,FALSE)</f>
        <v>#REF!</v>
      </c>
      <c r="AA61" s="25" t="e">
        <f>VLOOKUP($B61,#REF!,6,FALSE)</f>
        <v>#REF!</v>
      </c>
      <c r="AB61" s="126" t="e">
        <f>VLOOKUP($B61,#REF!,7,FALSE)</f>
        <v>#REF!</v>
      </c>
      <c r="AC61" s="101" t="e">
        <f>VLOOKUP($B61,#REF!,2,FALSE)</f>
        <v>#REF!</v>
      </c>
      <c r="AD61" s="20" t="e">
        <f>VLOOKUP($B61,#REF!,3,FALSE)</f>
        <v>#REF!</v>
      </c>
      <c r="AE61" s="20" t="e">
        <f>VLOOKUP($B61,#REF!,4,FALSE)</f>
        <v>#REF!</v>
      </c>
      <c r="AF61" s="20" t="e">
        <f>VLOOKUP($B61,#REF!,5,FALSE)</f>
        <v>#REF!</v>
      </c>
      <c r="AG61" s="20" t="e">
        <f>VLOOKUP($B61,#REF!,6,FALSE)</f>
        <v>#REF!</v>
      </c>
      <c r="AH61" s="124" t="e">
        <f>VLOOKUP($B61,#REF!,7,FALSE)</f>
        <v>#REF!</v>
      </c>
      <c r="AI61" s="130" t="e">
        <f>VLOOKUP($B61,#REF!,2,FALSE)</f>
        <v>#REF!</v>
      </c>
      <c r="AJ61" s="56" t="e">
        <f>VLOOKUP($B61,#REF!,3,FALSE)</f>
        <v>#REF!</v>
      </c>
      <c r="AK61" s="56" t="e">
        <f>VLOOKUP($B61,#REF!,4,FALSE)</f>
        <v>#REF!</v>
      </c>
      <c r="AL61" s="56" t="e">
        <f>VLOOKUP($B61,#REF!,5,FALSE)</f>
        <v>#REF!</v>
      </c>
      <c r="AM61" s="56" t="e">
        <f>VLOOKUP($B61,#REF!,6,FALSE)</f>
        <v>#REF!</v>
      </c>
      <c r="AN61" s="131" t="e">
        <f>VLOOKUP($B61,#REF!,7,FALSE)</f>
        <v>#REF!</v>
      </c>
      <c r="AO61" s="101" t="e">
        <f>#REF!</f>
        <v>#REF!</v>
      </c>
      <c r="AP61" s="20" t="e">
        <f>#REF!</f>
        <v>#REF!</v>
      </c>
      <c r="AQ61" s="20" t="e">
        <f>#REF!</f>
        <v>#REF!</v>
      </c>
      <c r="AR61" s="20" t="e">
        <f>#REF!</f>
        <v>#REF!</v>
      </c>
      <c r="AS61" s="20" t="e">
        <f>#REF!</f>
        <v>#REF!</v>
      </c>
      <c r="AT61" s="20" t="e">
        <f>VLOOKUP($B61,#REF!,7,FALSE)</f>
        <v>#REF!</v>
      </c>
      <c r="AU61" s="101" t="e">
        <f>VLOOKUP($B61,#REF!,2,FALSE)</f>
        <v>#REF!</v>
      </c>
      <c r="AV61" s="20" t="e">
        <f>VLOOKUP($B61,#REF!,3,FALSE)</f>
        <v>#REF!</v>
      </c>
      <c r="AW61" s="20" t="e">
        <f>VLOOKUP($B61,#REF!,4,FALSE)</f>
        <v>#REF!</v>
      </c>
      <c r="AX61" s="20" t="e">
        <f>VLOOKUP($B61,#REF!,5,FALSE)</f>
        <v>#REF!</v>
      </c>
      <c r="AY61" s="20" t="e">
        <f>VLOOKUP($B61,#REF!,6,FALSE)</f>
        <v>#REF!</v>
      </c>
      <c r="AZ61" s="124" t="e">
        <f>VLOOKUP($B61,#REF!,7,FALSE)</f>
        <v>#REF!</v>
      </c>
      <c r="BA61" s="101">
        <v>57.724754369290572</v>
      </c>
      <c r="BB61" s="20">
        <v>60.649065785188967</v>
      </c>
      <c r="BC61" s="20">
        <v>61.210333121807864</v>
      </c>
      <c r="BD61" s="20">
        <v>63.641341522956466</v>
      </c>
      <c r="BE61" s="20">
        <v>60.151368907250671</v>
      </c>
      <c r="BF61" s="20">
        <v>0</v>
      </c>
      <c r="BG61" s="101" t="e">
        <f>VLOOKUP($B61,#REF!,2,FALSE)</f>
        <v>#REF!</v>
      </c>
      <c r="BH61" s="20" t="e">
        <f>VLOOKUP($B61,#REF!,3,FALSE)</f>
        <v>#REF!</v>
      </c>
      <c r="BI61" s="20" t="e">
        <f>VLOOKUP($B61,#REF!,4,FALSE)</f>
        <v>#REF!</v>
      </c>
      <c r="BJ61" s="20" t="e">
        <f>VLOOKUP($B61,#REF!,5,FALSE)</f>
        <v>#REF!</v>
      </c>
      <c r="BK61" s="20" t="e">
        <f>VLOOKUP($B61,#REF!,6,FALSE)</f>
        <v>#REF!</v>
      </c>
      <c r="BL61" s="124" t="e">
        <f>VLOOKUP($B61,#REF!,7,FALSE)</f>
        <v>#REF!</v>
      </c>
      <c r="BM61" s="20" t="e">
        <f>VLOOKUP($B61,#REF!,2,FALSE)</f>
        <v>#REF!</v>
      </c>
      <c r="BN61" s="20" t="e">
        <f>VLOOKUP($B61,#REF!,3,FALSE)</f>
        <v>#REF!</v>
      </c>
      <c r="BO61" s="20" t="e">
        <f>VLOOKUP($B61,#REF!,4,FALSE)</f>
        <v>#REF!</v>
      </c>
      <c r="BP61" s="20" t="e">
        <f>VLOOKUP($B61,#REF!,5,FALSE)</f>
        <v>#REF!</v>
      </c>
      <c r="BQ61" s="20" t="e">
        <f>VLOOKUP($B61,#REF!,6,FALSE)</f>
        <v>#REF!</v>
      </c>
      <c r="BR61" s="124" t="e">
        <f>VLOOKUP($B61,#REF!,7,FALSE)</f>
        <v>#REF!</v>
      </c>
      <c r="BS61" s="101" t="e">
        <f>VLOOKUP($B61,#REF!,2,FALSE)</f>
        <v>#REF!</v>
      </c>
      <c r="BT61" s="20" t="e">
        <f>VLOOKUP($B61,#REF!,3,FALSE)</f>
        <v>#REF!</v>
      </c>
      <c r="BU61" s="20" t="e">
        <f>VLOOKUP($B61,#REF!,4,FALSE)</f>
        <v>#REF!</v>
      </c>
      <c r="BV61" s="20" t="e">
        <f>VLOOKUP($B61,#REF!,5,FALSE)</f>
        <v>#REF!</v>
      </c>
      <c r="BW61" s="20" t="e">
        <f>VLOOKUP($B61,#REF!,6,FALSE)</f>
        <v>#REF!</v>
      </c>
      <c r="BX61" s="124" t="e">
        <f>VLOOKUP($B61,#REF!,7,FALSE)</f>
        <v>#REF!</v>
      </c>
      <c r="BY61" s="120" t="e">
        <f>#REF!</f>
        <v>#REF!</v>
      </c>
      <c r="BZ61" s="47" t="e">
        <f>#REF!</f>
        <v>#REF!</v>
      </c>
      <c r="CA61" s="47" t="e">
        <f>#REF!</f>
        <v>#REF!</v>
      </c>
      <c r="CB61" s="47" t="e">
        <f>#REF!</f>
        <v>#REF!</v>
      </c>
      <c r="CC61" s="47" t="e">
        <f>#REF!</f>
        <v>#REF!</v>
      </c>
      <c r="CD61" s="129" t="e">
        <f>#REF!</f>
        <v>#REF!</v>
      </c>
      <c r="CE61" s="127" t="e">
        <f>VLOOKUP($B61,#REF!,2,FALSE)</f>
        <v>#REF!</v>
      </c>
      <c r="CF61" s="128" t="e">
        <f>VLOOKUP($B61,#REF!,3,FALSE)</f>
        <v>#REF!</v>
      </c>
      <c r="CG61" s="128" t="e">
        <f>VLOOKUP($B61,#REF!,4,FALSE)</f>
        <v>#REF!</v>
      </c>
      <c r="CH61" s="128" t="e">
        <f>VLOOKUP($B61,#REF!,5,FALSE)</f>
        <v>#REF!</v>
      </c>
      <c r="CI61" s="128" t="e">
        <f>VLOOKUP($B61,#REF!,6,FALSE)</f>
        <v>#REF!</v>
      </c>
      <c r="CJ61" s="119" t="e">
        <f>VLOOKUP($B61,#REF!,7,FALSE)</f>
        <v>#REF!</v>
      </c>
      <c r="CK61" s="127" t="e">
        <f>VLOOKUP($B61,#REF!,2,FALSE)</f>
        <v>#REF!</v>
      </c>
      <c r="CL61" s="128" t="e">
        <f>VLOOKUP($B61,#REF!,3,FALSE)</f>
        <v>#REF!</v>
      </c>
      <c r="CM61" s="128" t="e">
        <f>VLOOKUP($B61,#REF!,4,FALSE)</f>
        <v>#REF!</v>
      </c>
      <c r="CN61" s="128" t="e">
        <f>VLOOKUP($B61,#REF!,5,FALSE)</f>
        <v>#REF!</v>
      </c>
      <c r="CO61" s="128" t="e">
        <f>VLOOKUP($B61,#REF!,6,FALSE)</f>
        <v>#REF!</v>
      </c>
      <c r="CP61" s="119"/>
      <c r="CQ61" s="101" t="e">
        <f>VLOOKUP($B61,#REF!,2,FALSE)</f>
        <v>#REF!</v>
      </c>
      <c r="CR61" s="20" t="e">
        <f>VLOOKUP($B61,#REF!,3,FALSE)</f>
        <v>#REF!</v>
      </c>
      <c r="CS61" s="20" t="e">
        <f>VLOOKUP($B61,#REF!,4,FALSE)</f>
        <v>#REF!</v>
      </c>
      <c r="CT61" s="20" t="e">
        <f>VLOOKUP($B61,#REF!,5,FALSE)</f>
        <v>#REF!</v>
      </c>
      <c r="CU61" s="20" t="e">
        <f>VLOOKUP($B61,#REF!,6,FALSE)</f>
        <v>#REF!</v>
      </c>
      <c r="CV61" s="124" t="e">
        <f>VLOOKUP($B61,#REF!,7,FALSE)</f>
        <v>#REF!</v>
      </c>
      <c r="CW61" s="101" t="e">
        <f>VLOOKUP($B61,#REF!,2,FALSE)</f>
        <v>#REF!</v>
      </c>
      <c r="CX61" s="20" t="e">
        <f>VLOOKUP($B61,#REF!,3,FALSE)</f>
        <v>#REF!</v>
      </c>
      <c r="CY61" s="20" t="e">
        <f>VLOOKUP($B61,#REF!,4,FALSE)</f>
        <v>#REF!</v>
      </c>
      <c r="CZ61" s="20" t="e">
        <f>VLOOKUP($B61,#REF!,5,FALSE)</f>
        <v>#REF!</v>
      </c>
      <c r="DA61" s="20" t="e">
        <f>VLOOKUP($B61,#REF!,6,FALSE)</f>
        <v>#REF!</v>
      </c>
      <c r="DB61" s="124" t="e">
        <f>VLOOKUP($B61,#REF!,7,FALSE)</f>
        <v>#REF!</v>
      </c>
      <c r="DC61" s="130" t="e">
        <f>VLOOKUP($B61,#REF!,2,FALSE)</f>
        <v>#REF!</v>
      </c>
      <c r="DD61" s="56" t="e">
        <f>VLOOKUP($B61,#REF!,3,FALSE)</f>
        <v>#REF!</v>
      </c>
      <c r="DE61" s="56" t="e">
        <f>VLOOKUP($B61,#REF!,4,FALSE)</f>
        <v>#REF!</v>
      </c>
      <c r="DF61" s="56" t="e">
        <f>VLOOKUP($B61,#REF!,5,FALSE)</f>
        <v>#REF!</v>
      </c>
      <c r="DG61" s="56" t="e">
        <f>VLOOKUP($B61,#REF!,6,FALSE)</f>
        <v>#REF!</v>
      </c>
      <c r="DH61" s="131" t="e">
        <f>VLOOKUP($B61,#REF!,7,FALSE)</f>
        <v>#REF!</v>
      </c>
    </row>
    <row r="62" spans="1:112" x14ac:dyDescent="0.35">
      <c r="A62" s="82"/>
      <c r="B62" s="10"/>
      <c r="C62" s="10"/>
      <c r="D62" s="242"/>
      <c r="E62" s="142"/>
      <c r="F62" s="31"/>
      <c r="G62" s="31"/>
      <c r="H62" s="31"/>
      <c r="I62" s="31"/>
      <c r="J62" s="261"/>
      <c r="K62" s="31"/>
      <c r="L62" s="31"/>
      <c r="M62" s="31"/>
      <c r="N62" s="31"/>
      <c r="O62" s="31"/>
      <c r="P62" s="143"/>
      <c r="Q62" s="142"/>
      <c r="R62" s="31"/>
      <c r="S62" s="31"/>
      <c r="T62" s="31"/>
      <c r="U62" s="31"/>
      <c r="V62" s="143"/>
      <c r="W62" s="142"/>
      <c r="X62" s="31"/>
      <c r="Y62" s="31"/>
      <c r="Z62" s="31"/>
      <c r="AA62" s="31"/>
      <c r="AB62" s="143"/>
      <c r="AC62" s="142"/>
      <c r="AD62" s="31"/>
      <c r="AE62" s="31"/>
      <c r="AF62" s="31"/>
      <c r="AG62" s="31"/>
      <c r="AH62" s="124"/>
      <c r="AI62" s="142"/>
      <c r="AJ62" s="31"/>
      <c r="AK62" s="31"/>
      <c r="AL62" s="31"/>
      <c r="AM62" s="31"/>
      <c r="AN62" s="143"/>
      <c r="AO62" s="142"/>
      <c r="AP62" s="31"/>
      <c r="AQ62" s="31"/>
      <c r="AR62" s="31"/>
      <c r="AS62" s="31"/>
      <c r="AT62" s="31"/>
      <c r="AU62" s="142"/>
      <c r="AV62" s="31"/>
      <c r="AW62" s="31"/>
      <c r="AX62" s="31"/>
      <c r="AY62" s="31"/>
      <c r="AZ62" s="143"/>
      <c r="BA62" s="142"/>
      <c r="BB62" s="31"/>
      <c r="BC62" s="31"/>
      <c r="BD62" s="31"/>
      <c r="BE62" s="31"/>
      <c r="BF62" s="143"/>
      <c r="BG62" s="142"/>
      <c r="BH62" s="31"/>
      <c r="BI62" s="31"/>
      <c r="BJ62" s="31"/>
      <c r="BK62" s="31"/>
      <c r="BL62" s="143"/>
      <c r="BM62" s="31"/>
      <c r="BN62" s="31"/>
      <c r="BO62" s="31"/>
      <c r="BP62" s="31"/>
      <c r="BQ62" s="31"/>
      <c r="BR62" s="143"/>
      <c r="BS62" s="142"/>
      <c r="BT62" s="31"/>
      <c r="BU62" s="31"/>
      <c r="BV62" s="31"/>
      <c r="BW62" s="31"/>
      <c r="BX62" s="143"/>
      <c r="BY62" s="142"/>
      <c r="BZ62" s="31"/>
      <c r="CA62" s="31"/>
      <c r="CB62" s="31"/>
      <c r="CC62" s="31"/>
      <c r="CD62" s="143"/>
      <c r="CE62" s="142"/>
      <c r="CF62" s="31"/>
      <c r="CG62" s="31"/>
      <c r="CH62" s="31"/>
      <c r="CI62" s="31"/>
      <c r="CJ62" s="143"/>
      <c r="CK62" s="142"/>
      <c r="CL62" s="31"/>
      <c r="CM62" s="31"/>
      <c r="CN62" s="31"/>
      <c r="CO62" s="31"/>
      <c r="CP62" s="143"/>
      <c r="CQ62" s="142"/>
      <c r="CR62" s="31"/>
      <c r="CS62" s="31"/>
      <c r="CT62" s="31"/>
      <c r="CU62" s="31"/>
      <c r="CV62" s="143"/>
      <c r="CW62" s="142"/>
      <c r="CX62" s="31"/>
      <c r="CY62" s="31"/>
      <c r="CZ62" s="31"/>
      <c r="DA62" s="31"/>
      <c r="DB62" s="143"/>
      <c r="DC62" s="142"/>
      <c r="DD62" s="31"/>
      <c r="DE62" s="31"/>
      <c r="DF62" s="31"/>
      <c r="DG62" s="31"/>
      <c r="DH62" s="143"/>
    </row>
    <row r="63" spans="1:112" x14ac:dyDescent="0.35">
      <c r="A63" s="82"/>
      <c r="B63" s="10"/>
      <c r="C63" s="10"/>
      <c r="D63" s="244" t="s">
        <v>144</v>
      </c>
      <c r="E63" s="101">
        <f t="shared" ref="E63:AZ63" si="0">MIN(E9:E47)</f>
        <v>15431</v>
      </c>
      <c r="F63" s="20">
        <f t="shared" si="0"/>
        <v>15622</v>
      </c>
      <c r="G63" s="20">
        <f t="shared" si="0"/>
        <v>16196</v>
      </c>
      <c r="H63" s="20">
        <f t="shared" si="0"/>
        <v>16281</v>
      </c>
      <c r="I63" s="20">
        <f t="shared" si="0"/>
        <v>17150</v>
      </c>
      <c r="J63" s="259">
        <f t="shared" si="0"/>
        <v>17339</v>
      </c>
      <c r="K63" s="20">
        <f t="shared" si="0"/>
        <v>40</v>
      </c>
      <c r="L63" s="20">
        <f t="shared" si="0"/>
        <v>39</v>
      </c>
      <c r="M63" s="20">
        <f t="shared" si="0"/>
        <v>40</v>
      </c>
      <c r="N63" s="20">
        <f t="shared" si="0"/>
        <v>41</v>
      </c>
      <c r="O63" s="20">
        <f t="shared" si="0"/>
        <v>43</v>
      </c>
      <c r="P63" s="124">
        <f t="shared" si="0"/>
        <v>47</v>
      </c>
      <c r="Q63" s="101">
        <f t="shared" si="0"/>
        <v>400</v>
      </c>
      <c r="R63" s="20">
        <f t="shared" si="0"/>
        <v>409</v>
      </c>
      <c r="S63" s="20">
        <f t="shared" si="0"/>
        <v>394</v>
      </c>
      <c r="T63" s="20">
        <f t="shared" si="0"/>
        <v>412</v>
      </c>
      <c r="U63" s="20">
        <f t="shared" si="0"/>
        <v>424</v>
      </c>
      <c r="V63" s="124">
        <f t="shared" si="0"/>
        <v>422</v>
      </c>
      <c r="W63" s="144">
        <f t="shared" si="0"/>
        <v>0.65</v>
      </c>
      <c r="X63" s="145">
        <f t="shared" si="0"/>
        <v>0.66</v>
      </c>
      <c r="Y63" s="145">
        <f t="shared" si="0"/>
        <v>0.67</v>
      </c>
      <c r="Z63" s="145">
        <f t="shared" si="0"/>
        <v>0.67</v>
      </c>
      <c r="AA63" s="145">
        <f t="shared" si="0"/>
        <v>0.67</v>
      </c>
      <c r="AB63" s="146">
        <f t="shared" si="0"/>
        <v>0.69</v>
      </c>
      <c r="AC63" s="101">
        <f t="shared" si="0"/>
        <v>64</v>
      </c>
      <c r="AD63" s="20">
        <f t="shared" si="0"/>
        <v>64</v>
      </c>
      <c r="AE63" s="20">
        <f t="shared" si="0"/>
        <v>63</v>
      </c>
      <c r="AF63" s="20">
        <f t="shared" si="0"/>
        <v>65</v>
      </c>
      <c r="AG63" s="20">
        <f t="shared" si="0"/>
        <v>65</v>
      </c>
      <c r="AH63" s="124">
        <f t="shared" si="0"/>
        <v>66</v>
      </c>
      <c r="AI63" s="101">
        <f t="shared" si="0"/>
        <v>39</v>
      </c>
      <c r="AJ63" s="20">
        <f t="shared" si="0"/>
        <v>37</v>
      </c>
      <c r="AK63" s="20">
        <f t="shared" si="0"/>
        <v>38</v>
      </c>
      <c r="AL63" s="20">
        <f t="shared" si="0"/>
        <v>38</v>
      </c>
      <c r="AM63" s="20">
        <f t="shared" si="0"/>
        <v>37</v>
      </c>
      <c r="AN63" s="124">
        <f t="shared" si="0"/>
        <v>37</v>
      </c>
      <c r="AO63" s="101">
        <f t="shared" si="0"/>
        <v>34</v>
      </c>
      <c r="AP63" s="20">
        <f t="shared" si="0"/>
        <v>35</v>
      </c>
      <c r="AQ63" s="20">
        <f t="shared" si="0"/>
        <v>35</v>
      </c>
      <c r="AR63" s="20">
        <f t="shared" si="0"/>
        <v>34</v>
      </c>
      <c r="AS63" s="20">
        <f t="shared" si="0"/>
        <v>33</v>
      </c>
      <c r="AT63" s="20">
        <f t="shared" si="0"/>
        <v>34</v>
      </c>
      <c r="AU63" s="101">
        <f t="shared" si="0"/>
        <v>57</v>
      </c>
      <c r="AV63" s="20">
        <f t="shared" si="0"/>
        <v>61</v>
      </c>
      <c r="AW63" s="20">
        <f t="shared" si="0"/>
        <v>61</v>
      </c>
      <c r="AX63" s="20">
        <f t="shared" si="0"/>
        <v>60</v>
      </c>
      <c r="AY63" s="20">
        <f t="shared" si="0"/>
        <v>61</v>
      </c>
      <c r="AZ63" s="124">
        <f t="shared" si="0"/>
        <v>59</v>
      </c>
      <c r="BA63" s="101">
        <f t="shared" ref="BA63:BF63" si="1">MIN(BA9:BA47)</f>
        <v>50</v>
      </c>
      <c r="BB63" s="20">
        <f t="shared" si="1"/>
        <v>52</v>
      </c>
      <c r="BC63" s="20">
        <f t="shared" si="1"/>
        <v>53</v>
      </c>
      <c r="BD63" s="20">
        <f t="shared" si="1"/>
        <v>54</v>
      </c>
      <c r="BE63" s="20">
        <f t="shared" si="1"/>
        <v>50</v>
      </c>
      <c r="BF63" s="124">
        <f t="shared" si="1"/>
        <v>51</v>
      </c>
      <c r="BG63" s="101">
        <f t="shared" ref="BG63:BL63" si="2">MIN(BG9:BG47)</f>
        <v>8</v>
      </c>
      <c r="BH63" s="20">
        <f t="shared" si="2"/>
        <v>8</v>
      </c>
      <c r="BI63" s="20">
        <f t="shared" si="2"/>
        <v>8</v>
      </c>
      <c r="BJ63" s="20">
        <f t="shared" si="2"/>
        <v>8</v>
      </c>
      <c r="BK63" s="20">
        <f t="shared" si="2"/>
        <v>7</v>
      </c>
      <c r="BL63" s="124">
        <f t="shared" si="2"/>
        <v>7</v>
      </c>
      <c r="BM63" s="20">
        <f t="shared" ref="BM63:DB63" si="3">MIN(BM9:BM47)</f>
        <v>20</v>
      </c>
      <c r="BN63" s="20">
        <f t="shared" si="3"/>
        <v>20</v>
      </c>
      <c r="BO63" s="20">
        <f t="shared" si="3"/>
        <v>16</v>
      </c>
      <c r="BP63" s="20">
        <f t="shared" si="3"/>
        <v>11</v>
      </c>
      <c r="BQ63" s="20">
        <f t="shared" si="3"/>
        <v>10</v>
      </c>
      <c r="BR63" s="124">
        <f t="shared" si="3"/>
        <v>10</v>
      </c>
      <c r="BS63" s="101">
        <f t="shared" ref="BS63:CO63" si="4">MIN(BS9:BS47)</f>
        <v>281</v>
      </c>
      <c r="BT63" s="20">
        <f t="shared" si="4"/>
        <v>284</v>
      </c>
      <c r="BU63" s="20">
        <f t="shared" si="4"/>
        <v>300</v>
      </c>
      <c r="BV63" s="20">
        <f t="shared" si="4"/>
        <v>300</v>
      </c>
      <c r="BW63" s="20">
        <f t="shared" si="4"/>
        <v>309</v>
      </c>
      <c r="BX63" s="124">
        <f t="shared" si="4"/>
        <v>317</v>
      </c>
      <c r="BY63" s="120">
        <f t="shared" si="4"/>
        <v>4.72</v>
      </c>
      <c r="BZ63" s="47">
        <f t="shared" si="4"/>
        <v>4.46</v>
      </c>
      <c r="CA63" s="47">
        <f t="shared" si="4"/>
        <v>4.55</v>
      </c>
      <c r="CB63" s="47">
        <f t="shared" si="4"/>
        <v>4.5199999999999996</v>
      </c>
      <c r="CC63" s="47">
        <f t="shared" si="4"/>
        <v>4.68</v>
      </c>
      <c r="CD63" s="129">
        <f t="shared" si="4"/>
        <v>4.7300000000000004</v>
      </c>
      <c r="CE63" s="101">
        <f t="shared" si="4"/>
        <v>421</v>
      </c>
      <c r="CF63" s="20">
        <f t="shared" si="4"/>
        <v>418</v>
      </c>
      <c r="CG63" s="20">
        <f t="shared" si="4"/>
        <v>429</v>
      </c>
      <c r="CH63" s="20">
        <f t="shared" si="4"/>
        <v>426</v>
      </c>
      <c r="CI63" s="20">
        <f t="shared" si="4"/>
        <v>427</v>
      </c>
      <c r="CJ63" s="124">
        <f t="shared" si="4"/>
        <v>432</v>
      </c>
      <c r="CK63" s="101">
        <f t="shared" si="4"/>
        <v>10</v>
      </c>
      <c r="CL63" s="20">
        <f t="shared" si="4"/>
        <v>7</v>
      </c>
      <c r="CM63" s="20">
        <f t="shared" si="4"/>
        <v>7</v>
      </c>
      <c r="CN63" s="20">
        <f t="shared" si="4"/>
        <v>7</v>
      </c>
      <c r="CO63" s="20">
        <f t="shared" si="4"/>
        <v>7</v>
      </c>
      <c r="CP63" s="124"/>
      <c r="CQ63" s="101">
        <f t="shared" ref="CQ63:CV63" si="5">MIN(CQ9:CQ47)</f>
        <v>3</v>
      </c>
      <c r="CR63" s="20">
        <f t="shared" si="5"/>
        <v>3</v>
      </c>
      <c r="CS63" s="20">
        <f t="shared" si="5"/>
        <v>3</v>
      </c>
      <c r="CT63" s="20">
        <f t="shared" si="5"/>
        <v>4</v>
      </c>
      <c r="CU63" s="20">
        <f t="shared" si="5"/>
        <v>3</v>
      </c>
      <c r="CV63" s="124">
        <f t="shared" si="5"/>
        <v>3</v>
      </c>
      <c r="CW63" s="101">
        <f t="shared" si="3"/>
        <v>16</v>
      </c>
      <c r="CX63" s="20">
        <f t="shared" si="3"/>
        <v>18</v>
      </c>
      <c r="CY63" s="20">
        <f t="shared" si="3"/>
        <v>18</v>
      </c>
      <c r="CZ63" s="20">
        <f t="shared" si="3"/>
        <v>16</v>
      </c>
      <c r="DA63" s="20">
        <f t="shared" si="3"/>
        <v>18</v>
      </c>
      <c r="DB63" s="124">
        <f t="shared" si="3"/>
        <v>17</v>
      </c>
      <c r="DC63" s="101">
        <f t="shared" ref="DC63:DF63" si="6">MIN(DC9:DC47)</f>
        <v>11</v>
      </c>
      <c r="DD63" s="20">
        <f t="shared" si="6"/>
        <v>8</v>
      </c>
      <c r="DE63" s="20">
        <f t="shared" si="6"/>
        <v>11</v>
      </c>
      <c r="DF63" s="20">
        <f t="shared" si="6"/>
        <v>10</v>
      </c>
      <c r="DG63" s="20">
        <f>MIN(DG9:DG47)</f>
        <v>9</v>
      </c>
      <c r="DH63" s="124">
        <f>MIN(DH9:DH47)</f>
        <v>8</v>
      </c>
    </row>
    <row r="64" spans="1:112" x14ac:dyDescent="0.35">
      <c r="A64" s="82"/>
      <c r="B64" s="10"/>
      <c r="C64" s="10"/>
      <c r="D64" s="268" t="s">
        <v>145</v>
      </c>
      <c r="E64" s="91">
        <f t="shared" ref="E64:AZ64" si="7">MAX(E9:E47)</f>
        <v>36935</v>
      </c>
      <c r="F64" s="9">
        <f t="shared" si="7"/>
        <v>38464</v>
      </c>
      <c r="G64" s="9">
        <f t="shared" si="7"/>
        <v>39567</v>
      </c>
      <c r="H64" s="9">
        <f t="shared" si="7"/>
        <v>40441</v>
      </c>
      <c r="I64" s="9">
        <f t="shared" si="7"/>
        <v>42939</v>
      </c>
      <c r="J64" s="262">
        <f t="shared" si="7"/>
        <v>43629</v>
      </c>
      <c r="K64" s="9">
        <f t="shared" si="7"/>
        <v>89</v>
      </c>
      <c r="L64" s="9">
        <f t="shared" si="7"/>
        <v>88</v>
      </c>
      <c r="M64" s="9">
        <f t="shared" si="7"/>
        <v>90</v>
      </c>
      <c r="N64" s="9">
        <f t="shared" si="7"/>
        <v>90</v>
      </c>
      <c r="O64" s="9">
        <f t="shared" si="7"/>
        <v>92</v>
      </c>
      <c r="P64" s="92">
        <f t="shared" si="7"/>
        <v>97</v>
      </c>
      <c r="Q64" s="91">
        <f t="shared" si="7"/>
        <v>660</v>
      </c>
      <c r="R64" s="9">
        <f t="shared" si="7"/>
        <v>669</v>
      </c>
      <c r="S64" s="9">
        <f t="shared" si="7"/>
        <v>668</v>
      </c>
      <c r="T64" s="9">
        <f t="shared" si="7"/>
        <v>675</v>
      </c>
      <c r="U64" s="9">
        <f t="shared" si="7"/>
        <v>674</v>
      </c>
      <c r="V64" s="92">
        <f t="shared" si="7"/>
        <v>674</v>
      </c>
      <c r="W64" s="102">
        <f t="shared" si="7"/>
        <v>0.91</v>
      </c>
      <c r="X64" s="103">
        <f t="shared" si="7"/>
        <v>0.93</v>
      </c>
      <c r="Y64" s="103">
        <f t="shared" si="7"/>
        <v>0.94</v>
      </c>
      <c r="Z64" s="103">
        <f t="shared" si="7"/>
        <v>0.94</v>
      </c>
      <c r="AA64" s="103">
        <f t="shared" si="7"/>
        <v>0.96</v>
      </c>
      <c r="AB64" s="104">
        <f t="shared" si="7"/>
        <v>0.99</v>
      </c>
      <c r="AC64" s="91">
        <f t="shared" si="7"/>
        <v>79</v>
      </c>
      <c r="AD64" s="9">
        <f t="shared" si="7"/>
        <v>77</v>
      </c>
      <c r="AE64" s="9">
        <f t="shared" si="7"/>
        <v>78</v>
      </c>
      <c r="AF64" s="9">
        <f t="shared" si="7"/>
        <v>78</v>
      </c>
      <c r="AG64" s="9">
        <f t="shared" si="7"/>
        <v>78</v>
      </c>
      <c r="AH64" s="92">
        <f t="shared" si="7"/>
        <v>79</v>
      </c>
      <c r="AI64" s="91">
        <f t="shared" si="7"/>
        <v>55</v>
      </c>
      <c r="AJ64" s="9">
        <f t="shared" si="7"/>
        <v>56</v>
      </c>
      <c r="AK64" s="9">
        <f t="shared" si="7"/>
        <v>55</v>
      </c>
      <c r="AL64" s="9">
        <f t="shared" si="7"/>
        <v>56</v>
      </c>
      <c r="AM64" s="9">
        <f t="shared" si="7"/>
        <v>56</v>
      </c>
      <c r="AN64" s="92">
        <f t="shared" si="7"/>
        <v>56</v>
      </c>
      <c r="AO64" s="91">
        <f t="shared" si="7"/>
        <v>55</v>
      </c>
      <c r="AP64" s="9">
        <f t="shared" si="7"/>
        <v>58</v>
      </c>
      <c r="AQ64" s="9">
        <f t="shared" si="7"/>
        <v>57</v>
      </c>
      <c r="AR64" s="9">
        <f t="shared" si="7"/>
        <v>55</v>
      </c>
      <c r="AS64" s="9">
        <f t="shared" si="7"/>
        <v>58</v>
      </c>
      <c r="AT64" s="9">
        <f t="shared" si="7"/>
        <v>63</v>
      </c>
      <c r="AU64" s="91">
        <f t="shared" si="7"/>
        <v>75</v>
      </c>
      <c r="AV64" s="9">
        <f t="shared" si="7"/>
        <v>82</v>
      </c>
      <c r="AW64" s="9">
        <f t="shared" si="7"/>
        <v>79</v>
      </c>
      <c r="AX64" s="9">
        <f t="shared" si="7"/>
        <v>80</v>
      </c>
      <c r="AY64" s="9">
        <f t="shared" si="7"/>
        <v>82</v>
      </c>
      <c r="AZ64" s="92">
        <f t="shared" si="7"/>
        <v>81</v>
      </c>
      <c r="BA64" s="91">
        <f t="shared" ref="BA64:BF64" si="8">MAX(BA9:BA47)</f>
        <v>67</v>
      </c>
      <c r="BB64" s="9">
        <f t="shared" si="8"/>
        <v>70</v>
      </c>
      <c r="BC64" s="9">
        <f t="shared" si="8"/>
        <v>70</v>
      </c>
      <c r="BD64" s="9">
        <f t="shared" si="8"/>
        <v>71</v>
      </c>
      <c r="BE64" s="9">
        <f t="shared" si="8"/>
        <v>70</v>
      </c>
      <c r="BF64" s="92">
        <f t="shared" si="8"/>
        <v>69</v>
      </c>
      <c r="BG64" s="91">
        <f t="shared" ref="BG64:BL64" si="9">MAX(BG9:BG47)</f>
        <v>23</v>
      </c>
      <c r="BH64" s="9">
        <f t="shared" si="9"/>
        <v>22</v>
      </c>
      <c r="BI64" s="9">
        <f t="shared" si="9"/>
        <v>23</v>
      </c>
      <c r="BJ64" s="9">
        <f t="shared" si="9"/>
        <v>22</v>
      </c>
      <c r="BK64" s="9">
        <f t="shared" si="9"/>
        <v>21</v>
      </c>
      <c r="BL64" s="92">
        <f t="shared" si="9"/>
        <v>19</v>
      </c>
      <c r="BM64" s="9">
        <f t="shared" ref="BM64:DB64" si="10">MAX(BM9:BM47)</f>
        <v>38</v>
      </c>
      <c r="BN64" s="9">
        <f t="shared" si="10"/>
        <v>37</v>
      </c>
      <c r="BO64" s="9">
        <f t="shared" si="10"/>
        <v>33</v>
      </c>
      <c r="BP64" s="9">
        <f t="shared" si="10"/>
        <v>25</v>
      </c>
      <c r="BQ64" s="9">
        <f t="shared" si="10"/>
        <v>25</v>
      </c>
      <c r="BR64" s="92">
        <f t="shared" si="10"/>
        <v>25</v>
      </c>
      <c r="BS64" s="91">
        <f t="shared" ref="BS64:CO64" si="11">MAX(BS9:BS47)</f>
        <v>407</v>
      </c>
      <c r="BT64" s="9">
        <f t="shared" si="11"/>
        <v>404</v>
      </c>
      <c r="BU64" s="9">
        <f t="shared" si="11"/>
        <v>410</v>
      </c>
      <c r="BV64" s="9">
        <f t="shared" si="11"/>
        <v>411</v>
      </c>
      <c r="BW64" s="9">
        <f t="shared" si="11"/>
        <v>410</v>
      </c>
      <c r="BX64" s="92">
        <f t="shared" si="11"/>
        <v>416</v>
      </c>
      <c r="BY64" s="83">
        <f t="shared" si="11"/>
        <v>10.09</v>
      </c>
      <c r="BZ64" s="19">
        <f t="shared" si="11"/>
        <v>9.81</v>
      </c>
      <c r="CA64" s="19">
        <f t="shared" si="11"/>
        <v>10.07</v>
      </c>
      <c r="CB64" s="19">
        <f t="shared" si="11"/>
        <v>10.17</v>
      </c>
      <c r="CC64" s="19">
        <f t="shared" si="11"/>
        <v>10.5</v>
      </c>
      <c r="CD64" s="84">
        <f t="shared" si="11"/>
        <v>11.75</v>
      </c>
      <c r="CE64" s="91">
        <f t="shared" si="11"/>
        <v>1260</v>
      </c>
      <c r="CF64" s="9">
        <f t="shared" si="11"/>
        <v>1324</v>
      </c>
      <c r="CG64" s="9">
        <f t="shared" si="11"/>
        <v>1392</v>
      </c>
      <c r="CH64" s="9">
        <f t="shared" si="11"/>
        <v>1408</v>
      </c>
      <c r="CI64" s="9">
        <f t="shared" si="11"/>
        <v>1496</v>
      </c>
      <c r="CJ64" s="92">
        <f t="shared" si="11"/>
        <v>1585</v>
      </c>
      <c r="CK64" s="91">
        <f t="shared" si="11"/>
        <v>24</v>
      </c>
      <c r="CL64" s="9">
        <f t="shared" si="11"/>
        <v>14</v>
      </c>
      <c r="CM64" s="9">
        <f t="shared" si="11"/>
        <v>17</v>
      </c>
      <c r="CN64" s="9">
        <f t="shared" si="11"/>
        <v>15</v>
      </c>
      <c r="CO64" s="9">
        <f t="shared" si="11"/>
        <v>15</v>
      </c>
      <c r="CP64" s="92"/>
      <c r="CQ64" s="91">
        <f t="shared" ref="CQ64:CV64" si="12">MAX(CQ9:CQ47)</f>
        <v>10</v>
      </c>
      <c r="CR64" s="9">
        <f t="shared" si="12"/>
        <v>8</v>
      </c>
      <c r="CS64" s="9">
        <f t="shared" si="12"/>
        <v>9</v>
      </c>
      <c r="CT64" s="9">
        <f t="shared" si="12"/>
        <v>10</v>
      </c>
      <c r="CU64" s="9">
        <f t="shared" si="12"/>
        <v>8</v>
      </c>
      <c r="CV64" s="92">
        <f t="shared" si="12"/>
        <v>7</v>
      </c>
      <c r="CW64" s="91">
        <f t="shared" si="10"/>
        <v>28</v>
      </c>
      <c r="CX64" s="9">
        <f t="shared" si="10"/>
        <v>28</v>
      </c>
      <c r="CY64" s="9">
        <f t="shared" si="10"/>
        <v>29</v>
      </c>
      <c r="CZ64" s="9">
        <f t="shared" si="10"/>
        <v>27</v>
      </c>
      <c r="DA64" s="9">
        <f t="shared" si="10"/>
        <v>27</v>
      </c>
      <c r="DB64" s="92">
        <f t="shared" si="10"/>
        <v>28</v>
      </c>
      <c r="DC64" s="91">
        <f t="shared" ref="DC64:DF64" si="13">MAX(DC9:DC47)</f>
        <v>26</v>
      </c>
      <c r="DD64" s="9">
        <f t="shared" si="13"/>
        <v>26</v>
      </c>
      <c r="DE64" s="9">
        <f t="shared" si="13"/>
        <v>25</v>
      </c>
      <c r="DF64" s="9">
        <f t="shared" si="13"/>
        <v>24</v>
      </c>
      <c r="DG64" s="9">
        <f>MAX(DG9:DG47)</f>
        <v>25</v>
      </c>
      <c r="DH64" s="92">
        <f>MAX(DH9:DH47)</f>
        <v>23</v>
      </c>
    </row>
    <row r="65" spans="1:112" x14ac:dyDescent="0.35">
      <c r="A65" s="249"/>
      <c r="B65" s="43"/>
      <c r="C65" s="43"/>
      <c r="D65" s="269" t="s">
        <v>146</v>
      </c>
      <c r="E65" s="263">
        <f t="shared" ref="E65:AZ65" si="14">AVERAGE(E9:E47)</f>
        <v>21016.282051282051</v>
      </c>
      <c r="F65" s="94">
        <f t="shared" si="14"/>
        <v>21209.615384615383</v>
      </c>
      <c r="G65" s="94">
        <f t="shared" si="14"/>
        <v>21793.717948717949</v>
      </c>
      <c r="H65" s="94">
        <f t="shared" si="14"/>
        <v>22468.179487179488</v>
      </c>
      <c r="I65" s="94">
        <f t="shared" si="14"/>
        <v>23309.153846153848</v>
      </c>
      <c r="J65" s="264">
        <f t="shared" si="14"/>
        <v>23763.025641025641</v>
      </c>
      <c r="K65" s="94">
        <f t="shared" si="14"/>
        <v>62.820512820512818</v>
      </c>
      <c r="L65" s="94">
        <f t="shared" si="14"/>
        <v>61.769230769230766</v>
      </c>
      <c r="M65" s="94">
        <f t="shared" si="14"/>
        <v>63.205128205128204</v>
      </c>
      <c r="N65" s="94">
        <f t="shared" si="14"/>
        <v>63.564102564102562</v>
      </c>
      <c r="O65" s="94">
        <f t="shared" si="14"/>
        <v>65.717948717948715</v>
      </c>
      <c r="P65" s="95">
        <f t="shared" si="14"/>
        <v>69.974358974358978</v>
      </c>
      <c r="Q65" s="93">
        <f t="shared" si="14"/>
        <v>481.35897435897436</v>
      </c>
      <c r="R65" s="94">
        <f t="shared" si="14"/>
        <v>481.38461538461536</v>
      </c>
      <c r="S65" s="94">
        <f t="shared" si="14"/>
        <v>487.02564102564105</v>
      </c>
      <c r="T65" s="94">
        <f t="shared" si="14"/>
        <v>497.64102564102564</v>
      </c>
      <c r="U65" s="94">
        <f t="shared" si="14"/>
        <v>499.94871794871796</v>
      </c>
      <c r="V65" s="95">
        <f t="shared" si="14"/>
        <v>507.89743589743591</v>
      </c>
      <c r="W65" s="105">
        <f t="shared" si="14"/>
        <v>0.7661538461538463</v>
      </c>
      <c r="X65" s="106">
        <f t="shared" si="14"/>
        <v>0.77512820512820524</v>
      </c>
      <c r="Y65" s="106">
        <f t="shared" si="14"/>
        <v>0.78000000000000036</v>
      </c>
      <c r="Z65" s="106">
        <f t="shared" si="14"/>
        <v>0.78974358974358971</v>
      </c>
      <c r="AA65" s="106">
        <f t="shared" si="14"/>
        <v>0.8094871794871793</v>
      </c>
      <c r="AB65" s="107">
        <f t="shared" si="14"/>
        <v>0.82307692307692293</v>
      </c>
      <c r="AC65" s="93">
        <f t="shared" si="14"/>
        <v>71.92307692307692</v>
      </c>
      <c r="AD65" s="94">
        <f t="shared" si="14"/>
        <v>71.717948717948715</v>
      </c>
      <c r="AE65" s="94">
        <f t="shared" si="14"/>
        <v>71.692307692307693</v>
      </c>
      <c r="AF65" s="94">
        <f t="shared" si="14"/>
        <v>72.230769230769226</v>
      </c>
      <c r="AG65" s="94">
        <f t="shared" si="14"/>
        <v>73.102564102564102</v>
      </c>
      <c r="AH65" s="95">
        <f t="shared" si="14"/>
        <v>74.07692307692308</v>
      </c>
      <c r="AI65" s="93">
        <f t="shared" si="14"/>
        <v>46.948717948717949</v>
      </c>
      <c r="AJ65" s="94">
        <f t="shared" si="14"/>
        <v>46.333333333333336</v>
      </c>
      <c r="AK65" s="94">
        <f t="shared" si="14"/>
        <v>46.410256410256409</v>
      </c>
      <c r="AL65" s="94">
        <f t="shared" si="14"/>
        <v>46.871794871794869</v>
      </c>
      <c r="AM65" s="94">
        <f t="shared" si="14"/>
        <v>46.051282051282051</v>
      </c>
      <c r="AN65" s="95">
        <f t="shared" si="14"/>
        <v>45.897435897435898</v>
      </c>
      <c r="AO65" s="93">
        <f t="shared" si="14"/>
        <v>42.794871794871796</v>
      </c>
      <c r="AP65" s="94">
        <f t="shared" si="14"/>
        <v>43.641025641025642</v>
      </c>
      <c r="AQ65" s="94">
        <f t="shared" si="14"/>
        <v>43.743589743589745</v>
      </c>
      <c r="AR65" s="94">
        <f t="shared" si="14"/>
        <v>44.256410256410255</v>
      </c>
      <c r="AS65" s="94">
        <f t="shared" si="14"/>
        <v>45.230769230769234</v>
      </c>
      <c r="AT65" s="94">
        <f t="shared" si="14"/>
        <v>45.025641025641029</v>
      </c>
      <c r="AU65" s="93">
        <f t="shared" si="14"/>
        <v>67.615384615384613</v>
      </c>
      <c r="AV65" s="94">
        <f t="shared" si="14"/>
        <v>69.615384615384613</v>
      </c>
      <c r="AW65" s="94">
        <f t="shared" si="14"/>
        <v>71.92307692307692</v>
      </c>
      <c r="AX65" s="94">
        <f t="shared" si="14"/>
        <v>72.512820512820511</v>
      </c>
      <c r="AY65" s="94">
        <f t="shared" si="14"/>
        <v>73.435897435897431</v>
      </c>
      <c r="AZ65" s="95">
        <f t="shared" si="14"/>
        <v>73.84615384615384</v>
      </c>
      <c r="BA65" s="93">
        <f t="shared" ref="BA65:BF65" si="15">AVERAGE(BA9:BA47)</f>
        <v>55.589743589743591</v>
      </c>
      <c r="BB65" s="94">
        <f t="shared" si="15"/>
        <v>58.333333333333336</v>
      </c>
      <c r="BC65" s="94">
        <f t="shared" si="15"/>
        <v>58.743589743589745</v>
      </c>
      <c r="BD65" s="94">
        <f t="shared" si="15"/>
        <v>60.435897435897438</v>
      </c>
      <c r="BE65" s="94">
        <f t="shared" si="15"/>
        <v>56.692307692307693</v>
      </c>
      <c r="BF65" s="95">
        <f t="shared" si="15"/>
        <v>57.717948717948715</v>
      </c>
      <c r="BG65" s="93">
        <f t="shared" ref="BG65:BL65" si="16">AVERAGE(BG9:BG47)</f>
        <v>13.974358974358974</v>
      </c>
      <c r="BH65" s="94">
        <f t="shared" si="16"/>
        <v>13.538461538461538</v>
      </c>
      <c r="BI65" s="94">
        <f t="shared" si="16"/>
        <v>13.923076923076923</v>
      </c>
      <c r="BJ65" s="94">
        <f t="shared" si="16"/>
        <v>13.487179487179487</v>
      </c>
      <c r="BK65" s="94">
        <f t="shared" si="16"/>
        <v>12.512820512820513</v>
      </c>
      <c r="BL65" s="95">
        <f t="shared" si="16"/>
        <v>11.692307692307692</v>
      </c>
      <c r="BM65" s="94">
        <f t="shared" ref="BM65:DB65" si="17">AVERAGE(BM9:BM47)</f>
        <v>28.846153846153847</v>
      </c>
      <c r="BN65" s="94">
        <f t="shared" si="17"/>
        <v>29.358974358974358</v>
      </c>
      <c r="BO65" s="94">
        <f t="shared" si="17"/>
        <v>25.025641025641026</v>
      </c>
      <c r="BP65" s="94">
        <f t="shared" si="17"/>
        <v>18.256410256410255</v>
      </c>
      <c r="BQ65" s="94">
        <f t="shared" si="17"/>
        <v>17.897435897435898</v>
      </c>
      <c r="BR65" s="95">
        <f t="shared" si="17"/>
        <v>17.615384615384617</v>
      </c>
      <c r="BS65" s="93">
        <f t="shared" ref="BS65:CO65" si="18">AVERAGE(BS9:BS47)</f>
        <v>331.38461538461536</v>
      </c>
      <c r="BT65" s="94">
        <f t="shared" si="18"/>
        <v>331.25641025641028</v>
      </c>
      <c r="BU65" s="94">
        <f t="shared" si="18"/>
        <v>336.82051282051282</v>
      </c>
      <c r="BV65" s="94">
        <f t="shared" si="18"/>
        <v>343.20512820512823</v>
      </c>
      <c r="BW65" s="94">
        <f t="shared" si="18"/>
        <v>345.53846153846155</v>
      </c>
      <c r="BX65" s="95">
        <f t="shared" si="18"/>
        <v>352.89743589743591</v>
      </c>
      <c r="BY65" s="85">
        <f t="shared" si="18"/>
        <v>7.1169230769230785</v>
      </c>
      <c r="BZ65" s="86">
        <f t="shared" si="18"/>
        <v>6.9869230769230759</v>
      </c>
      <c r="CA65" s="86">
        <f t="shared" si="18"/>
        <v>7.0543589743589763</v>
      </c>
      <c r="CB65" s="86">
        <f t="shared" si="18"/>
        <v>6.9056410256410254</v>
      </c>
      <c r="CC65" s="86">
        <f t="shared" si="18"/>
        <v>6.9517948717948723</v>
      </c>
      <c r="CD65" s="87">
        <f t="shared" si="18"/>
        <v>7.2720512820512813</v>
      </c>
      <c r="CE65" s="93">
        <f t="shared" si="18"/>
        <v>592.64102564102564</v>
      </c>
      <c r="CF65" s="94">
        <f t="shared" si="18"/>
        <v>602.92307692307691</v>
      </c>
      <c r="CG65" s="94">
        <f t="shared" si="18"/>
        <v>615.33333333333337</v>
      </c>
      <c r="CH65" s="94">
        <f t="shared" si="18"/>
        <v>624.61538461538464</v>
      </c>
      <c r="CI65" s="94">
        <f t="shared" si="18"/>
        <v>642.51282051282055</v>
      </c>
      <c r="CJ65" s="95">
        <f t="shared" si="18"/>
        <v>664.71794871794873</v>
      </c>
      <c r="CK65" s="93">
        <f t="shared" si="18"/>
        <v>16.948717948717949</v>
      </c>
      <c r="CL65" s="94">
        <f t="shared" si="18"/>
        <v>11.025641025641026</v>
      </c>
      <c r="CM65" s="94">
        <f t="shared" si="18"/>
        <v>10.589743589743589</v>
      </c>
      <c r="CN65" s="94">
        <f t="shared" si="18"/>
        <v>10.435897435897436</v>
      </c>
      <c r="CO65" s="94">
        <f t="shared" si="18"/>
        <v>10.641025641025641</v>
      </c>
      <c r="CP65" s="95"/>
      <c r="CQ65" s="93">
        <f t="shared" ref="CQ65:CV65" si="19">AVERAGE(CQ9:CQ47)</f>
        <v>5.7435897435897436</v>
      </c>
      <c r="CR65" s="94">
        <f t="shared" si="19"/>
        <v>5.5384615384615383</v>
      </c>
      <c r="CS65" s="94">
        <f t="shared" si="19"/>
        <v>5.7692307692307692</v>
      </c>
      <c r="CT65" s="94">
        <f t="shared" si="19"/>
        <v>5.7948717948717947</v>
      </c>
      <c r="CU65" s="94">
        <f t="shared" si="19"/>
        <v>5.1282051282051286</v>
      </c>
      <c r="CV65" s="95">
        <f t="shared" si="19"/>
        <v>4.333333333333333</v>
      </c>
      <c r="CW65" s="93">
        <f t="shared" si="17"/>
        <v>22.487179487179485</v>
      </c>
      <c r="CX65" s="94">
        <f t="shared" si="17"/>
        <v>22.871794871794872</v>
      </c>
      <c r="CY65" s="94">
        <f t="shared" si="17"/>
        <v>22.641025641025642</v>
      </c>
      <c r="CZ65" s="94">
        <f t="shared" si="17"/>
        <v>22.025641025641026</v>
      </c>
      <c r="DA65" s="94">
        <f t="shared" si="17"/>
        <v>21.948717948717949</v>
      </c>
      <c r="DB65" s="95">
        <f t="shared" si="17"/>
        <v>21.641025641025642</v>
      </c>
      <c r="DC65" s="93">
        <f t="shared" ref="DC65:DF65" si="20">AVERAGE(DC9:DC47)</f>
        <v>17.564102564102566</v>
      </c>
      <c r="DD65" s="94">
        <f t="shared" si="20"/>
        <v>17.53846153846154</v>
      </c>
      <c r="DE65" s="94">
        <f t="shared" si="20"/>
        <v>16.794871794871796</v>
      </c>
      <c r="DF65" s="94">
        <f t="shared" si="20"/>
        <v>16.128205128205128</v>
      </c>
      <c r="DG65" s="94">
        <f>AVERAGE(DG9:DG47)</f>
        <v>15.384615384615385</v>
      </c>
      <c r="DH65" s="95">
        <f>AVERAGE(DH9:DH47)</f>
        <v>14.435897435897436</v>
      </c>
    </row>
    <row r="66" spans="1:112" x14ac:dyDescent="0.35">
      <c r="K66" s="5"/>
      <c r="L66" s="5"/>
      <c r="M66" s="5"/>
      <c r="N66" s="5"/>
      <c r="O66" s="5"/>
    </row>
    <row r="67" spans="1:112" x14ac:dyDescent="0.35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</row>
    <row r="68" spans="1:112" x14ac:dyDescent="0.35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</row>
    <row r="69" spans="1:112" x14ac:dyDescent="0.35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</row>
    <row r="70" spans="1:112" x14ac:dyDescent="0.35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</row>
    <row r="71" spans="1:112" x14ac:dyDescent="0.35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</row>
    <row r="72" spans="1:112" x14ac:dyDescent="0.35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</row>
    <row r="73" spans="1:112" x14ac:dyDescent="0.35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</row>
    <row r="74" spans="1:112" x14ac:dyDescent="0.35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</row>
  </sheetData>
  <mergeCells count="21">
    <mergeCell ref="DC6:DG7"/>
    <mergeCell ref="BA6:BE7"/>
    <mergeCell ref="CW6:DA7"/>
    <mergeCell ref="W6:AA7"/>
    <mergeCell ref="CE6:CI7"/>
    <mergeCell ref="CK6:CO7"/>
    <mergeCell ref="BY6:CC7"/>
    <mergeCell ref="A6:D7"/>
    <mergeCell ref="CE5:CI5"/>
    <mergeCell ref="CK5:CN5"/>
    <mergeCell ref="CQ6:CU7"/>
    <mergeCell ref="AC6:AG7"/>
    <mergeCell ref="AO6:AS7"/>
    <mergeCell ref="BM6:BQ7"/>
    <mergeCell ref="AU6:AY7"/>
    <mergeCell ref="BG6:BK7"/>
    <mergeCell ref="E6:J7"/>
    <mergeCell ref="K6:P7"/>
    <mergeCell ref="BS6:BW7"/>
    <mergeCell ref="Q6:U7"/>
    <mergeCell ref="AI6:AM7"/>
  </mergeCells>
  <printOptions headings="1"/>
  <pageMargins left="0.11811023622047245" right="0.11811023622047245" top="0.74803149606299213" bottom="0.74803149606299213" header="0.31496062992125984" footer="0.31496062992125984"/>
  <pageSetup paperSize="9" scale="94" fitToWidth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DI100"/>
  <sheetViews>
    <sheetView zoomScale="99" zoomScaleNormal="99" zoomScaleSheetLayoutView="96" zoomScalePageLayoutView="70" workbookViewId="0">
      <selection activeCell="B1" sqref="B1"/>
    </sheetView>
  </sheetViews>
  <sheetFormatPr defaultColWidth="8.86328125" defaultRowHeight="12.75" x14ac:dyDescent="0.35"/>
  <cols>
    <col min="1" max="1" width="14.59765625" style="65" customWidth="1"/>
    <col min="2" max="2" width="14.73046875" style="65" customWidth="1"/>
    <col min="3" max="3" width="8.86328125" style="65"/>
    <col min="4" max="4" width="42.33203125" style="65" customWidth="1"/>
    <col min="5" max="7" width="12.265625" style="65" customWidth="1"/>
    <col min="8" max="13" width="12.1328125" style="65" customWidth="1"/>
    <col min="14" max="16" width="11.73046875" style="65" customWidth="1"/>
    <col min="17" max="19" width="10.73046875" style="65" customWidth="1"/>
    <col min="20" max="22" width="12.3984375" style="65" customWidth="1"/>
    <col min="23" max="28" width="11.3984375" style="65" customWidth="1"/>
    <col min="29" max="36" width="12" style="65" customWidth="1"/>
    <col min="37" max="37" width="12.265625" style="65" customWidth="1"/>
    <col min="38" max="40" width="11.3984375" style="65" customWidth="1"/>
    <col min="41" max="41" width="12.73046875" style="65" customWidth="1"/>
    <col min="42" max="42" width="13.3984375" style="65" customWidth="1"/>
    <col min="43" max="43" width="12.3984375" style="65" customWidth="1"/>
    <col min="44" max="46" width="14" style="65" customWidth="1"/>
    <col min="47" max="52" width="13.3984375" style="65" customWidth="1"/>
    <col min="53" max="58" width="11.1328125" style="65" customWidth="1"/>
    <col min="59" max="76" width="8.86328125" style="65"/>
    <col min="77" max="77" width="13.3984375" style="65" customWidth="1"/>
    <col min="78" max="78" width="12.73046875" style="65" customWidth="1"/>
    <col min="79" max="82" width="13.3984375" style="65" customWidth="1"/>
    <col min="83" max="83" width="8.3984375" style="65" customWidth="1"/>
    <col min="84" max="92" width="8.86328125" style="65"/>
    <col min="93" max="93" width="10.265625" style="65" bestFit="1" customWidth="1"/>
    <col min="94" max="94" width="10" style="65" customWidth="1"/>
    <col min="95" max="95" width="11.1328125" style="65" customWidth="1"/>
    <col min="96" max="96" width="13.3984375" style="65" customWidth="1"/>
    <col min="97" max="97" width="13" style="65" customWidth="1"/>
    <col min="98" max="100" width="12.3984375" style="65" customWidth="1"/>
    <col min="101" max="106" width="12.73046875" style="65" customWidth="1"/>
    <col min="107" max="107" width="13" style="65" customWidth="1"/>
    <col min="108" max="108" width="12.3984375" style="65" customWidth="1"/>
    <col min="109" max="109" width="12.73046875" style="65" customWidth="1"/>
    <col min="110" max="112" width="12.86328125" style="65" customWidth="1"/>
    <col min="113" max="16384" width="8.86328125" style="65"/>
  </cols>
  <sheetData>
    <row r="1" spans="1:113" ht="21" customHeight="1" x14ac:dyDescent="0.6">
      <c r="A1" s="200" t="s">
        <v>260</v>
      </c>
      <c r="CR1" s="200" t="s">
        <v>257</v>
      </c>
    </row>
    <row r="2" spans="1:113" ht="15" customHeight="1" x14ac:dyDescent="0.35">
      <c r="A2" s="24" t="s">
        <v>197</v>
      </c>
    </row>
    <row r="3" spans="1:113" ht="15" customHeight="1" x14ac:dyDescent="0.35"/>
    <row r="4" spans="1:113" ht="15" customHeight="1" x14ac:dyDescent="0.5">
      <c r="A4" s="59"/>
      <c r="B4" s="59"/>
      <c r="C4" s="59"/>
      <c r="D4" s="59"/>
      <c r="E4" s="315" t="s">
        <v>207</v>
      </c>
      <c r="F4" s="315"/>
      <c r="G4" s="315"/>
      <c r="H4" s="315"/>
      <c r="I4" s="88"/>
      <c r="J4" s="88"/>
      <c r="K4" s="88"/>
      <c r="L4" s="89" t="s">
        <v>206</v>
      </c>
      <c r="M4" s="88"/>
      <c r="N4" s="59"/>
      <c r="O4" s="59"/>
      <c r="P4" s="59"/>
      <c r="Q4" s="59"/>
      <c r="R4" s="59"/>
      <c r="S4" s="59" t="s">
        <v>205</v>
      </c>
      <c r="T4" s="59"/>
      <c r="U4" s="59"/>
      <c r="V4" s="59"/>
      <c r="W4" s="59" t="s">
        <v>208</v>
      </c>
      <c r="X4" s="59"/>
      <c r="Y4" s="59"/>
      <c r="Z4" s="59"/>
      <c r="AA4" s="59"/>
      <c r="AB4" s="59"/>
      <c r="AC4" s="59"/>
      <c r="AD4" s="59"/>
      <c r="AE4" s="59" t="s">
        <v>199</v>
      </c>
      <c r="AF4" s="59"/>
      <c r="AG4" s="59"/>
      <c r="AH4" s="59"/>
      <c r="AI4" s="59"/>
      <c r="AJ4" s="59" t="s">
        <v>202</v>
      </c>
      <c r="AK4" s="59"/>
      <c r="AL4" s="59"/>
      <c r="AM4" s="59"/>
      <c r="AN4" s="59"/>
      <c r="AO4" s="59"/>
      <c r="AP4" s="59" t="s">
        <v>209</v>
      </c>
      <c r="AQ4" s="59"/>
      <c r="AR4" s="59"/>
      <c r="AS4" s="59"/>
      <c r="AT4" s="59"/>
      <c r="AU4" s="59"/>
      <c r="AV4" s="59"/>
      <c r="AW4" s="59" t="s">
        <v>210</v>
      </c>
      <c r="AX4" s="59"/>
      <c r="AY4" s="59"/>
      <c r="AZ4" s="59"/>
      <c r="BA4" s="59"/>
      <c r="BB4" s="59" t="s">
        <v>201</v>
      </c>
      <c r="BC4" s="59"/>
      <c r="BD4" s="59"/>
      <c r="BE4" s="59"/>
      <c r="BF4" s="59"/>
      <c r="BG4" s="59"/>
      <c r="BH4" s="59"/>
      <c r="BI4" s="59" t="s">
        <v>216</v>
      </c>
      <c r="BJ4" s="59"/>
      <c r="BK4" s="59"/>
      <c r="BL4" s="59"/>
      <c r="BM4" s="59"/>
      <c r="BN4" s="59" t="s">
        <v>217</v>
      </c>
      <c r="BO4" s="59"/>
      <c r="BP4" s="59"/>
      <c r="BQ4" s="59"/>
      <c r="BR4" s="59"/>
      <c r="BS4" s="59"/>
      <c r="BT4" s="59" t="s">
        <v>218</v>
      </c>
      <c r="BU4" s="59"/>
      <c r="BV4" s="59"/>
      <c r="BW4" s="59"/>
      <c r="BX4" s="59"/>
      <c r="BY4" s="59"/>
      <c r="BZ4" s="59"/>
      <c r="CA4" s="59" t="s">
        <v>213</v>
      </c>
      <c r="CB4" s="59"/>
      <c r="CC4" s="59"/>
      <c r="CD4" s="59"/>
      <c r="CE4" s="59"/>
      <c r="CF4" s="59"/>
      <c r="CG4" s="59" t="s">
        <v>220</v>
      </c>
      <c r="CH4" s="59"/>
      <c r="CI4" s="59"/>
      <c r="CJ4" s="59"/>
      <c r="CK4" s="59"/>
      <c r="CL4" s="59" t="s">
        <v>214</v>
      </c>
      <c r="CM4" s="59"/>
      <c r="CN4" s="59"/>
      <c r="CO4" s="59"/>
      <c r="CP4" s="59"/>
      <c r="CQ4" s="59"/>
      <c r="CR4" s="59"/>
      <c r="CS4" s="59" t="s">
        <v>211</v>
      </c>
      <c r="CT4" s="59"/>
      <c r="CU4" s="59"/>
      <c r="CV4" s="59"/>
      <c r="CW4" s="59"/>
      <c r="CX4" s="59"/>
      <c r="CY4" s="59" t="s">
        <v>212</v>
      </c>
      <c r="CZ4" s="59"/>
      <c r="DA4" s="59"/>
      <c r="DB4" s="59"/>
      <c r="DC4" s="59"/>
      <c r="DD4" s="59" t="s">
        <v>219</v>
      </c>
      <c r="DE4" s="59"/>
      <c r="DF4" s="59"/>
      <c r="DG4" s="59"/>
      <c r="DH4" s="59"/>
    </row>
    <row r="5" spans="1:113" s="12" customFormat="1" ht="15" customHeight="1" x14ac:dyDescent="0.35">
      <c r="Q5" s="17"/>
      <c r="CK5" s="209"/>
    </row>
    <row r="6" spans="1:113" s="12" customFormat="1" ht="36.75" customHeight="1" x14ac:dyDescent="0.35">
      <c r="A6" s="307"/>
      <c r="B6" s="308"/>
      <c r="C6" s="308"/>
      <c r="D6" s="309"/>
      <c r="E6" s="306" t="s">
        <v>198</v>
      </c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 t="s">
        <v>255</v>
      </c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5"/>
    </row>
    <row r="7" spans="1:113" s="12" customFormat="1" ht="13.15" x14ac:dyDescent="0.4">
      <c r="A7" s="310"/>
      <c r="B7" s="292"/>
      <c r="C7" s="292"/>
      <c r="D7" s="311"/>
      <c r="E7" s="316" t="s">
        <v>135</v>
      </c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223"/>
      <c r="V7" s="210"/>
      <c r="W7" s="316" t="s">
        <v>179</v>
      </c>
      <c r="X7" s="317"/>
      <c r="Y7" s="317"/>
      <c r="Z7" s="317"/>
      <c r="AA7" s="317"/>
      <c r="AB7" s="317"/>
      <c r="AC7" s="318"/>
      <c r="AD7" s="318"/>
      <c r="AE7" s="318"/>
      <c r="AF7" s="318"/>
      <c r="AG7" s="318"/>
      <c r="AH7" s="318"/>
      <c r="AI7" s="317"/>
      <c r="AJ7" s="317"/>
      <c r="AK7" s="317"/>
      <c r="AL7" s="317"/>
      <c r="AM7" s="223"/>
      <c r="AN7" s="210"/>
      <c r="AO7" s="316" t="s">
        <v>180</v>
      </c>
      <c r="AP7" s="317"/>
      <c r="AQ7" s="317"/>
      <c r="AR7" s="317"/>
      <c r="AS7" s="317"/>
      <c r="AT7" s="317"/>
      <c r="AU7" s="318"/>
      <c r="AV7" s="318"/>
      <c r="AW7" s="318"/>
      <c r="AX7" s="318"/>
      <c r="AY7" s="318"/>
      <c r="AZ7" s="318"/>
      <c r="BA7" s="317"/>
      <c r="BB7" s="317"/>
      <c r="BC7" s="317"/>
      <c r="BD7" s="317"/>
      <c r="BE7" s="223"/>
      <c r="BF7" s="210"/>
      <c r="BG7" s="316" t="s">
        <v>185</v>
      </c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211"/>
      <c r="BX7" s="212"/>
      <c r="BY7" s="316" t="s">
        <v>184</v>
      </c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223"/>
      <c r="CP7" s="210"/>
      <c r="CQ7" s="316" t="s">
        <v>183</v>
      </c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223"/>
      <c r="DH7" s="210"/>
    </row>
    <row r="8" spans="1:113" s="12" customFormat="1" ht="27" customHeight="1" x14ac:dyDescent="0.35">
      <c r="A8" s="312"/>
      <c r="B8" s="313"/>
      <c r="C8" s="313"/>
      <c r="D8" s="314"/>
      <c r="E8" s="306" t="s">
        <v>139</v>
      </c>
      <c r="F8" s="304"/>
      <c r="G8" s="304"/>
      <c r="H8" s="304"/>
      <c r="I8" s="304"/>
      <c r="J8" s="213"/>
      <c r="K8" s="306" t="s">
        <v>173</v>
      </c>
      <c r="L8" s="304"/>
      <c r="M8" s="304"/>
      <c r="N8" s="304"/>
      <c r="O8" s="304"/>
      <c r="P8" s="213"/>
      <c r="Q8" s="306" t="s">
        <v>172</v>
      </c>
      <c r="R8" s="304"/>
      <c r="S8" s="304"/>
      <c r="T8" s="304"/>
      <c r="U8" s="304"/>
      <c r="V8" s="213"/>
      <c r="W8" s="306" t="s">
        <v>138</v>
      </c>
      <c r="X8" s="304"/>
      <c r="Y8" s="304"/>
      <c r="Z8" s="304"/>
      <c r="AA8" s="304"/>
      <c r="AB8" s="213"/>
      <c r="AC8" s="306" t="s">
        <v>129</v>
      </c>
      <c r="AD8" s="304"/>
      <c r="AE8" s="304"/>
      <c r="AF8" s="304"/>
      <c r="AG8" s="304"/>
      <c r="AH8" s="213"/>
      <c r="AI8" s="306" t="s">
        <v>233</v>
      </c>
      <c r="AJ8" s="304"/>
      <c r="AK8" s="304"/>
      <c r="AL8" s="304"/>
      <c r="AM8" s="304"/>
      <c r="AN8" s="213"/>
      <c r="AO8" s="306" t="s">
        <v>170</v>
      </c>
      <c r="AP8" s="304"/>
      <c r="AQ8" s="304"/>
      <c r="AR8" s="304"/>
      <c r="AS8" s="304"/>
      <c r="AT8" s="213"/>
      <c r="AU8" s="306" t="s">
        <v>171</v>
      </c>
      <c r="AV8" s="304"/>
      <c r="AW8" s="304"/>
      <c r="AX8" s="304"/>
      <c r="AY8" s="304"/>
      <c r="AZ8" s="213"/>
      <c r="BA8" s="319" t="s">
        <v>169</v>
      </c>
      <c r="BB8" s="320"/>
      <c r="BC8" s="320"/>
      <c r="BD8" s="320"/>
      <c r="BE8" s="320"/>
      <c r="BF8" s="214"/>
      <c r="BG8" s="306" t="s">
        <v>151</v>
      </c>
      <c r="BH8" s="304"/>
      <c r="BI8" s="304"/>
      <c r="BJ8" s="304"/>
      <c r="BK8" s="304"/>
      <c r="BL8" s="213"/>
      <c r="BM8" s="306" t="s">
        <v>152</v>
      </c>
      <c r="BN8" s="304"/>
      <c r="BO8" s="304"/>
      <c r="BP8" s="304"/>
      <c r="BQ8" s="304"/>
      <c r="BR8" s="213"/>
      <c r="BS8" s="306" t="s">
        <v>167</v>
      </c>
      <c r="BT8" s="304"/>
      <c r="BU8" s="304"/>
      <c r="BV8" s="304"/>
      <c r="BW8" s="304"/>
      <c r="BX8" s="212"/>
      <c r="BY8" s="319" t="s">
        <v>174</v>
      </c>
      <c r="BZ8" s="320"/>
      <c r="CA8" s="320"/>
      <c r="CB8" s="320"/>
      <c r="CC8" s="320"/>
      <c r="CD8" s="214"/>
      <c r="CE8" s="306" t="s">
        <v>175</v>
      </c>
      <c r="CF8" s="304"/>
      <c r="CG8" s="304"/>
      <c r="CH8" s="304"/>
      <c r="CI8" s="304"/>
      <c r="CJ8" s="213"/>
      <c r="CK8" s="306" t="s">
        <v>176</v>
      </c>
      <c r="CL8" s="304"/>
      <c r="CM8" s="304"/>
      <c r="CN8" s="304"/>
      <c r="CO8" s="304"/>
      <c r="CP8" s="215" t="s">
        <v>230</v>
      </c>
      <c r="CQ8" s="306" t="s">
        <v>130</v>
      </c>
      <c r="CR8" s="304"/>
      <c r="CS8" s="304"/>
      <c r="CT8" s="304"/>
      <c r="CU8" s="304"/>
      <c r="CV8" s="213"/>
      <c r="CW8" s="306" t="s">
        <v>131</v>
      </c>
      <c r="CX8" s="304"/>
      <c r="CY8" s="304"/>
      <c r="CZ8" s="304"/>
      <c r="DA8" s="304"/>
      <c r="DB8" s="213"/>
      <c r="DC8" s="306" t="s">
        <v>160</v>
      </c>
      <c r="DD8" s="304"/>
      <c r="DE8" s="304"/>
      <c r="DF8" s="304"/>
      <c r="DG8" s="304"/>
      <c r="DH8" s="213"/>
    </row>
    <row r="9" spans="1:113" ht="13.15" x14ac:dyDescent="0.4">
      <c r="A9" s="96"/>
      <c r="B9" s="96" t="s">
        <v>52</v>
      </c>
      <c r="C9" s="78" t="s">
        <v>105</v>
      </c>
      <c r="D9" s="79" t="s">
        <v>106</v>
      </c>
      <c r="E9" s="73">
        <v>2010</v>
      </c>
      <c r="F9" s="74">
        <v>2011</v>
      </c>
      <c r="G9" s="74">
        <v>2012</v>
      </c>
      <c r="H9" s="74">
        <v>2013</v>
      </c>
      <c r="I9" s="74">
        <v>2014</v>
      </c>
      <c r="J9" s="75">
        <v>2015</v>
      </c>
      <c r="K9" s="80">
        <v>2010</v>
      </c>
      <c r="L9" s="76">
        <v>2011</v>
      </c>
      <c r="M9" s="76">
        <v>2012</v>
      </c>
      <c r="N9" s="76">
        <v>2013</v>
      </c>
      <c r="O9" s="76">
        <v>2014</v>
      </c>
      <c r="P9" s="81">
        <v>2015</v>
      </c>
      <c r="Q9" s="73">
        <v>2010</v>
      </c>
      <c r="R9" s="74">
        <v>2011</v>
      </c>
      <c r="S9" s="74">
        <v>2012</v>
      </c>
      <c r="T9" s="74">
        <v>2013</v>
      </c>
      <c r="U9" s="74">
        <v>2014</v>
      </c>
      <c r="V9" s="75">
        <v>2015</v>
      </c>
      <c r="W9" s="73">
        <v>2010</v>
      </c>
      <c r="X9" s="74">
        <v>2011</v>
      </c>
      <c r="Y9" s="74">
        <v>2012</v>
      </c>
      <c r="Z9" s="74">
        <v>2013</v>
      </c>
      <c r="AA9" s="77">
        <v>2014</v>
      </c>
      <c r="AB9" s="75">
        <v>2015</v>
      </c>
      <c r="AC9" s="73">
        <v>2010</v>
      </c>
      <c r="AD9" s="74">
        <v>2011</v>
      </c>
      <c r="AE9" s="74">
        <v>2012</v>
      </c>
      <c r="AF9" s="74">
        <v>2013</v>
      </c>
      <c r="AG9" s="74">
        <v>2014</v>
      </c>
      <c r="AH9" s="75">
        <v>2015</v>
      </c>
      <c r="AI9" s="73">
        <v>2010</v>
      </c>
      <c r="AJ9" s="74">
        <v>2011</v>
      </c>
      <c r="AK9" s="74">
        <v>2012</v>
      </c>
      <c r="AL9" s="74">
        <v>2013</v>
      </c>
      <c r="AM9" s="74">
        <v>2014</v>
      </c>
      <c r="AN9" s="75">
        <v>2015</v>
      </c>
      <c r="AO9" s="73">
        <v>2010</v>
      </c>
      <c r="AP9" s="74">
        <v>2011</v>
      </c>
      <c r="AQ9" s="74">
        <v>2012</v>
      </c>
      <c r="AR9" s="74">
        <v>2013</v>
      </c>
      <c r="AS9" s="74">
        <v>2014</v>
      </c>
      <c r="AT9" s="75">
        <v>2015</v>
      </c>
      <c r="AU9" s="73">
        <v>2010</v>
      </c>
      <c r="AV9" s="74">
        <v>2011</v>
      </c>
      <c r="AW9" s="74">
        <v>2012</v>
      </c>
      <c r="AX9" s="74">
        <v>2013</v>
      </c>
      <c r="AY9" s="74">
        <v>2014</v>
      </c>
      <c r="AZ9" s="75">
        <v>2015</v>
      </c>
      <c r="BA9" s="73">
        <v>2010</v>
      </c>
      <c r="BB9" s="74">
        <v>2011</v>
      </c>
      <c r="BC9" s="74">
        <v>2012</v>
      </c>
      <c r="BD9" s="74">
        <v>2013</v>
      </c>
      <c r="BE9" s="74">
        <v>2014</v>
      </c>
      <c r="BF9" s="75">
        <v>2015</v>
      </c>
      <c r="BG9" s="73">
        <v>2010</v>
      </c>
      <c r="BH9" s="74">
        <v>2011</v>
      </c>
      <c r="BI9" s="74">
        <v>2012</v>
      </c>
      <c r="BJ9" s="74">
        <v>2013</v>
      </c>
      <c r="BK9" s="74">
        <v>2014</v>
      </c>
      <c r="BL9" s="75">
        <v>2015</v>
      </c>
      <c r="BM9" s="73">
        <v>2010</v>
      </c>
      <c r="BN9" s="74">
        <v>2011</v>
      </c>
      <c r="BO9" s="74">
        <v>2012</v>
      </c>
      <c r="BP9" s="74">
        <v>2013</v>
      </c>
      <c r="BQ9" s="74">
        <v>2014</v>
      </c>
      <c r="BR9" s="75">
        <v>2015</v>
      </c>
      <c r="BS9" s="73">
        <v>2010</v>
      </c>
      <c r="BT9" s="74">
        <v>2011</v>
      </c>
      <c r="BU9" s="74">
        <v>2012</v>
      </c>
      <c r="BV9" s="74">
        <v>2013</v>
      </c>
      <c r="BW9" s="78">
        <v>2014</v>
      </c>
      <c r="BX9" s="79">
        <v>2015</v>
      </c>
      <c r="BY9" s="73">
        <v>2010</v>
      </c>
      <c r="BZ9" s="74">
        <v>2011</v>
      </c>
      <c r="CA9" s="74">
        <v>2012</v>
      </c>
      <c r="CB9" s="74">
        <v>2013</v>
      </c>
      <c r="CC9" s="78">
        <v>2014</v>
      </c>
      <c r="CD9" s="79">
        <v>2015</v>
      </c>
      <c r="CE9" s="73">
        <v>2010</v>
      </c>
      <c r="CF9" s="74">
        <v>2011</v>
      </c>
      <c r="CG9" s="74">
        <v>2012</v>
      </c>
      <c r="CH9" s="74">
        <v>2013</v>
      </c>
      <c r="CI9" s="74">
        <v>2014</v>
      </c>
      <c r="CJ9" s="75">
        <v>2015</v>
      </c>
      <c r="CK9" s="73">
        <v>2010</v>
      </c>
      <c r="CL9" s="74">
        <v>2011</v>
      </c>
      <c r="CM9" s="74">
        <v>2012</v>
      </c>
      <c r="CN9" s="74">
        <v>2013</v>
      </c>
      <c r="CO9" s="78">
        <v>2014</v>
      </c>
      <c r="CP9" s="147">
        <v>2015</v>
      </c>
      <c r="CQ9" s="73">
        <v>2010</v>
      </c>
      <c r="CR9" s="74">
        <v>2011</v>
      </c>
      <c r="CS9" s="74">
        <v>2012</v>
      </c>
      <c r="CT9" s="74">
        <v>2013</v>
      </c>
      <c r="CU9" s="74">
        <v>2014</v>
      </c>
      <c r="CV9" s="75">
        <v>2015</v>
      </c>
      <c r="CW9" s="73">
        <v>2010</v>
      </c>
      <c r="CX9" s="74">
        <v>2011</v>
      </c>
      <c r="CY9" s="74">
        <v>2012</v>
      </c>
      <c r="CZ9" s="74">
        <v>2013</v>
      </c>
      <c r="DA9" s="74">
        <v>2014</v>
      </c>
      <c r="DB9" s="75">
        <v>2015</v>
      </c>
      <c r="DC9" s="73">
        <v>2010</v>
      </c>
      <c r="DD9" s="74">
        <v>2011</v>
      </c>
      <c r="DE9" s="74">
        <v>2012</v>
      </c>
      <c r="DF9" s="74">
        <v>2013</v>
      </c>
      <c r="DG9" s="74">
        <v>2014</v>
      </c>
      <c r="DH9" s="75">
        <v>2015</v>
      </c>
      <c r="DI9" s="10"/>
    </row>
    <row r="10" spans="1:113" x14ac:dyDescent="0.35">
      <c r="A10" s="240"/>
      <c r="B10" s="281" t="s">
        <v>13</v>
      </c>
      <c r="C10" s="281" t="s">
        <v>53</v>
      </c>
      <c r="D10" s="247" t="s">
        <v>54</v>
      </c>
      <c r="E10" s="282">
        <f>('A. INDICATOR LEVELS'!E9-'A. INDICATOR LEVELS'!E$63)/('A. INDICATOR LEVELS'!E$64-'A. INDICATOR LEVELS'!E$63)</f>
        <v>0</v>
      </c>
      <c r="F10" s="283">
        <f>('A. INDICATOR LEVELS'!F9-'A. INDICATOR LEVELS'!F$63)/('A. INDICATOR LEVELS'!F$64-'A. INDICATOR LEVELS'!F$63)</f>
        <v>0</v>
      </c>
      <c r="G10" s="283">
        <f>('A. INDICATOR LEVELS'!G9-'A. INDICATOR LEVELS'!G$63)/('A. INDICATOR LEVELS'!G$64-'A. INDICATOR LEVELS'!G$63)</f>
        <v>0</v>
      </c>
      <c r="H10" s="283">
        <f>('A. INDICATOR LEVELS'!H9-'A. INDICATOR LEVELS'!H$63)/('A. INDICATOR LEVELS'!H$64-'A. INDICATOR LEVELS'!H$63)</f>
        <v>0</v>
      </c>
      <c r="I10" s="283">
        <f>('A. INDICATOR LEVELS'!I9-'A. INDICATOR LEVELS'!I$63)/('A. INDICATOR LEVELS'!I$64-'A. INDICATOR LEVELS'!I$63)</f>
        <v>0</v>
      </c>
      <c r="J10" s="284">
        <f>('A. INDICATOR LEVELS'!J9-'A. INDICATOR LEVELS'!J$63)/('A. INDICATOR LEVELS'!J$64-'A. INDICATOR LEVELS'!J$63)</f>
        <v>0</v>
      </c>
      <c r="K10" s="282">
        <f>('A. INDICATOR LEVELS'!K9-'A. INDICATOR LEVELS'!K$63)/('A. INDICATOR LEVELS'!K$64-'A. INDICATOR LEVELS'!K$63)</f>
        <v>0.12244897959183673</v>
      </c>
      <c r="L10" s="283">
        <f>('A. INDICATOR LEVELS'!L9-'A. INDICATOR LEVELS'!L$63)/('A. INDICATOR LEVELS'!L$64-'A. INDICATOR LEVELS'!L$63)</f>
        <v>0.10204081632653061</v>
      </c>
      <c r="M10" s="283">
        <f>('A. INDICATOR LEVELS'!M9-'A. INDICATOR LEVELS'!M$63)/('A. INDICATOR LEVELS'!M$64-'A. INDICATOR LEVELS'!M$63)</f>
        <v>0.1</v>
      </c>
      <c r="N10" s="283">
        <f>('A. INDICATOR LEVELS'!N9-'A. INDICATOR LEVELS'!N$63)/('A. INDICATOR LEVELS'!N$64-'A. INDICATOR LEVELS'!N$63)</f>
        <v>8.1632653061224483E-2</v>
      </c>
      <c r="O10" s="283">
        <f>('A. INDICATOR LEVELS'!O9-'A. INDICATOR LEVELS'!O$63)/('A. INDICATOR LEVELS'!O$64-'A. INDICATOR LEVELS'!O$63)</f>
        <v>6.1224489795918366E-2</v>
      </c>
      <c r="P10" s="284">
        <f>('A. INDICATOR LEVELS'!P9-'A. INDICATOR LEVELS'!P$63)/('A. INDICATOR LEVELS'!P$64-'A. INDICATOR LEVELS'!P$63)</f>
        <v>0.04</v>
      </c>
      <c r="Q10" s="282">
        <f>('A. INDICATOR LEVELS'!Q9-'A. INDICATOR LEVELS'!Q$63)/('A. INDICATOR LEVELS'!Q$64-'A. INDICATOR LEVELS'!Q$63)</f>
        <v>0.1423076923076923</v>
      </c>
      <c r="R10" s="283">
        <f>('A. INDICATOR LEVELS'!R9-'A. INDICATOR LEVELS'!R$63)/('A. INDICATOR LEVELS'!R$64-'A. INDICATOR LEVELS'!R$63)</f>
        <v>0.11538461538461539</v>
      </c>
      <c r="S10" s="283">
        <f>('A. INDICATOR LEVELS'!S9-'A. INDICATOR LEVELS'!S$63)/('A. INDICATOR LEVELS'!S$64-'A. INDICATOR LEVELS'!S$63)</f>
        <v>0.18613138686131386</v>
      </c>
      <c r="T10" s="283">
        <f>('A. INDICATOR LEVELS'!T9-'A. INDICATOR LEVELS'!T$63)/('A. INDICATOR LEVELS'!T$64-'A. INDICATOR LEVELS'!T$63)</f>
        <v>0.15209125475285171</v>
      </c>
      <c r="U10" s="283">
        <f>('A. INDICATOR LEVELS'!U9-'A. INDICATOR LEVELS'!U$63)/('A. INDICATOR LEVELS'!U$64-'A. INDICATOR LEVELS'!U$63)</f>
        <v>0.112</v>
      </c>
      <c r="V10" s="284">
        <f>('A. INDICATOR LEVELS'!V9-'A. INDICATOR LEVELS'!V$63)/('A. INDICATOR LEVELS'!V$64-'A. INDICATOR LEVELS'!V$63)</f>
        <v>0.18650793650793651</v>
      </c>
      <c r="W10" s="184">
        <f>('A. INDICATOR LEVELS'!W9-'A. INDICATOR LEVELS'!W$63)/('A. INDICATOR LEVELS'!W$64-'A. INDICATOR LEVELS'!W$63)</f>
        <v>0.11538461538461549</v>
      </c>
      <c r="X10" s="185">
        <f>('A. INDICATOR LEVELS'!X9-'A. INDICATOR LEVELS'!X$63)/('A. INDICATOR LEVELS'!X$64-'A. INDICATOR LEVELS'!X$63)</f>
        <v>3.703703703703707E-2</v>
      </c>
      <c r="Y10" s="185">
        <f>('A. INDICATOR LEVELS'!Y9-'A. INDICATOR LEVELS'!Y$63)/('A. INDICATOR LEVELS'!Y$64-'A. INDICATOR LEVELS'!Y$63)</f>
        <v>0</v>
      </c>
      <c r="Z10" s="185">
        <f>('A. INDICATOR LEVELS'!Z9-'A. INDICATOR LEVELS'!Z$63)/('A. INDICATOR LEVELS'!Z$64-'A. INDICATOR LEVELS'!Z$63)</f>
        <v>0</v>
      </c>
      <c r="AA10" s="185">
        <f>('A. INDICATOR LEVELS'!AA9-'A. INDICATOR LEVELS'!AA$63)/('A. INDICATOR LEVELS'!AA$64-'A. INDICATOR LEVELS'!AA$63)</f>
        <v>0</v>
      </c>
      <c r="AB10" s="186">
        <f>('A. INDICATOR LEVELS'!AB9-'A. INDICATOR LEVELS'!AB$63)/('A. INDICATOR LEVELS'!AB$64-'A. INDICATOR LEVELS'!AB$63)</f>
        <v>0</v>
      </c>
      <c r="AC10" s="184">
        <f>('A. INDICATOR LEVELS'!AC9-'A. INDICATOR LEVELS'!AC$63)/('A. INDICATOR LEVELS'!AC$64-'A. INDICATOR LEVELS'!AC$63)</f>
        <v>0</v>
      </c>
      <c r="AD10" s="185">
        <f>('A. INDICATOR LEVELS'!AD9-'A. INDICATOR LEVELS'!AD$63)/('A. INDICATOR LEVELS'!AD$64-'A. INDICATOR LEVELS'!AD$63)</f>
        <v>0</v>
      </c>
      <c r="AE10" s="185">
        <f>('A. INDICATOR LEVELS'!AE9-'A. INDICATOR LEVELS'!AE$63)/('A. INDICATOR LEVELS'!AE$64-'A. INDICATOR LEVELS'!AE$63)</f>
        <v>0.2</v>
      </c>
      <c r="AF10" s="185">
        <f>('A. INDICATOR LEVELS'!AF9-'A. INDICATOR LEVELS'!AF$63)/('A. INDICATOR LEVELS'!AF$64-'A. INDICATOR LEVELS'!AF$63)</f>
        <v>7.6923076923076927E-2</v>
      </c>
      <c r="AG10" s="185">
        <f>('A. INDICATOR LEVELS'!AG9-'A. INDICATOR LEVELS'!AG$63)/('A. INDICATOR LEVELS'!AG$64-'A. INDICATOR LEVELS'!AG$63)</f>
        <v>0</v>
      </c>
      <c r="AH10" s="186">
        <f>('A. INDICATOR LEVELS'!AH9-'A. INDICATOR LEVELS'!AH$63)/('A. INDICATOR LEVELS'!AH$64-'A. INDICATOR LEVELS'!AH$63)</f>
        <v>0</v>
      </c>
      <c r="AI10" s="184">
        <f>('A. INDICATOR LEVELS'!AI9-'A. INDICATOR LEVELS'!AI$63)/('A. INDICATOR LEVELS'!AI$64-'A. INDICATOR LEVELS'!AI$63)</f>
        <v>0.125</v>
      </c>
      <c r="AJ10" s="185">
        <f>('A. INDICATOR LEVELS'!AJ9-'A. INDICATOR LEVELS'!AJ$63)/('A. INDICATOR LEVELS'!AJ$64-'A. INDICATOR LEVELS'!AJ$63)</f>
        <v>0.26315789473684209</v>
      </c>
      <c r="AK10" s="185">
        <f>('A. INDICATOR LEVELS'!AK9-'A. INDICATOR LEVELS'!AK$63)/('A. INDICATOR LEVELS'!AK$64-'A. INDICATOR LEVELS'!AK$63)</f>
        <v>0.23529411764705882</v>
      </c>
      <c r="AL10" s="185">
        <f>('A. INDICATOR LEVELS'!AL9-'A. INDICATOR LEVELS'!AL$63)/('A. INDICATOR LEVELS'!AL$64-'A. INDICATOR LEVELS'!AL$63)</f>
        <v>0.16666666666666666</v>
      </c>
      <c r="AM10" s="185">
        <f>('A. INDICATOR LEVELS'!AM9-'A. INDICATOR LEVELS'!AM$63)/('A. INDICATOR LEVELS'!AM$64-'A. INDICATOR LEVELS'!AM$63)</f>
        <v>0.15789473684210525</v>
      </c>
      <c r="AN10" s="186">
        <f>('A. INDICATOR LEVELS'!AN9-'A. INDICATOR LEVELS'!AN$63)/('A. INDICATOR LEVELS'!AN$64-'A. INDICATOR LEVELS'!AN$63)</f>
        <v>0.15789473684210525</v>
      </c>
      <c r="AO10" s="184">
        <f>('A. INDICATOR LEVELS'!AO9-'A. INDICATOR LEVELS'!AO$63)/('A. INDICATOR LEVELS'!AO$64-'A. INDICATOR LEVELS'!AO$63)</f>
        <v>0</v>
      </c>
      <c r="AP10" s="185">
        <f>('A. INDICATOR LEVELS'!AP9-'A. INDICATOR LEVELS'!AP$63)/('A. INDICATOR LEVELS'!AP$64-'A. INDICATOR LEVELS'!AP$63)</f>
        <v>0</v>
      </c>
      <c r="AQ10" s="185">
        <f>('A. INDICATOR LEVELS'!AQ9-'A. INDICATOR LEVELS'!AQ$63)/('A. INDICATOR LEVELS'!AQ$64-'A. INDICATOR LEVELS'!AQ$63)</f>
        <v>0</v>
      </c>
      <c r="AR10" s="185">
        <f>('A. INDICATOR LEVELS'!AR9-'A. INDICATOR LEVELS'!AR$63)/('A. INDICATOR LEVELS'!AR$64-'A. INDICATOR LEVELS'!AR$63)</f>
        <v>0</v>
      </c>
      <c r="AS10" s="185">
        <f>('A. INDICATOR LEVELS'!AS9-'A. INDICATOR LEVELS'!AS$63)/('A. INDICATOR LEVELS'!AS$64-'A. INDICATOR LEVELS'!AS$63)</f>
        <v>0</v>
      </c>
      <c r="AT10" s="186">
        <f>('A. INDICATOR LEVELS'!AT9-'A. INDICATOR LEVELS'!AT$63)/('A. INDICATOR LEVELS'!AT$64-'A. INDICATOR LEVELS'!AT$63)</f>
        <v>3.4482758620689655E-2</v>
      </c>
      <c r="AU10" s="184">
        <f>('A. INDICATOR LEVELS'!AU9-'A. INDICATOR LEVELS'!AU$63)/('A. INDICATOR LEVELS'!AU$64-'A. INDICATOR LEVELS'!AU$63)</f>
        <v>0</v>
      </c>
      <c r="AV10" s="185">
        <f>('A. INDICATOR LEVELS'!AV9-'A. INDICATOR LEVELS'!AV$63)/('A. INDICATOR LEVELS'!AV$64-'A. INDICATOR LEVELS'!AV$63)</f>
        <v>0</v>
      </c>
      <c r="AW10" s="185">
        <f>('A. INDICATOR LEVELS'!AW9-'A. INDICATOR LEVELS'!AW$63)/('A. INDICATOR LEVELS'!AW$64-'A. INDICATOR LEVELS'!AW$63)</f>
        <v>0</v>
      </c>
      <c r="AX10" s="185">
        <f>('A. INDICATOR LEVELS'!AX9-'A. INDICATOR LEVELS'!AX$63)/('A. INDICATOR LEVELS'!AX$64-'A. INDICATOR LEVELS'!AX$63)</f>
        <v>0</v>
      </c>
      <c r="AY10" s="185">
        <f>('A. INDICATOR LEVELS'!AY9-'A. INDICATOR LEVELS'!AY$63)/('A. INDICATOR LEVELS'!AY$64-'A. INDICATOR LEVELS'!AY$63)</f>
        <v>0</v>
      </c>
      <c r="AZ10" s="186">
        <f>('A. INDICATOR LEVELS'!AZ9-'A. INDICATOR LEVELS'!AZ$63)/('A. INDICATOR LEVELS'!AZ$64-'A. INDICATOR LEVELS'!AZ$63)</f>
        <v>0</v>
      </c>
      <c r="BA10" s="184">
        <f>('A. INDICATOR LEVELS'!BA9-'A. INDICATOR LEVELS'!BA$63)/('A. INDICATOR LEVELS'!BA$64-'A. INDICATOR LEVELS'!BA$63)</f>
        <v>0</v>
      </c>
      <c r="BB10" s="185">
        <f>('A. INDICATOR LEVELS'!BB9-'A. INDICATOR LEVELS'!BB$63)/('A. INDICATOR LEVELS'!BB$64-'A. INDICATOR LEVELS'!BB$63)</f>
        <v>0.16666666666666666</v>
      </c>
      <c r="BC10" s="185">
        <f>('A. INDICATOR LEVELS'!BC9-'A. INDICATOR LEVELS'!BC$63)/('A. INDICATOR LEVELS'!BC$64-'A. INDICATOR LEVELS'!BC$63)</f>
        <v>0.17647058823529413</v>
      </c>
      <c r="BD10" s="185">
        <f>('A. INDICATOR LEVELS'!BD9-'A. INDICATOR LEVELS'!BD$63)/('A. INDICATOR LEVELS'!BD$64-'A. INDICATOR LEVELS'!BD$63)</f>
        <v>0.23529411764705882</v>
      </c>
      <c r="BE10" s="185">
        <f>('A. INDICATOR LEVELS'!BE9-'A. INDICATOR LEVELS'!BE$63)/('A. INDICATOR LEVELS'!BE$64-'A. INDICATOR LEVELS'!BE$63)</f>
        <v>0</v>
      </c>
      <c r="BF10" s="186">
        <f>('A. INDICATOR LEVELS'!BF9-'A. INDICATOR LEVELS'!BF$63)/('A. INDICATOR LEVELS'!BF$64-'A. INDICATOR LEVELS'!BF$63)</f>
        <v>0</v>
      </c>
      <c r="BG10" s="184">
        <f>1-('A. INDICATOR LEVELS'!BG9-'A. INDICATOR LEVELS'!BG$63)/('A. INDICATOR LEVELS'!BG$64-'A. INDICATOR LEVELS'!BG$63)</f>
        <v>0.1333333333333333</v>
      </c>
      <c r="BH10" s="185">
        <f>1-('A. INDICATOR LEVELS'!BH9-'A. INDICATOR LEVELS'!BH$63)/('A. INDICATOR LEVELS'!BH$64-'A. INDICATOR LEVELS'!BH$63)</f>
        <v>0.1428571428571429</v>
      </c>
      <c r="BI10" s="185">
        <f>1-('A. INDICATOR LEVELS'!BI9-'A. INDICATOR LEVELS'!BI$63)/('A. INDICATOR LEVELS'!BI$64-'A. INDICATOR LEVELS'!BI$63)</f>
        <v>0.19999999999999996</v>
      </c>
      <c r="BJ10" s="185">
        <f>1-('A. INDICATOR LEVELS'!BJ9-'A. INDICATOR LEVELS'!BJ$63)/('A. INDICATOR LEVELS'!BJ$64-'A. INDICATOR LEVELS'!BJ$63)</f>
        <v>0.1428571428571429</v>
      </c>
      <c r="BK10" s="185">
        <f>1-('A. INDICATOR LEVELS'!BK9-'A. INDICATOR LEVELS'!BK$63)/('A. INDICATOR LEVELS'!BK$64-'A. INDICATOR LEVELS'!BK$63)</f>
        <v>0.2142857142857143</v>
      </c>
      <c r="BL10" s="186">
        <f>1-('A. INDICATOR LEVELS'!BL9-'A. INDICATOR LEVELS'!BL$63)/('A. INDICATOR LEVELS'!BL$64-'A. INDICATOR LEVELS'!BL$63)</f>
        <v>0.16666666666666663</v>
      </c>
      <c r="BM10" s="184">
        <f>1-('A. INDICATOR LEVELS'!BM9-'A. INDICATOR LEVELS'!BM$63)/('A. INDICATOR LEVELS'!BM$64-'A. INDICATOR LEVELS'!BM$63)</f>
        <v>0</v>
      </c>
      <c r="BN10" s="185">
        <f>1-('A. INDICATOR LEVELS'!BN9-'A. INDICATOR LEVELS'!BN$63)/('A. INDICATOR LEVELS'!BN$64-'A. INDICATOR LEVELS'!BN$63)</f>
        <v>0</v>
      </c>
      <c r="BO10" s="185">
        <f>1-('A. INDICATOR LEVELS'!BO9-'A. INDICATOR LEVELS'!BO$63)/('A. INDICATOR LEVELS'!BO$64-'A. INDICATOR LEVELS'!BO$63)</f>
        <v>0</v>
      </c>
      <c r="BP10" s="185">
        <f>1-('A. INDICATOR LEVELS'!BP9-'A. INDICATOR LEVELS'!BP$63)/('A. INDICATOR LEVELS'!BP$64-'A. INDICATOR LEVELS'!BP$63)</f>
        <v>0</v>
      </c>
      <c r="BQ10" s="185">
        <f>1-('A. INDICATOR LEVELS'!BQ9-'A. INDICATOR LEVELS'!BQ$63)/('A. INDICATOR LEVELS'!BQ$64-'A. INDICATOR LEVELS'!BQ$63)</f>
        <v>0</v>
      </c>
      <c r="BR10" s="186">
        <f>1-('A. INDICATOR LEVELS'!BR9-'A. INDICATOR LEVELS'!BR$63)/('A. INDICATOR LEVELS'!BR$64-'A. INDICATOR LEVELS'!BR$63)</f>
        <v>0</v>
      </c>
      <c r="BS10" s="184">
        <f>('A. INDICATOR LEVELS'!BS9-'A. INDICATOR LEVELS'!BS$63)/('A. INDICATOR LEVELS'!BS$64-'A. INDICATOR LEVELS'!BS$63)</f>
        <v>0.14285714285714285</v>
      </c>
      <c r="BT10" s="185">
        <f>('A. INDICATOR LEVELS'!BT9-'A. INDICATOR LEVELS'!BT$63)/('A. INDICATOR LEVELS'!BT$64-'A. INDICATOR LEVELS'!BT$63)</f>
        <v>0.125</v>
      </c>
      <c r="BU10" s="185">
        <f>('A. INDICATOR LEVELS'!BU9-'A. INDICATOR LEVELS'!BU$63)/('A. INDICATOR LEVELS'!BU$64-'A. INDICATOR LEVELS'!BU$63)</f>
        <v>5.4545454545454543E-2</v>
      </c>
      <c r="BV10" s="185">
        <f>('A. INDICATOR LEVELS'!BV9-'A. INDICATOR LEVELS'!BV$63)/('A. INDICATOR LEVELS'!BV$64-'A. INDICATOR LEVELS'!BV$63)</f>
        <v>9.90990990990991E-2</v>
      </c>
      <c r="BW10" s="185">
        <f>('A. INDICATOR LEVELS'!BW9-'A. INDICATOR LEVELS'!BW$63)/('A. INDICATOR LEVELS'!BW$64-'A. INDICATOR LEVELS'!BW$63)</f>
        <v>7.9207920792079209E-2</v>
      </c>
      <c r="BX10" s="186">
        <f>('A. INDICATOR LEVELS'!BX9-'A. INDICATOR LEVELS'!BX$63)/('A. INDICATOR LEVELS'!BX$64-'A. INDICATOR LEVELS'!BX$63)</f>
        <v>0.10101010101010101</v>
      </c>
      <c r="BY10" s="184">
        <f>1-('A. INDICATOR LEVELS'!BY9-'A. INDICATOR LEVELS'!BY$63)/('A. INDICATOR LEVELS'!BY$64-'A. INDICATOR LEVELS'!BY$63)</f>
        <v>0.82867783985102417</v>
      </c>
      <c r="BZ10" s="185">
        <f>1-('A. INDICATOR LEVELS'!BZ9-'A. INDICATOR LEVELS'!BZ$63)/('A. INDICATOR LEVELS'!BZ$64-'A. INDICATOR LEVELS'!BZ$63)</f>
        <v>0.82616822429906556</v>
      </c>
      <c r="CA10" s="185">
        <f>1-('A. INDICATOR LEVELS'!CA9-'A. INDICATOR LEVELS'!CA$63)/('A. INDICATOR LEVELS'!CA$64-'A. INDICATOR LEVELS'!CA$63)</f>
        <v>0.84782608695652173</v>
      </c>
      <c r="CB10" s="185">
        <f>1-('A. INDICATOR LEVELS'!CB9-'A. INDICATOR LEVELS'!CB$63)/('A. INDICATOR LEVELS'!CB$64-'A. INDICATOR LEVELS'!CB$63)</f>
        <v>0.86194690265486718</v>
      </c>
      <c r="CC10" s="185">
        <f>1-('A. INDICATOR LEVELS'!CC9-'A. INDICATOR LEVELS'!CC$63)/('A. INDICATOR LEVELS'!CC$64-'A. INDICATOR LEVELS'!CC$63)</f>
        <v>0.85910652920962194</v>
      </c>
      <c r="CD10" s="186">
        <f>1-('A. INDICATOR LEVELS'!CD9-'A. INDICATOR LEVELS'!CD$63)/('A. INDICATOR LEVELS'!CD$64-'A. INDICATOR LEVELS'!CD$63)</f>
        <v>0.87321937321937326</v>
      </c>
      <c r="CE10" s="184">
        <f>1-('A. INDICATOR LEVELS'!CE9-'A. INDICATOR LEVELS'!CE$63)/('A. INDICATOR LEVELS'!CE$64-'A. INDICATOR LEVELS'!CE$63)</f>
        <v>0.92610250297973784</v>
      </c>
      <c r="CF10" s="185">
        <f>1-('A. INDICATOR LEVELS'!CF9-'A. INDICATOR LEVELS'!CF$63)/('A. INDICATOR LEVELS'!CF$64-'A. INDICATOR LEVELS'!CF$63)</f>
        <v>0.92935982339955847</v>
      </c>
      <c r="CG10" s="185">
        <f>1-('A. INDICATOR LEVELS'!CG9-'A. INDICATOR LEVELS'!CG$63)/('A. INDICATOR LEVELS'!CG$64-'A. INDICATOR LEVELS'!CG$63)</f>
        <v>0.93042575285565943</v>
      </c>
      <c r="CH10" s="185">
        <f>1-('A. INDICATOR LEVELS'!CH9-'A. INDICATOR LEVELS'!CH$63)/('A. INDICATOR LEVELS'!CH$64-'A. INDICATOR LEVELS'!CH$63)</f>
        <v>0.93380855397148677</v>
      </c>
      <c r="CI10" s="185">
        <f>1-('A. INDICATOR LEVELS'!CI9-'A. INDICATOR LEVELS'!CI$63)/('A. INDICATOR LEVELS'!CI$64-'A. INDICATOR LEVELS'!CI$63)</f>
        <v>0.93545369504209541</v>
      </c>
      <c r="CJ10" s="186">
        <f>1-('A. INDICATOR LEVELS'!CJ9-'A. INDICATOR LEVELS'!CJ$63)/('A. INDICATOR LEVELS'!CJ$64-'A. INDICATOR LEVELS'!CJ$63)</f>
        <v>0.93755420641803988</v>
      </c>
      <c r="CK10" s="184">
        <f>1-('A. INDICATOR LEVELS'!CK9-'A. INDICATOR LEVELS'!CK$63)/('A. INDICATOR LEVELS'!CK$64-'A. INDICATOR LEVELS'!CK$63)</f>
        <v>7.1428571428571397E-2</v>
      </c>
      <c r="CL10" s="185">
        <f>1-('A. INDICATOR LEVELS'!CL9-'A. INDICATOR LEVELS'!CL$63)/('A. INDICATOR LEVELS'!CL$64-'A. INDICATOR LEVELS'!CL$63)</f>
        <v>0</v>
      </c>
      <c r="CM10" s="185">
        <f>1-('A. INDICATOR LEVELS'!CM9-'A. INDICATOR LEVELS'!CM$63)/('A. INDICATOR LEVELS'!CM$64-'A. INDICATOR LEVELS'!CM$63)</f>
        <v>0</v>
      </c>
      <c r="CN10" s="185">
        <f>1-('A. INDICATOR LEVELS'!CN9-'A. INDICATOR LEVELS'!CN$63)/('A. INDICATOR LEVELS'!CN$64-'A. INDICATOR LEVELS'!CN$63)</f>
        <v>0</v>
      </c>
      <c r="CO10" s="185">
        <f>1-('A. INDICATOR LEVELS'!CO9-'A. INDICATOR LEVELS'!CO$63)/('A. INDICATOR LEVELS'!CO$64-'A. INDICATOR LEVELS'!CO$63)</f>
        <v>0.375</v>
      </c>
      <c r="CP10" s="285">
        <v>0.39300833134429991</v>
      </c>
      <c r="CQ10" s="184">
        <f>1-('A. INDICATOR LEVELS'!CQ9-'A. INDICATOR LEVELS'!CQ$63)/('A. INDICATOR LEVELS'!CQ$64-'A. INDICATOR LEVELS'!CQ$63)</f>
        <v>0</v>
      </c>
      <c r="CR10" s="185">
        <f>1-('A. INDICATOR LEVELS'!CR9-'A. INDICATOR LEVELS'!CR$63)/('A. INDICATOR LEVELS'!CR$64-'A. INDICATOR LEVELS'!CR$63)</f>
        <v>0</v>
      </c>
      <c r="CS10" s="185">
        <f>1-('A. INDICATOR LEVELS'!CS9-'A. INDICATOR LEVELS'!CS$63)/('A. INDICATOR LEVELS'!CS$64-'A. INDICATOR LEVELS'!CS$63)</f>
        <v>0.16666666666666663</v>
      </c>
      <c r="CT10" s="185">
        <f>1-('A. INDICATOR LEVELS'!CT9-'A. INDICATOR LEVELS'!CT$63)/('A. INDICATOR LEVELS'!CT$64-'A. INDICATOR LEVELS'!CT$63)</f>
        <v>0.33333333333333337</v>
      </c>
      <c r="CU10" s="185">
        <f>1-('A. INDICATOR LEVELS'!CU9-'A. INDICATOR LEVELS'!CU$63)/('A. INDICATOR LEVELS'!CU$64-'A. INDICATOR LEVELS'!CU$63)</f>
        <v>0</v>
      </c>
      <c r="CV10" s="186">
        <f>1-('A. INDICATOR LEVELS'!CV9-'A. INDICATOR LEVELS'!CV$63)/('A. INDICATOR LEVELS'!CV$64-'A. INDICATOR LEVELS'!CV$63)</f>
        <v>0</v>
      </c>
      <c r="CW10" s="184">
        <f>1-('A. INDICATOR LEVELS'!CW9-'A. INDICATOR LEVELS'!CW$63)/('A. INDICATOR LEVELS'!CW$64-'A. INDICATOR LEVELS'!CW$63)</f>
        <v>8.333333333333337E-2</v>
      </c>
      <c r="CX10" s="185">
        <f>1-('A. INDICATOR LEVELS'!CX9-'A. INDICATOR LEVELS'!CX$63)/('A. INDICATOR LEVELS'!CX$64-'A. INDICATOR LEVELS'!CX$63)</f>
        <v>0</v>
      </c>
      <c r="CY10" s="185">
        <f>1-('A. INDICATOR LEVELS'!CY9-'A. INDICATOR LEVELS'!CY$63)/('A. INDICATOR LEVELS'!CY$64-'A. INDICATOR LEVELS'!CY$63)</f>
        <v>0.27272727272727271</v>
      </c>
      <c r="CZ10" s="185">
        <f>1-('A. INDICATOR LEVELS'!CZ9-'A. INDICATOR LEVELS'!CZ$63)/('A. INDICATOR LEVELS'!CZ$64-'A. INDICATOR LEVELS'!CZ$63)</f>
        <v>9.0909090909090939E-2</v>
      </c>
      <c r="DA10" s="185">
        <f>1-('A. INDICATOR LEVELS'!DA9-'A. INDICATOR LEVELS'!DA$63)/('A. INDICATOR LEVELS'!DA$64-'A. INDICATOR LEVELS'!DA$63)</f>
        <v>0.11111111111111116</v>
      </c>
      <c r="DB10" s="186">
        <f>1-('A. INDICATOR LEVELS'!DB9-'A. INDICATOR LEVELS'!DB$63)/('A. INDICATOR LEVELS'!DB$64-'A. INDICATOR LEVELS'!DB$63)</f>
        <v>9.0909090909090939E-2</v>
      </c>
      <c r="DC10" s="184">
        <f>1-('A. INDICATOR LEVELS'!DC9-'A. INDICATOR LEVELS'!DC$63)/('A. INDICATOR LEVELS'!DC$64-'A. INDICATOR LEVELS'!DC$63)</f>
        <v>6.6666666666666652E-2</v>
      </c>
      <c r="DD10" s="185">
        <f>1-('A. INDICATOR LEVELS'!DD9-'A. INDICATOR LEVELS'!DD$63)/('A. INDICATOR LEVELS'!DD$64-'A. INDICATOR LEVELS'!DD$63)</f>
        <v>0.16666666666666663</v>
      </c>
      <c r="DE10" s="185">
        <f>1-('A. INDICATOR LEVELS'!DE9-'A. INDICATOR LEVELS'!DE$63)/('A. INDICATOR LEVELS'!DE$64-'A. INDICATOR LEVELS'!DE$63)</f>
        <v>0.2857142857142857</v>
      </c>
      <c r="DF10" s="185">
        <f>1-('A. INDICATOR LEVELS'!DF9-'A. INDICATOR LEVELS'!DF$63)/('A. INDICATOR LEVELS'!DF$64-'A. INDICATOR LEVELS'!DF$63)</f>
        <v>0.1428571428571429</v>
      </c>
      <c r="DG10" s="185">
        <f>1-('A. INDICATOR LEVELS'!DG9-'A. INDICATOR LEVELS'!DG$63)/('A. INDICATOR LEVELS'!DG$64-'A. INDICATOR LEVELS'!DG$63)</f>
        <v>0.25</v>
      </c>
      <c r="DH10" s="186">
        <f>1-('A. INDICATOR LEVELS'!DH9-'A. INDICATOR LEVELS'!DH$63)/('A. INDICATOR LEVELS'!DH$64-'A. INDICATOR LEVELS'!DH$63)</f>
        <v>0.19999999999999996</v>
      </c>
    </row>
    <row r="11" spans="1:113" x14ac:dyDescent="0.35">
      <c r="A11" s="82"/>
      <c r="B11" s="248" t="s">
        <v>51</v>
      </c>
      <c r="C11" s="248" t="s">
        <v>53</v>
      </c>
      <c r="D11" s="61" t="s">
        <v>55</v>
      </c>
      <c r="E11" s="69">
        <f>('A. INDICATOR LEVELS'!E10-'A. INDICATOR LEVELS'!E$63)/('A. INDICATOR LEVELS'!E$64-'A. INDICATOR LEVELS'!E$63)</f>
        <v>0.46549479166666669</v>
      </c>
      <c r="F11" s="35">
        <f>('A. INDICATOR LEVELS'!F10-'A. INDICATOR LEVELS'!F$63)/('A. INDICATOR LEVELS'!F$64-'A. INDICATOR LEVELS'!F$63)</f>
        <v>0.4443131074336748</v>
      </c>
      <c r="G11" s="35">
        <f>('A. INDICATOR LEVELS'!G10-'A. INDICATOR LEVELS'!G$63)/('A. INDICATOR LEVELS'!G$64-'A. INDICATOR LEVELS'!G$63)</f>
        <v>0.45830302511659748</v>
      </c>
      <c r="H11" s="35">
        <f>('A. INDICATOR LEVELS'!H10-'A. INDICATOR LEVELS'!H$63)/('A. INDICATOR LEVELS'!H$64-'A. INDICATOR LEVELS'!H$63)</f>
        <v>0.47160596026490065</v>
      </c>
      <c r="I11" s="35">
        <f>('A. INDICATOR LEVELS'!I10-'A. INDICATOR LEVELS'!I$63)/('A. INDICATOR LEVELS'!I$64-'A. INDICATOR LEVELS'!I$63)</f>
        <v>0.44049788669587808</v>
      </c>
      <c r="J11" s="234">
        <f>('A. INDICATOR LEVELS'!J10-'A. INDICATOR LEVELS'!J$63)/('A. INDICATOR LEVELS'!J$64-'A. INDICATOR LEVELS'!J$63)</f>
        <v>0.43689615823507039</v>
      </c>
      <c r="K11" s="69">
        <f>('A. INDICATOR LEVELS'!K10-'A. INDICATOR LEVELS'!K$63)/('A. INDICATOR LEVELS'!K$64-'A. INDICATOR LEVELS'!K$63)</f>
        <v>1</v>
      </c>
      <c r="L11" s="35">
        <f>('A. INDICATOR LEVELS'!L10-'A. INDICATOR LEVELS'!L$63)/('A. INDICATOR LEVELS'!L$64-'A. INDICATOR LEVELS'!L$63)</f>
        <v>1</v>
      </c>
      <c r="M11" s="35">
        <f>('A. INDICATOR LEVELS'!M10-'A. INDICATOR LEVELS'!M$63)/('A. INDICATOR LEVELS'!M$64-'A. INDICATOR LEVELS'!M$63)</f>
        <v>1</v>
      </c>
      <c r="N11" s="35">
        <f>('A. INDICATOR LEVELS'!N10-'A. INDICATOR LEVELS'!N$63)/('A. INDICATOR LEVELS'!N$64-'A. INDICATOR LEVELS'!N$63)</f>
        <v>1</v>
      </c>
      <c r="O11" s="35">
        <f>('A. INDICATOR LEVELS'!O10-'A. INDICATOR LEVELS'!O$63)/('A. INDICATOR LEVELS'!O$64-'A. INDICATOR LEVELS'!O$63)</f>
        <v>1</v>
      </c>
      <c r="P11" s="234">
        <f>('A. INDICATOR LEVELS'!P10-'A. INDICATOR LEVELS'!P$63)/('A. INDICATOR LEVELS'!P$64-'A. INDICATOR LEVELS'!P$63)</f>
        <v>1</v>
      </c>
      <c r="Q11" s="69">
        <f>('A. INDICATOR LEVELS'!Q10-'A. INDICATOR LEVELS'!Q$63)/('A. INDICATOR LEVELS'!Q$64-'A. INDICATOR LEVELS'!Q$63)</f>
        <v>0.55384615384615388</v>
      </c>
      <c r="R11" s="35">
        <f>('A. INDICATOR LEVELS'!R10-'A. INDICATOR LEVELS'!R$63)/('A. INDICATOR LEVELS'!R$64-'A. INDICATOR LEVELS'!R$63)</f>
        <v>0.50769230769230766</v>
      </c>
      <c r="S11" s="35">
        <f>('A. INDICATOR LEVELS'!S10-'A. INDICATOR LEVELS'!S$63)/('A. INDICATOR LEVELS'!S$64-'A. INDICATOR LEVELS'!S$63)</f>
        <v>0.6058394160583942</v>
      </c>
      <c r="T11" s="35">
        <f>('A. INDICATOR LEVELS'!T10-'A. INDICATOR LEVELS'!T$63)/('A. INDICATOR LEVELS'!T$64-'A. INDICATOR LEVELS'!T$63)</f>
        <v>0.57414448669201523</v>
      </c>
      <c r="U11" s="35">
        <f>('A. INDICATOR LEVELS'!U10-'A. INDICATOR LEVELS'!U$63)/('A. INDICATOR LEVELS'!U$64-'A. INDICATOR LEVELS'!U$63)</f>
        <v>0.44400000000000001</v>
      </c>
      <c r="V11" s="234">
        <f>('A. INDICATOR LEVELS'!V10-'A. INDICATOR LEVELS'!V$63)/('A. INDICATOR LEVELS'!V$64-'A. INDICATOR LEVELS'!V$63)</f>
        <v>0.51587301587301593</v>
      </c>
      <c r="W11" s="83">
        <f>('A. INDICATOR LEVELS'!W10-'A. INDICATOR LEVELS'!W$63)/('A. INDICATOR LEVELS'!W$64-'A. INDICATOR LEVELS'!W$63)</f>
        <v>0.42307692307692302</v>
      </c>
      <c r="X11" s="19">
        <f>('A. INDICATOR LEVELS'!X10-'A. INDICATOR LEVELS'!X$63)/('A. INDICATOR LEVELS'!X$64-'A. INDICATOR LEVELS'!X$63)</f>
        <v>0.40740740740740733</v>
      </c>
      <c r="Y11" s="19">
        <f>('A. INDICATOR LEVELS'!Y10-'A. INDICATOR LEVELS'!Y$63)/('A. INDICATOR LEVELS'!Y$64-'A. INDICATOR LEVELS'!Y$63)</f>
        <v>0.44444444444444459</v>
      </c>
      <c r="Z11" s="19">
        <f>('A. INDICATOR LEVELS'!Z10-'A. INDICATOR LEVELS'!Z$63)/('A. INDICATOR LEVELS'!Z$64-'A. INDICATOR LEVELS'!Z$63)</f>
        <v>0.44444444444444459</v>
      </c>
      <c r="AA11" s="19">
        <f>('A. INDICATOR LEVELS'!AA10-'A. INDICATOR LEVELS'!AA$63)/('A. INDICATOR LEVELS'!AA$64-'A. INDICATOR LEVELS'!AA$63)</f>
        <v>0.51724137931034464</v>
      </c>
      <c r="AB11" s="237">
        <f>('A. INDICATOR LEVELS'!AB10-'A. INDICATOR LEVELS'!AB$63)/('A. INDICATOR LEVELS'!AB$64-'A. INDICATOR LEVELS'!AB$63)</f>
        <v>0.46666666666666662</v>
      </c>
      <c r="AC11" s="83">
        <f>('A. INDICATOR LEVELS'!AC10-'A. INDICATOR LEVELS'!AC$63)/('A. INDICATOR LEVELS'!AC$64-'A. INDICATOR LEVELS'!AC$63)</f>
        <v>0.8</v>
      </c>
      <c r="AD11" s="19">
        <f>('A. INDICATOR LEVELS'!AD10-'A. INDICATOR LEVELS'!AD$63)/('A. INDICATOR LEVELS'!AD$64-'A. INDICATOR LEVELS'!AD$63)</f>
        <v>0.92307692307692313</v>
      </c>
      <c r="AE11" s="19">
        <f>('A. INDICATOR LEVELS'!AE10-'A. INDICATOR LEVELS'!AE$63)/('A. INDICATOR LEVELS'!AE$64-'A. INDICATOR LEVELS'!AE$63)</f>
        <v>0.8666666666666667</v>
      </c>
      <c r="AF11" s="19">
        <f>('A. INDICATOR LEVELS'!AF10-'A. INDICATOR LEVELS'!AF$63)/('A. INDICATOR LEVELS'!AF$64-'A. INDICATOR LEVELS'!AF$63)</f>
        <v>0.84615384615384615</v>
      </c>
      <c r="AG11" s="19">
        <f>('A. INDICATOR LEVELS'!AG10-'A. INDICATOR LEVELS'!AG$63)/('A. INDICATOR LEVELS'!AG$64-'A. INDICATOR LEVELS'!AG$63)</f>
        <v>0.92307692307692313</v>
      </c>
      <c r="AH11" s="237">
        <f>('A. INDICATOR LEVELS'!AH10-'A. INDICATOR LEVELS'!AH$63)/('A. INDICATOR LEVELS'!AH$64-'A. INDICATOR LEVELS'!AH$63)</f>
        <v>0.92307692307692313</v>
      </c>
      <c r="AI11" s="83">
        <f>('A. INDICATOR LEVELS'!AI10-'A. INDICATOR LEVELS'!AI$63)/('A. INDICATOR LEVELS'!AI$64-'A. INDICATOR LEVELS'!AI$63)</f>
        <v>0.5625</v>
      </c>
      <c r="AJ11" s="19">
        <f>('A. INDICATOR LEVELS'!AJ10-'A. INDICATOR LEVELS'!AJ$63)/('A. INDICATOR LEVELS'!AJ$64-'A. INDICATOR LEVELS'!AJ$63)</f>
        <v>0.57894736842105265</v>
      </c>
      <c r="AK11" s="19">
        <f>('A. INDICATOR LEVELS'!AK10-'A. INDICATOR LEVELS'!AK$63)/('A. INDICATOR LEVELS'!AK$64-'A. INDICATOR LEVELS'!AK$63)</f>
        <v>0.58823529411764708</v>
      </c>
      <c r="AL11" s="19">
        <f>('A. INDICATOR LEVELS'!AL10-'A. INDICATOR LEVELS'!AL$63)/('A. INDICATOR LEVELS'!AL$64-'A. INDICATOR LEVELS'!AL$63)</f>
        <v>0.5</v>
      </c>
      <c r="AM11" s="19">
        <f>('A. INDICATOR LEVELS'!AM10-'A. INDICATOR LEVELS'!AM$63)/('A. INDICATOR LEVELS'!AM$64-'A. INDICATOR LEVELS'!AM$63)</f>
        <v>0.52631578947368418</v>
      </c>
      <c r="AN11" s="237">
        <f>('A. INDICATOR LEVELS'!AN10-'A. INDICATOR LEVELS'!AN$63)/('A. INDICATOR LEVELS'!AN$64-'A. INDICATOR LEVELS'!AN$63)</f>
        <v>0.57894736842105265</v>
      </c>
      <c r="AO11" s="83">
        <f>('A. INDICATOR LEVELS'!AO10-'A. INDICATOR LEVELS'!AO$63)/('A. INDICATOR LEVELS'!AO$64-'A. INDICATOR LEVELS'!AO$63)</f>
        <v>1</v>
      </c>
      <c r="AP11" s="19">
        <f>('A. INDICATOR LEVELS'!AP10-'A. INDICATOR LEVELS'!AP$63)/('A. INDICATOR LEVELS'!AP$64-'A. INDICATOR LEVELS'!AP$63)</f>
        <v>0.91304347826086951</v>
      </c>
      <c r="AQ11" s="19">
        <f>('A. INDICATOR LEVELS'!AQ10-'A. INDICATOR LEVELS'!AQ$63)/('A. INDICATOR LEVELS'!AQ$64-'A. INDICATOR LEVELS'!AQ$63)</f>
        <v>1</v>
      </c>
      <c r="AR11" s="19">
        <f>('A. INDICATOR LEVELS'!AR10-'A. INDICATOR LEVELS'!AR$63)/('A. INDICATOR LEVELS'!AR$64-'A. INDICATOR LEVELS'!AR$63)</f>
        <v>1</v>
      </c>
      <c r="AS11" s="19">
        <f>('A. INDICATOR LEVELS'!AS10-'A. INDICATOR LEVELS'!AS$63)/('A. INDICATOR LEVELS'!AS$64-'A. INDICATOR LEVELS'!AS$63)</f>
        <v>0.92</v>
      </c>
      <c r="AT11" s="237">
        <f>('A. INDICATOR LEVELS'!AT10-'A. INDICATOR LEVELS'!AT$63)/('A. INDICATOR LEVELS'!AT$64-'A. INDICATOR LEVELS'!AT$63)</f>
        <v>0.7931034482758621</v>
      </c>
      <c r="AU11" s="83">
        <f>('A. INDICATOR LEVELS'!AU10-'A. INDICATOR LEVELS'!AU$63)/('A. INDICATOR LEVELS'!AU$64-'A. INDICATOR LEVELS'!AU$63)</f>
        <v>1</v>
      </c>
      <c r="AV11" s="19">
        <f>('A. INDICATOR LEVELS'!AV10-'A. INDICATOR LEVELS'!AV$63)/('A. INDICATOR LEVELS'!AV$64-'A. INDICATOR LEVELS'!AV$63)</f>
        <v>1</v>
      </c>
      <c r="AW11" s="19">
        <f>('A. INDICATOR LEVELS'!AW10-'A. INDICATOR LEVELS'!AW$63)/('A. INDICATOR LEVELS'!AW$64-'A. INDICATOR LEVELS'!AW$63)</f>
        <v>0.94444444444444442</v>
      </c>
      <c r="AX11" s="19">
        <f>('A. INDICATOR LEVELS'!AX10-'A. INDICATOR LEVELS'!AX$63)/('A. INDICATOR LEVELS'!AX$64-'A. INDICATOR LEVELS'!AX$63)</f>
        <v>0.9</v>
      </c>
      <c r="AY11" s="19">
        <f>('A. INDICATOR LEVELS'!AY10-'A. INDICATOR LEVELS'!AY$63)/('A. INDICATOR LEVELS'!AY$64-'A. INDICATOR LEVELS'!AY$63)</f>
        <v>0.95238095238095233</v>
      </c>
      <c r="AZ11" s="237">
        <f>('A. INDICATOR LEVELS'!AZ10-'A. INDICATOR LEVELS'!AZ$63)/('A. INDICATOR LEVELS'!AZ$64-'A. INDICATOR LEVELS'!AZ$63)</f>
        <v>1</v>
      </c>
      <c r="BA11" s="83">
        <f>('A. INDICATOR LEVELS'!BA10-'A. INDICATOR LEVELS'!BA$63)/('A. INDICATOR LEVELS'!BA$64-'A. INDICATOR LEVELS'!BA$63)</f>
        <v>1</v>
      </c>
      <c r="BB11" s="19">
        <f>('A. INDICATOR LEVELS'!BB10-'A. INDICATOR LEVELS'!BB$63)/('A. INDICATOR LEVELS'!BB$64-'A. INDICATOR LEVELS'!BB$63)</f>
        <v>1</v>
      </c>
      <c r="BC11" s="19">
        <f>('A. INDICATOR LEVELS'!BC10-'A. INDICATOR LEVELS'!BC$63)/('A. INDICATOR LEVELS'!BC$64-'A. INDICATOR LEVELS'!BC$63)</f>
        <v>1</v>
      </c>
      <c r="BD11" s="19">
        <f>('A. INDICATOR LEVELS'!BD10-'A. INDICATOR LEVELS'!BD$63)/('A. INDICATOR LEVELS'!BD$64-'A. INDICATOR LEVELS'!BD$63)</f>
        <v>1</v>
      </c>
      <c r="BE11" s="19">
        <f>('A. INDICATOR LEVELS'!BE10-'A. INDICATOR LEVELS'!BE$63)/('A. INDICATOR LEVELS'!BE$64-'A. INDICATOR LEVELS'!BE$63)</f>
        <v>1</v>
      </c>
      <c r="BF11" s="237">
        <f>('A. INDICATOR LEVELS'!BF10-'A. INDICATOR LEVELS'!BF$63)/('A. INDICATOR LEVELS'!BF$64-'A. INDICATOR LEVELS'!BF$63)</f>
        <v>1</v>
      </c>
      <c r="BG11" s="83">
        <f>1-('A. INDICATOR LEVELS'!BG10-'A. INDICATOR LEVELS'!BG$63)/('A. INDICATOR LEVELS'!BG$64-'A. INDICATOR LEVELS'!BG$63)</f>
        <v>1</v>
      </c>
      <c r="BH11" s="19">
        <f>1-('A. INDICATOR LEVELS'!BH10-'A. INDICATOR LEVELS'!BH$63)/('A. INDICATOR LEVELS'!BH$64-'A. INDICATOR LEVELS'!BH$63)</f>
        <v>1</v>
      </c>
      <c r="BI11" s="19">
        <f>1-('A. INDICATOR LEVELS'!BI10-'A. INDICATOR LEVELS'!BI$63)/('A. INDICATOR LEVELS'!BI$64-'A. INDICATOR LEVELS'!BI$63)</f>
        <v>1</v>
      </c>
      <c r="BJ11" s="19">
        <f>1-('A. INDICATOR LEVELS'!BJ10-'A. INDICATOR LEVELS'!BJ$63)/('A. INDICATOR LEVELS'!BJ$64-'A. INDICATOR LEVELS'!BJ$63)</f>
        <v>1</v>
      </c>
      <c r="BK11" s="19">
        <f>1-('A. INDICATOR LEVELS'!BK10-'A. INDICATOR LEVELS'!BK$63)/('A. INDICATOR LEVELS'!BK$64-'A. INDICATOR LEVELS'!BK$63)</f>
        <v>1</v>
      </c>
      <c r="BL11" s="237">
        <f>1-('A. INDICATOR LEVELS'!BL10-'A. INDICATOR LEVELS'!BL$63)/('A. INDICATOR LEVELS'!BL$64-'A. INDICATOR LEVELS'!BL$63)</f>
        <v>1</v>
      </c>
      <c r="BM11" s="83">
        <f>1-('A. INDICATOR LEVELS'!BM10-'A. INDICATOR LEVELS'!BM$63)/('A. INDICATOR LEVELS'!BM$64-'A. INDICATOR LEVELS'!BM$63)</f>
        <v>1</v>
      </c>
      <c r="BN11" s="19">
        <f>1-('A. INDICATOR LEVELS'!BN10-'A. INDICATOR LEVELS'!BN$63)/('A. INDICATOR LEVELS'!BN$64-'A. INDICATOR LEVELS'!BN$63)</f>
        <v>0.94117647058823528</v>
      </c>
      <c r="BO11" s="19">
        <f>1-('A. INDICATOR LEVELS'!BO10-'A. INDICATOR LEVELS'!BO$63)/('A. INDICATOR LEVELS'!BO$64-'A. INDICATOR LEVELS'!BO$63)</f>
        <v>0.94117647058823528</v>
      </c>
      <c r="BP11" s="19">
        <f>1-('A. INDICATOR LEVELS'!BP10-'A. INDICATOR LEVELS'!BP$63)/('A. INDICATOR LEVELS'!BP$64-'A. INDICATOR LEVELS'!BP$63)</f>
        <v>0.9285714285714286</v>
      </c>
      <c r="BQ11" s="19">
        <f>1-('A. INDICATOR LEVELS'!BQ10-'A. INDICATOR LEVELS'!BQ$63)/('A. INDICATOR LEVELS'!BQ$64-'A. INDICATOR LEVELS'!BQ$63)</f>
        <v>0.93333333333333335</v>
      </c>
      <c r="BR11" s="237">
        <f>1-('A. INDICATOR LEVELS'!BR10-'A. INDICATOR LEVELS'!BR$63)/('A. INDICATOR LEVELS'!BR$64-'A. INDICATOR LEVELS'!BR$63)</f>
        <v>0.93333333333333335</v>
      </c>
      <c r="BS11" s="83">
        <f>('A. INDICATOR LEVELS'!BS10-'A. INDICATOR LEVELS'!BS$63)/('A. INDICATOR LEVELS'!BS$64-'A. INDICATOR LEVELS'!BS$63)</f>
        <v>0.82539682539682535</v>
      </c>
      <c r="BT11" s="19">
        <f>('A. INDICATOR LEVELS'!BT10-'A. INDICATOR LEVELS'!BT$63)/('A. INDICATOR LEVELS'!BT$64-'A. INDICATOR LEVELS'!BT$63)</f>
        <v>0.80833333333333335</v>
      </c>
      <c r="BU11" s="19">
        <f>('A. INDICATOR LEVELS'!BU10-'A. INDICATOR LEVELS'!BU$63)/('A. INDICATOR LEVELS'!BU$64-'A. INDICATOR LEVELS'!BU$63)</f>
        <v>0.8</v>
      </c>
      <c r="BV11" s="19">
        <f>('A. INDICATOR LEVELS'!BV10-'A. INDICATOR LEVELS'!BV$63)/('A. INDICATOR LEVELS'!BV$64-'A. INDICATOR LEVELS'!BV$63)</f>
        <v>0.83783783783783783</v>
      </c>
      <c r="BW11" s="19">
        <f>('A. INDICATOR LEVELS'!BW10-'A. INDICATOR LEVELS'!BW$63)/('A. INDICATOR LEVELS'!BW$64-'A. INDICATOR LEVELS'!BW$63)</f>
        <v>0.79207920792079212</v>
      </c>
      <c r="BX11" s="237">
        <f>('A. INDICATOR LEVELS'!BX10-'A. INDICATOR LEVELS'!BX$63)/('A. INDICATOR LEVELS'!BX$64-'A. INDICATOR LEVELS'!BX$63)</f>
        <v>0.72727272727272729</v>
      </c>
      <c r="BY11" s="83">
        <f>1-('A. INDICATOR LEVELS'!BY10-'A. INDICATOR LEVELS'!BY$63)/('A. INDICATOR LEVELS'!BY$64-'A. INDICATOR LEVELS'!BY$63)</f>
        <v>0.14897579143389217</v>
      </c>
      <c r="BZ11" s="19">
        <f>1-('A. INDICATOR LEVELS'!BZ10-'A. INDICATOR LEVELS'!BZ$63)/('A. INDICATOR LEVELS'!BZ$64-'A. INDICATOR LEVELS'!BZ$63)</f>
        <v>3.5514018691588989E-2</v>
      </c>
      <c r="CA11" s="19">
        <f>1-('A. INDICATOR LEVELS'!CA10-'A. INDICATOR LEVELS'!CA$63)/('A. INDICATOR LEVELS'!CA$64-'A. INDICATOR LEVELS'!CA$63)</f>
        <v>9.4202898550724501E-2</v>
      </c>
      <c r="CB11" s="19">
        <f>1-('A. INDICATOR LEVELS'!CB10-'A. INDICATOR LEVELS'!CB$63)/('A. INDICATOR LEVELS'!CB$64-'A. INDICATOR LEVELS'!CB$63)</f>
        <v>0.13628318584070787</v>
      </c>
      <c r="CC11" s="19">
        <f>1-('A. INDICATOR LEVELS'!CC10-'A. INDICATOR LEVELS'!CC$63)/('A. INDICATOR LEVELS'!CC$64-'A. INDICATOR LEVELS'!CC$63)</f>
        <v>0.17869415807560118</v>
      </c>
      <c r="CD11" s="237">
        <f>1-('A. INDICATOR LEVELS'!CD10-'A. INDICATOR LEVELS'!CD$63)/('A. INDICATOR LEVELS'!CD$64-'A. INDICATOR LEVELS'!CD$63)</f>
        <v>0.24643874643874653</v>
      </c>
      <c r="CE11" s="83">
        <f>1-('A. INDICATOR LEVELS'!CE10-'A. INDICATOR LEVELS'!CE$63)/('A. INDICATOR LEVELS'!CE$64-'A. INDICATOR LEVELS'!CE$63)</f>
        <v>0.61382598331346849</v>
      </c>
      <c r="CF11" s="19">
        <f>1-('A. INDICATOR LEVELS'!CF10-'A. INDICATOR LEVELS'!CF$63)/('A. INDICATOR LEVELS'!CF$64-'A. INDICATOR LEVELS'!CF$63)</f>
        <v>0.60375275938189843</v>
      </c>
      <c r="CG11" s="19">
        <f>1-('A. INDICATOR LEVELS'!CG10-'A. INDICATOR LEVELS'!CG$63)/('A. INDICATOR LEVELS'!CG$64-'A. INDICATOR LEVELS'!CG$63)</f>
        <v>0.6022845275181723</v>
      </c>
      <c r="CH11" s="19">
        <f>1-('A. INDICATOR LEVELS'!CH10-'A. INDICATOR LEVELS'!CH$63)/('A. INDICATOR LEVELS'!CH$64-'A. INDICATOR LEVELS'!CH$63)</f>
        <v>0.59979633401221988</v>
      </c>
      <c r="CI11" s="19">
        <f>1-('A. INDICATOR LEVELS'!CI10-'A. INDICATOR LEVELS'!CI$63)/('A. INDICATOR LEVELS'!CI$64-'A. INDICATOR LEVELS'!CI$63)</f>
        <v>0.60149672591206738</v>
      </c>
      <c r="CJ11" s="237">
        <f>1-('A. INDICATOR LEVELS'!CJ10-'A. INDICATOR LEVELS'!CJ$63)/('A. INDICATOR LEVELS'!CJ$64-'A. INDICATOR LEVELS'!CJ$63)</f>
        <v>0.58369470945359936</v>
      </c>
      <c r="CK11" s="83">
        <f>1-('A. INDICATOR LEVELS'!CK10-'A. INDICATOR LEVELS'!CK$63)/('A. INDICATOR LEVELS'!CK$64-'A. INDICATOR LEVELS'!CK$63)</f>
        <v>0.9285714285714286</v>
      </c>
      <c r="CL11" s="19">
        <f>1-('A. INDICATOR LEVELS'!CL10-'A. INDICATOR LEVELS'!CL$63)/('A. INDICATOR LEVELS'!CL$64-'A. INDICATOR LEVELS'!CL$63)</f>
        <v>0.85714285714285721</v>
      </c>
      <c r="CM11" s="19">
        <f>1-('A. INDICATOR LEVELS'!CM10-'A. INDICATOR LEVELS'!CM$63)/('A. INDICATOR LEVELS'!CM$64-'A. INDICATOR LEVELS'!CM$63)</f>
        <v>0.9</v>
      </c>
      <c r="CN11" s="19">
        <f>1-('A. INDICATOR LEVELS'!CN10-'A. INDICATOR LEVELS'!CN$63)/('A. INDICATOR LEVELS'!CN$64-'A. INDICATOR LEVELS'!CN$63)</f>
        <v>1</v>
      </c>
      <c r="CO11" s="19">
        <f>1-('A. INDICATOR LEVELS'!CO10-'A. INDICATOR LEVELS'!CO$63)/('A. INDICATOR LEVELS'!CO$64-'A. INDICATOR LEVELS'!CO$63)</f>
        <v>0.875</v>
      </c>
      <c r="CP11" s="276">
        <v>0.91895586856637901</v>
      </c>
      <c r="CQ11" s="83">
        <f>1-('A. INDICATOR LEVELS'!CQ10-'A. INDICATOR LEVELS'!CQ$63)/('A. INDICATOR LEVELS'!CQ$64-'A. INDICATOR LEVELS'!CQ$63)</f>
        <v>0.7142857142857143</v>
      </c>
      <c r="CR11" s="19">
        <f>1-('A. INDICATOR LEVELS'!CR10-'A. INDICATOR LEVELS'!CR$63)/('A. INDICATOR LEVELS'!CR$64-'A. INDICATOR LEVELS'!CR$63)</f>
        <v>0.6</v>
      </c>
      <c r="CS11" s="19">
        <f>1-('A. INDICATOR LEVELS'!CS10-'A. INDICATOR LEVELS'!CS$63)/('A. INDICATOR LEVELS'!CS$64-'A. INDICATOR LEVELS'!CS$63)</f>
        <v>0.66666666666666674</v>
      </c>
      <c r="CT11" s="19">
        <f>1-('A. INDICATOR LEVELS'!CT10-'A. INDICATOR LEVELS'!CT$63)/('A. INDICATOR LEVELS'!CT$64-'A. INDICATOR LEVELS'!CT$63)</f>
        <v>0.83333333333333337</v>
      </c>
      <c r="CU11" s="19">
        <f>1-('A. INDICATOR LEVELS'!CU10-'A. INDICATOR LEVELS'!CU$63)/('A. INDICATOR LEVELS'!CU$64-'A. INDICATOR LEVELS'!CU$63)</f>
        <v>0.8</v>
      </c>
      <c r="CV11" s="237">
        <f>1-('A. INDICATOR LEVELS'!CV10-'A. INDICATOR LEVELS'!CV$63)/('A. INDICATOR LEVELS'!CV$64-'A. INDICATOR LEVELS'!CV$63)</f>
        <v>0.75</v>
      </c>
      <c r="CW11" s="83">
        <f>1-('A. INDICATOR LEVELS'!CW10-'A. INDICATOR LEVELS'!CW$63)/('A. INDICATOR LEVELS'!CW$64-'A. INDICATOR LEVELS'!CW$63)</f>
        <v>0.75</v>
      </c>
      <c r="CX11" s="19">
        <f>1-('A. INDICATOR LEVELS'!CX10-'A. INDICATOR LEVELS'!CX$63)/('A. INDICATOR LEVELS'!CX$64-'A. INDICATOR LEVELS'!CX$63)</f>
        <v>0.9</v>
      </c>
      <c r="CY11" s="19">
        <f>1-('A. INDICATOR LEVELS'!CY10-'A. INDICATOR LEVELS'!CY$63)/('A. INDICATOR LEVELS'!CY$64-'A. INDICATOR LEVELS'!CY$63)</f>
        <v>0.90909090909090906</v>
      </c>
      <c r="CZ11" s="19">
        <f>1-('A. INDICATOR LEVELS'!CZ10-'A. INDICATOR LEVELS'!CZ$63)/('A. INDICATOR LEVELS'!CZ$64-'A. INDICATOR LEVELS'!CZ$63)</f>
        <v>0.72727272727272729</v>
      </c>
      <c r="DA11" s="19">
        <f>1-('A. INDICATOR LEVELS'!DA10-'A. INDICATOR LEVELS'!DA$63)/('A. INDICATOR LEVELS'!DA$64-'A. INDICATOR LEVELS'!DA$63)</f>
        <v>0.88888888888888884</v>
      </c>
      <c r="DB11" s="237">
        <f>1-('A. INDICATOR LEVELS'!DB10-'A. INDICATOR LEVELS'!DB$63)/('A. INDICATOR LEVELS'!DB$64-'A. INDICATOR LEVELS'!DB$63)</f>
        <v>0.90909090909090906</v>
      </c>
      <c r="DC11" s="83">
        <f>1-('A. INDICATOR LEVELS'!DC10-'A. INDICATOR LEVELS'!DC$63)/('A. INDICATOR LEVELS'!DC$64-'A. INDICATOR LEVELS'!DC$63)</f>
        <v>0.93333333333333335</v>
      </c>
      <c r="DD11" s="19">
        <f>1-('A. INDICATOR LEVELS'!DD10-'A. INDICATOR LEVELS'!DD$63)/('A. INDICATOR LEVELS'!DD$64-'A. INDICATOR LEVELS'!DD$63)</f>
        <v>0.88888888888888884</v>
      </c>
      <c r="DE11" s="19">
        <f>1-('A. INDICATOR LEVELS'!DE10-'A. INDICATOR LEVELS'!DE$63)/('A. INDICATOR LEVELS'!DE$64-'A. INDICATOR LEVELS'!DE$63)</f>
        <v>1</v>
      </c>
      <c r="DF11" s="19">
        <f>1-('A. INDICATOR LEVELS'!DF10-'A. INDICATOR LEVELS'!DF$63)/('A. INDICATOR LEVELS'!DF$64-'A. INDICATOR LEVELS'!DF$63)</f>
        <v>0.9285714285714286</v>
      </c>
      <c r="DG11" s="19">
        <f>1-('A. INDICATOR LEVELS'!DG10-'A. INDICATOR LEVELS'!DG$63)/('A. INDICATOR LEVELS'!DG$64-'A. INDICATOR LEVELS'!DG$63)</f>
        <v>1</v>
      </c>
      <c r="DH11" s="237">
        <f>1-('A. INDICATOR LEVELS'!DH10-'A. INDICATOR LEVELS'!DH$63)/('A. INDICATOR LEVELS'!DH$64-'A. INDICATOR LEVELS'!DH$63)</f>
        <v>0.93333333333333335</v>
      </c>
    </row>
    <row r="12" spans="1:113" x14ac:dyDescent="0.35">
      <c r="A12" s="82"/>
      <c r="B12" s="248" t="s">
        <v>14</v>
      </c>
      <c r="C12" s="248" t="s">
        <v>53</v>
      </c>
      <c r="D12" s="10" t="s">
        <v>56</v>
      </c>
      <c r="E12" s="69">
        <f>('A. INDICATOR LEVELS'!E11-'A. INDICATOR LEVELS'!E$63)/('A. INDICATOR LEVELS'!E$64-'A. INDICATOR LEVELS'!E$63)</f>
        <v>0.46809895833333331</v>
      </c>
      <c r="F12" s="35">
        <f>('A. INDICATOR LEVELS'!F11-'A. INDICATOR LEVELS'!F$63)/('A. INDICATOR LEVELS'!F$64-'A. INDICATOR LEVELS'!F$63)</f>
        <v>0.42308029069258385</v>
      </c>
      <c r="G12" s="35">
        <f>('A. INDICATOR LEVELS'!G11-'A. INDICATOR LEVELS'!G$63)/('A. INDICATOR LEVELS'!G$64-'A. INDICATOR LEVELS'!G$63)</f>
        <v>0.46164049463009715</v>
      </c>
      <c r="H12" s="35">
        <f>('A. INDICATOR LEVELS'!H11-'A. INDICATOR LEVELS'!H$63)/('A. INDICATOR LEVELS'!H$64-'A. INDICATOR LEVELS'!H$63)</f>
        <v>0.48778973509933776</v>
      </c>
      <c r="I12" s="35">
        <f>('A. INDICATOR LEVELS'!I11-'A. INDICATOR LEVELS'!I$63)/('A. INDICATOR LEVELS'!I$64-'A. INDICATOR LEVELS'!I$63)</f>
        <v>0.46791267594710922</v>
      </c>
      <c r="J12" s="234">
        <f>('A. INDICATOR LEVELS'!J11-'A. INDICATOR LEVELS'!J$63)/('A. INDICATOR LEVELS'!J$64-'A. INDICATOR LEVELS'!J$63)</f>
        <v>0.48535564853556484</v>
      </c>
      <c r="K12" s="69">
        <f>('A. INDICATOR LEVELS'!K11-'A. INDICATOR LEVELS'!K$63)/('A. INDICATOR LEVELS'!K$64-'A. INDICATOR LEVELS'!K$63)</f>
        <v>0.5714285714285714</v>
      </c>
      <c r="L12" s="35">
        <f>('A. INDICATOR LEVELS'!L11-'A. INDICATOR LEVELS'!L$63)/('A. INDICATOR LEVELS'!L$64-'A. INDICATOR LEVELS'!L$63)</f>
        <v>0.59183673469387754</v>
      </c>
      <c r="M12" s="35">
        <f>('A. INDICATOR LEVELS'!M11-'A. INDICATOR LEVELS'!M$63)/('A. INDICATOR LEVELS'!M$64-'A. INDICATOR LEVELS'!M$63)</f>
        <v>0.6</v>
      </c>
      <c r="N12" s="35">
        <f>('A. INDICATOR LEVELS'!N11-'A. INDICATOR LEVELS'!N$63)/('A. INDICATOR LEVELS'!N$64-'A. INDICATOR LEVELS'!N$63)</f>
        <v>0.61224489795918369</v>
      </c>
      <c r="O12" s="35">
        <f>('A. INDICATOR LEVELS'!O11-'A. INDICATOR LEVELS'!O$63)/('A. INDICATOR LEVELS'!O$64-'A. INDICATOR LEVELS'!O$63)</f>
        <v>0.63265306122448983</v>
      </c>
      <c r="P12" s="234">
        <f>('A. INDICATOR LEVELS'!P11-'A. INDICATOR LEVELS'!P$63)/('A. INDICATOR LEVELS'!P$64-'A. INDICATOR LEVELS'!P$63)</f>
        <v>0.64</v>
      </c>
      <c r="Q12" s="69">
        <f>('A. INDICATOR LEVELS'!Q11-'A. INDICATOR LEVELS'!Q$63)/('A. INDICATOR LEVELS'!Q$64-'A. INDICATOR LEVELS'!Q$63)</f>
        <v>0.28076923076923077</v>
      </c>
      <c r="R12" s="35">
        <f>('A. INDICATOR LEVELS'!R11-'A. INDICATOR LEVELS'!R$63)/('A. INDICATOR LEVELS'!R$64-'A. INDICATOR LEVELS'!R$63)</f>
        <v>0.26923076923076922</v>
      </c>
      <c r="S12" s="35">
        <f>('A. INDICATOR LEVELS'!S11-'A. INDICATOR LEVELS'!S$63)/('A. INDICATOR LEVELS'!S$64-'A. INDICATOR LEVELS'!S$63)</f>
        <v>0.29927007299270075</v>
      </c>
      <c r="T12" s="35">
        <f>('A. INDICATOR LEVELS'!T11-'A. INDICATOR LEVELS'!T$63)/('A. INDICATOR LEVELS'!T$64-'A. INDICATOR LEVELS'!T$63)</f>
        <v>0.2585551330798479</v>
      </c>
      <c r="U12" s="35">
        <f>('A. INDICATOR LEVELS'!U11-'A. INDICATOR LEVELS'!U$63)/('A. INDICATOR LEVELS'!U$64-'A. INDICATOR LEVELS'!U$63)</f>
        <v>0.24399999999999999</v>
      </c>
      <c r="V12" s="234">
        <f>('A. INDICATOR LEVELS'!V11-'A. INDICATOR LEVELS'!V$63)/('A. INDICATOR LEVELS'!V$64-'A. INDICATOR LEVELS'!V$63)</f>
        <v>0.28174603174603174</v>
      </c>
      <c r="W12" s="83">
        <f>('A. INDICATOR LEVELS'!W11-'A. INDICATOR LEVELS'!W$63)/('A. INDICATOR LEVELS'!W$64-'A. INDICATOR LEVELS'!W$63)</f>
        <v>0.7307692307692305</v>
      </c>
      <c r="X12" s="19">
        <f>('A. INDICATOR LEVELS'!X11-'A. INDICATOR LEVELS'!X$63)/('A. INDICATOR LEVELS'!X$64-'A. INDICATOR LEVELS'!X$63)</f>
        <v>0.7037037037037035</v>
      </c>
      <c r="Y12" s="19">
        <f>('A. INDICATOR LEVELS'!Y11-'A. INDICATOR LEVELS'!Y$63)/('A. INDICATOR LEVELS'!Y$64-'A. INDICATOR LEVELS'!Y$63)</f>
        <v>0.74074074074074081</v>
      </c>
      <c r="Z12" s="19">
        <f>('A. INDICATOR LEVELS'!Z11-'A. INDICATOR LEVELS'!Z$63)/('A. INDICATOR LEVELS'!Z$64-'A. INDICATOR LEVELS'!Z$63)</f>
        <v>0.85185185185185208</v>
      </c>
      <c r="AA12" s="19">
        <f>('A. INDICATOR LEVELS'!AA11-'A. INDICATOR LEVELS'!AA$63)/('A. INDICATOR LEVELS'!AA$64-'A. INDICATOR LEVELS'!AA$63)</f>
        <v>0.86206896551724166</v>
      </c>
      <c r="AB12" s="237">
        <f>('A. INDICATOR LEVELS'!AB11-'A. INDICATOR LEVELS'!AB$63)/('A. INDICATOR LEVELS'!AB$64-'A. INDICATOR LEVELS'!AB$63)</f>
        <v>0.86666666666666659</v>
      </c>
      <c r="AC12" s="83">
        <f>('A. INDICATOR LEVELS'!AC11-'A. INDICATOR LEVELS'!AC$63)/('A. INDICATOR LEVELS'!AC$64-'A. INDICATOR LEVELS'!AC$63)</f>
        <v>0.6</v>
      </c>
      <c r="AD12" s="19">
        <f>('A. INDICATOR LEVELS'!AD11-'A. INDICATOR LEVELS'!AD$63)/('A. INDICATOR LEVELS'!AD$64-'A. INDICATOR LEVELS'!AD$63)</f>
        <v>0.76923076923076927</v>
      </c>
      <c r="AE12" s="19">
        <f>('A. INDICATOR LEVELS'!AE11-'A. INDICATOR LEVELS'!AE$63)/('A. INDICATOR LEVELS'!AE$64-'A. INDICATOR LEVELS'!AE$63)</f>
        <v>0.66666666666666663</v>
      </c>
      <c r="AF12" s="19">
        <f>('A. INDICATOR LEVELS'!AF11-'A. INDICATOR LEVELS'!AF$63)/('A. INDICATOR LEVELS'!AF$64-'A. INDICATOR LEVELS'!AF$63)</f>
        <v>0.69230769230769229</v>
      </c>
      <c r="AG12" s="19">
        <f>('A. INDICATOR LEVELS'!AG11-'A. INDICATOR LEVELS'!AG$63)/('A. INDICATOR LEVELS'!AG$64-'A. INDICATOR LEVELS'!AG$63)</f>
        <v>0.76923076923076927</v>
      </c>
      <c r="AH12" s="237">
        <f>('A. INDICATOR LEVELS'!AH11-'A. INDICATOR LEVELS'!AH$63)/('A. INDICATOR LEVELS'!AH$64-'A. INDICATOR LEVELS'!AH$63)</f>
        <v>0.76923076923076927</v>
      </c>
      <c r="AI12" s="83">
        <f>('A. INDICATOR LEVELS'!AI11-'A. INDICATOR LEVELS'!AI$63)/('A. INDICATOR LEVELS'!AI$64-'A. INDICATOR LEVELS'!AI$63)</f>
        <v>0.5625</v>
      </c>
      <c r="AJ12" s="19">
        <f>('A. INDICATOR LEVELS'!AJ11-'A. INDICATOR LEVELS'!AJ$63)/('A. INDICATOR LEVELS'!AJ$64-'A. INDICATOR LEVELS'!AJ$63)</f>
        <v>0.52631578947368418</v>
      </c>
      <c r="AK12" s="19">
        <f>('A. INDICATOR LEVELS'!AK11-'A. INDICATOR LEVELS'!AK$63)/('A. INDICATOR LEVELS'!AK$64-'A. INDICATOR LEVELS'!AK$63)</f>
        <v>0.52941176470588236</v>
      </c>
      <c r="AL12" s="19">
        <f>('A. INDICATOR LEVELS'!AL11-'A. INDICATOR LEVELS'!AL$63)/('A. INDICATOR LEVELS'!AL$64-'A. INDICATOR LEVELS'!AL$63)</f>
        <v>0.55555555555555558</v>
      </c>
      <c r="AM12" s="19">
        <f>('A. INDICATOR LEVELS'!AM11-'A. INDICATOR LEVELS'!AM$63)/('A. INDICATOR LEVELS'!AM$64-'A. INDICATOR LEVELS'!AM$63)</f>
        <v>0.52631578947368418</v>
      </c>
      <c r="AN12" s="237">
        <f>('A. INDICATOR LEVELS'!AN11-'A. INDICATOR LEVELS'!AN$63)/('A. INDICATOR LEVELS'!AN$64-'A. INDICATOR LEVELS'!AN$63)</f>
        <v>0.42105263157894735</v>
      </c>
      <c r="AO12" s="83">
        <f>('A. INDICATOR LEVELS'!AO11-'A. INDICATOR LEVELS'!AO$63)/('A. INDICATOR LEVELS'!AO$64-'A. INDICATOR LEVELS'!AO$63)</f>
        <v>0.5714285714285714</v>
      </c>
      <c r="AP12" s="19">
        <f>('A. INDICATOR LEVELS'!AP11-'A. INDICATOR LEVELS'!AP$63)/('A. INDICATOR LEVELS'!AP$64-'A. INDICATOR LEVELS'!AP$63)</f>
        <v>0.43478260869565216</v>
      </c>
      <c r="AQ12" s="19">
        <f>('A. INDICATOR LEVELS'!AQ11-'A. INDICATOR LEVELS'!AQ$63)/('A. INDICATOR LEVELS'!AQ$64-'A. INDICATOR LEVELS'!AQ$63)</f>
        <v>0.59090909090909094</v>
      </c>
      <c r="AR12" s="19">
        <f>('A. INDICATOR LEVELS'!AR11-'A. INDICATOR LEVELS'!AR$63)/('A. INDICATOR LEVELS'!AR$64-'A. INDICATOR LEVELS'!AR$63)</f>
        <v>0.7142857142857143</v>
      </c>
      <c r="AS12" s="19">
        <f>('A. INDICATOR LEVELS'!AS11-'A. INDICATOR LEVELS'!AS$63)/('A. INDICATOR LEVELS'!AS$64-'A. INDICATOR LEVELS'!AS$63)</f>
        <v>0.68</v>
      </c>
      <c r="AT12" s="237">
        <f>('A. INDICATOR LEVELS'!AT11-'A. INDICATOR LEVELS'!AT$63)/('A. INDICATOR LEVELS'!AT$64-'A. INDICATOR LEVELS'!AT$63)</f>
        <v>0.48275862068965519</v>
      </c>
      <c r="AU12" s="83">
        <f>('A. INDICATOR LEVELS'!AU11-'A. INDICATOR LEVELS'!AU$63)/('A. INDICATOR LEVELS'!AU$64-'A. INDICATOR LEVELS'!AU$63)</f>
        <v>0.88888888888888884</v>
      </c>
      <c r="AV12" s="19">
        <f>('A. INDICATOR LEVELS'!AV11-'A. INDICATOR LEVELS'!AV$63)/('A. INDICATOR LEVELS'!AV$64-'A. INDICATOR LEVELS'!AV$63)</f>
        <v>0.5714285714285714</v>
      </c>
      <c r="AW12" s="19">
        <f>('A. INDICATOR LEVELS'!AW11-'A. INDICATOR LEVELS'!AW$63)/('A. INDICATOR LEVELS'!AW$64-'A. INDICATOR LEVELS'!AW$63)</f>
        <v>0.77777777777777779</v>
      </c>
      <c r="AX12" s="19">
        <f>('A. INDICATOR LEVELS'!AX11-'A. INDICATOR LEVELS'!AX$63)/('A. INDICATOR LEVELS'!AX$64-'A. INDICATOR LEVELS'!AX$63)</f>
        <v>0.7</v>
      </c>
      <c r="AY12" s="19">
        <f>('A. INDICATOR LEVELS'!AY11-'A. INDICATOR LEVELS'!AY$63)/('A. INDICATOR LEVELS'!AY$64-'A. INDICATOR LEVELS'!AY$63)</f>
        <v>0.7142857142857143</v>
      </c>
      <c r="AZ12" s="237">
        <f>('A. INDICATOR LEVELS'!AZ11-'A. INDICATOR LEVELS'!AZ$63)/('A. INDICATOR LEVELS'!AZ$64-'A. INDICATOR LEVELS'!AZ$63)</f>
        <v>0.81818181818181823</v>
      </c>
      <c r="BA12" s="83">
        <f>('A. INDICATOR LEVELS'!BA11-'A. INDICATOR LEVELS'!BA$63)/('A. INDICATOR LEVELS'!BA$64-'A. INDICATOR LEVELS'!BA$63)</f>
        <v>0.58823529411764708</v>
      </c>
      <c r="BB12" s="19">
        <f>('A. INDICATOR LEVELS'!BB11-'A. INDICATOR LEVELS'!BB$63)/('A. INDICATOR LEVELS'!BB$64-'A. INDICATOR LEVELS'!BB$63)</f>
        <v>0.61111111111111116</v>
      </c>
      <c r="BC12" s="19">
        <f>('A. INDICATOR LEVELS'!BC11-'A. INDICATOR LEVELS'!BC$63)/('A. INDICATOR LEVELS'!BC$64-'A. INDICATOR LEVELS'!BC$63)</f>
        <v>0.47058823529411764</v>
      </c>
      <c r="BD12" s="19">
        <f>('A. INDICATOR LEVELS'!BD11-'A. INDICATOR LEVELS'!BD$63)/('A. INDICATOR LEVELS'!BD$64-'A. INDICATOR LEVELS'!BD$63)</f>
        <v>0.52941176470588236</v>
      </c>
      <c r="BE12" s="19">
        <f>('A. INDICATOR LEVELS'!BE11-'A. INDICATOR LEVELS'!BE$63)/('A. INDICATOR LEVELS'!BE$64-'A. INDICATOR LEVELS'!BE$63)</f>
        <v>0.45</v>
      </c>
      <c r="BF12" s="237">
        <f>('A. INDICATOR LEVELS'!BF11-'A. INDICATOR LEVELS'!BF$63)/('A. INDICATOR LEVELS'!BF$64-'A. INDICATOR LEVELS'!BF$63)</f>
        <v>0.5</v>
      </c>
      <c r="BG12" s="83">
        <f>1-('A. INDICATOR LEVELS'!BG11-'A. INDICATOR LEVELS'!BG$63)/('A. INDICATOR LEVELS'!BG$64-'A. INDICATOR LEVELS'!BG$63)</f>
        <v>0.66666666666666674</v>
      </c>
      <c r="BH12" s="19">
        <f>1-('A. INDICATOR LEVELS'!BH11-'A. INDICATOR LEVELS'!BH$63)/('A. INDICATOR LEVELS'!BH$64-'A. INDICATOR LEVELS'!BH$63)</f>
        <v>0.7142857142857143</v>
      </c>
      <c r="BI12" s="19">
        <f>1-('A. INDICATOR LEVELS'!BI11-'A. INDICATOR LEVELS'!BI$63)/('A. INDICATOR LEVELS'!BI$64-'A. INDICATOR LEVELS'!BI$63)</f>
        <v>0.66666666666666674</v>
      </c>
      <c r="BJ12" s="19">
        <f>1-('A. INDICATOR LEVELS'!BJ11-'A. INDICATOR LEVELS'!BJ$63)/('A. INDICATOR LEVELS'!BJ$64-'A. INDICATOR LEVELS'!BJ$63)</f>
        <v>0.7142857142857143</v>
      </c>
      <c r="BK12" s="19">
        <f>1-('A. INDICATOR LEVELS'!BK11-'A. INDICATOR LEVELS'!BK$63)/('A. INDICATOR LEVELS'!BK$64-'A. INDICATOR LEVELS'!BK$63)</f>
        <v>0.7142857142857143</v>
      </c>
      <c r="BL12" s="237">
        <f>1-('A. INDICATOR LEVELS'!BL11-'A. INDICATOR LEVELS'!BL$63)/('A. INDICATOR LEVELS'!BL$64-'A. INDICATOR LEVELS'!BL$63)</f>
        <v>0.75</v>
      </c>
      <c r="BM12" s="83">
        <f>1-('A. INDICATOR LEVELS'!BM11-'A. INDICATOR LEVELS'!BM$63)/('A. INDICATOR LEVELS'!BM$64-'A. INDICATOR LEVELS'!BM$63)</f>
        <v>0.61111111111111116</v>
      </c>
      <c r="BN12" s="19">
        <f>1-('A. INDICATOR LEVELS'!BN11-'A. INDICATOR LEVELS'!BN$63)/('A. INDICATOR LEVELS'!BN$64-'A. INDICATOR LEVELS'!BN$63)</f>
        <v>0.52941176470588236</v>
      </c>
      <c r="BO12" s="19">
        <f>1-('A. INDICATOR LEVELS'!BO11-'A. INDICATOR LEVELS'!BO$63)/('A. INDICATOR LEVELS'!BO$64-'A. INDICATOR LEVELS'!BO$63)</f>
        <v>0.58823529411764708</v>
      </c>
      <c r="BP12" s="19">
        <f>1-('A. INDICATOR LEVELS'!BP11-'A. INDICATOR LEVELS'!BP$63)/('A. INDICATOR LEVELS'!BP$64-'A. INDICATOR LEVELS'!BP$63)</f>
        <v>0.5714285714285714</v>
      </c>
      <c r="BQ12" s="19">
        <f>1-('A. INDICATOR LEVELS'!BQ11-'A. INDICATOR LEVELS'!BQ$63)/('A. INDICATOR LEVELS'!BQ$64-'A. INDICATOR LEVELS'!BQ$63)</f>
        <v>0.6</v>
      </c>
      <c r="BR12" s="237">
        <f>1-('A. INDICATOR LEVELS'!BR11-'A. INDICATOR LEVELS'!BR$63)/('A. INDICATOR LEVELS'!BR$64-'A. INDICATOR LEVELS'!BR$63)</f>
        <v>0.6</v>
      </c>
      <c r="BS12" s="83">
        <f>('A. INDICATOR LEVELS'!BS11-'A. INDICATOR LEVELS'!BS$63)/('A. INDICATOR LEVELS'!BS$64-'A. INDICATOR LEVELS'!BS$63)</f>
        <v>0.35714285714285715</v>
      </c>
      <c r="BT12" s="19">
        <f>('A. INDICATOR LEVELS'!BT11-'A. INDICATOR LEVELS'!BT$63)/('A. INDICATOR LEVELS'!BT$64-'A. INDICATOR LEVELS'!BT$63)</f>
        <v>0.34166666666666667</v>
      </c>
      <c r="BU12" s="19">
        <f>('A. INDICATOR LEVELS'!BU11-'A. INDICATOR LEVELS'!BU$63)/('A. INDICATOR LEVELS'!BU$64-'A. INDICATOR LEVELS'!BU$63)</f>
        <v>0.24545454545454545</v>
      </c>
      <c r="BV12" s="19">
        <f>('A. INDICATOR LEVELS'!BV11-'A. INDICATOR LEVELS'!BV$63)/('A. INDICATOR LEVELS'!BV$64-'A. INDICATOR LEVELS'!BV$63)</f>
        <v>0.29729729729729731</v>
      </c>
      <c r="BW12" s="19">
        <f>('A. INDICATOR LEVELS'!BW11-'A. INDICATOR LEVELS'!BW$63)/('A. INDICATOR LEVELS'!BW$64-'A. INDICATOR LEVELS'!BW$63)</f>
        <v>0.33663366336633666</v>
      </c>
      <c r="BX12" s="237">
        <f>('A. INDICATOR LEVELS'!BX11-'A. INDICATOR LEVELS'!BX$63)/('A. INDICATOR LEVELS'!BX$64-'A. INDICATOR LEVELS'!BX$63)</f>
        <v>0.37373737373737376</v>
      </c>
      <c r="BY12" s="83">
        <f>1-('A. INDICATOR LEVELS'!BY11-'A. INDICATOR LEVELS'!BY$63)/('A. INDICATOR LEVELS'!BY$64-'A. INDICATOR LEVELS'!BY$63)</f>
        <v>0.63687150837988826</v>
      </c>
      <c r="BZ12" s="19">
        <f>1-('A. INDICATOR LEVELS'!BZ11-'A. INDICATOR LEVELS'!BZ$63)/('A. INDICATOR LEVELS'!BZ$64-'A. INDICATOR LEVELS'!BZ$63)</f>
        <v>0.62429906542056091</v>
      </c>
      <c r="CA12" s="19">
        <f>1-('A. INDICATOR LEVELS'!CA11-'A. INDICATOR LEVELS'!CA$63)/('A. INDICATOR LEVELS'!CA$64-'A. INDICATOR LEVELS'!CA$63)</f>
        <v>0.63043478260869568</v>
      </c>
      <c r="CB12" s="19">
        <f>1-('A. INDICATOR LEVELS'!CB11-'A. INDICATOR LEVELS'!CB$63)/('A. INDICATOR LEVELS'!CB$64-'A. INDICATOR LEVELS'!CB$63)</f>
        <v>0.66194690265486722</v>
      </c>
      <c r="CC12" s="19">
        <f>1-('A. INDICATOR LEVELS'!CC11-'A. INDICATOR LEVELS'!CC$63)/('A. INDICATOR LEVELS'!CC$64-'A. INDICATOR LEVELS'!CC$63)</f>
        <v>0.7010309278350515</v>
      </c>
      <c r="CD12" s="237">
        <f>1-('A. INDICATOR LEVELS'!CD11-'A. INDICATOR LEVELS'!CD$63)/('A. INDICATOR LEVELS'!CD$64-'A. INDICATOR LEVELS'!CD$63)</f>
        <v>0.75641025641025639</v>
      </c>
      <c r="CE12" s="83">
        <f>1-('A. INDICATOR LEVELS'!CE11-'A. INDICATOR LEVELS'!CE$63)/('A. INDICATOR LEVELS'!CE$64-'A. INDICATOR LEVELS'!CE$63)</f>
        <v>0.85935637663885578</v>
      </c>
      <c r="CF12" s="19">
        <f>1-('A. INDICATOR LEVELS'!CF11-'A. INDICATOR LEVELS'!CF$63)/('A. INDICATOR LEVELS'!CF$64-'A. INDICATOR LEVELS'!CF$63)</f>
        <v>0.86534216335540837</v>
      </c>
      <c r="CG12" s="19">
        <f>1-('A. INDICATOR LEVELS'!CG11-'A. INDICATOR LEVELS'!CG$63)/('A. INDICATOR LEVELS'!CG$64-'A. INDICATOR LEVELS'!CG$63)</f>
        <v>0.87954309449636559</v>
      </c>
      <c r="CH12" s="19">
        <f>1-('A. INDICATOR LEVELS'!CH11-'A. INDICATOR LEVELS'!CH$63)/('A. INDICATOR LEVELS'!CH$64-'A. INDICATOR LEVELS'!CH$63)</f>
        <v>0.87881873727087578</v>
      </c>
      <c r="CI12" s="19">
        <f>1-('A. INDICATOR LEVELS'!CI11-'A. INDICATOR LEVELS'!CI$63)/('A. INDICATOR LEVELS'!CI$64-'A. INDICATOR LEVELS'!CI$63)</f>
        <v>0.87090739008419082</v>
      </c>
      <c r="CJ12" s="237">
        <f>1-('A. INDICATOR LEVELS'!CJ11-'A. INDICATOR LEVELS'!CJ$63)/('A. INDICATOR LEVELS'!CJ$64-'A. INDICATOR LEVELS'!CJ$63)</f>
        <v>0.87857762359063307</v>
      </c>
      <c r="CK12" s="83">
        <f>1-('A. INDICATOR LEVELS'!CK11-'A. INDICATOR LEVELS'!CK$63)/('A. INDICATOR LEVELS'!CK$64-'A. INDICATOR LEVELS'!CK$63)</f>
        <v>0.4285714285714286</v>
      </c>
      <c r="CL12" s="19">
        <f>1-('A. INDICATOR LEVELS'!CL11-'A. INDICATOR LEVELS'!CL$63)/('A. INDICATOR LEVELS'!CL$64-'A. INDICATOR LEVELS'!CL$63)</f>
        <v>0.4285714285714286</v>
      </c>
      <c r="CM12" s="19">
        <f>1-('A. INDICATOR LEVELS'!CM11-'A. INDICATOR LEVELS'!CM$63)/('A. INDICATOR LEVELS'!CM$64-'A. INDICATOR LEVELS'!CM$63)</f>
        <v>0.8</v>
      </c>
      <c r="CN12" s="19">
        <f>1-('A. INDICATOR LEVELS'!CN11-'A. INDICATOR LEVELS'!CN$63)/('A. INDICATOR LEVELS'!CN$64-'A. INDICATOR LEVELS'!CN$63)</f>
        <v>0.75</v>
      </c>
      <c r="CO12" s="19">
        <f>1-('A. INDICATOR LEVELS'!CO11-'A. INDICATOR LEVELS'!CO$63)/('A. INDICATOR LEVELS'!CO$64-'A. INDICATOR LEVELS'!CO$63)</f>
        <v>0.625</v>
      </c>
      <c r="CP12" s="276">
        <v>0.68935153625016055</v>
      </c>
      <c r="CQ12" s="83">
        <f>1-('A. INDICATOR LEVELS'!CQ11-'A. INDICATOR LEVELS'!CQ$63)/('A. INDICATOR LEVELS'!CQ$64-'A. INDICATOR LEVELS'!CQ$63)</f>
        <v>0.7142857142857143</v>
      </c>
      <c r="CR12" s="19">
        <f>1-('A. INDICATOR LEVELS'!CR11-'A. INDICATOR LEVELS'!CR$63)/('A. INDICATOR LEVELS'!CR$64-'A. INDICATOR LEVELS'!CR$63)</f>
        <v>0.6</v>
      </c>
      <c r="CS12" s="19">
        <f>1-('A. INDICATOR LEVELS'!CS11-'A. INDICATOR LEVELS'!CS$63)/('A. INDICATOR LEVELS'!CS$64-'A. INDICATOR LEVELS'!CS$63)</f>
        <v>0.66666666666666674</v>
      </c>
      <c r="CT12" s="19">
        <f>1-('A. INDICATOR LEVELS'!CT11-'A. INDICATOR LEVELS'!CT$63)/('A. INDICATOR LEVELS'!CT$64-'A. INDICATOR LEVELS'!CT$63)</f>
        <v>0.66666666666666674</v>
      </c>
      <c r="CU12" s="19">
        <f>1-('A. INDICATOR LEVELS'!CU11-'A. INDICATOR LEVELS'!CU$63)/('A. INDICATOR LEVELS'!CU$64-'A. INDICATOR LEVELS'!CU$63)</f>
        <v>0.8</v>
      </c>
      <c r="CV12" s="237">
        <f>1-('A. INDICATOR LEVELS'!CV11-'A. INDICATOR LEVELS'!CV$63)/('A. INDICATOR LEVELS'!CV$64-'A. INDICATOR LEVELS'!CV$63)</f>
        <v>1</v>
      </c>
      <c r="CW12" s="83">
        <f>1-('A. INDICATOR LEVELS'!CW11-'A. INDICATOR LEVELS'!CW$63)/('A. INDICATOR LEVELS'!CW$64-'A. INDICATOR LEVELS'!CW$63)</f>
        <v>0.5</v>
      </c>
      <c r="CX12" s="19">
        <f>1-('A. INDICATOR LEVELS'!CX11-'A. INDICATOR LEVELS'!CX$63)/('A. INDICATOR LEVELS'!CX$64-'A. INDICATOR LEVELS'!CX$63)</f>
        <v>0.7</v>
      </c>
      <c r="CY12" s="19">
        <f>1-('A. INDICATOR LEVELS'!CY11-'A. INDICATOR LEVELS'!CY$63)/('A. INDICATOR LEVELS'!CY$64-'A. INDICATOR LEVELS'!CY$63)</f>
        <v>0.63636363636363635</v>
      </c>
      <c r="CZ12" s="19">
        <f>1-('A. INDICATOR LEVELS'!CZ11-'A. INDICATOR LEVELS'!CZ$63)/('A. INDICATOR LEVELS'!CZ$64-'A. INDICATOR LEVELS'!CZ$63)</f>
        <v>0.54545454545454541</v>
      </c>
      <c r="DA12" s="19">
        <f>1-('A. INDICATOR LEVELS'!DA11-'A. INDICATOR LEVELS'!DA$63)/('A. INDICATOR LEVELS'!DA$64-'A. INDICATOR LEVELS'!DA$63)</f>
        <v>0.66666666666666674</v>
      </c>
      <c r="DB12" s="237">
        <f>1-('A. INDICATOR LEVELS'!DB11-'A. INDICATOR LEVELS'!DB$63)/('A. INDICATOR LEVELS'!DB$64-'A. INDICATOR LEVELS'!DB$63)</f>
        <v>0.54545454545454541</v>
      </c>
      <c r="DC12" s="83">
        <f>1-('A. INDICATOR LEVELS'!DC11-'A. INDICATOR LEVELS'!DC$63)/('A. INDICATOR LEVELS'!DC$64-'A. INDICATOR LEVELS'!DC$63)</f>
        <v>0.73333333333333339</v>
      </c>
      <c r="DD12" s="19">
        <f>1-('A. INDICATOR LEVELS'!DD11-'A. INDICATOR LEVELS'!DD$63)/('A. INDICATOR LEVELS'!DD$64-'A. INDICATOR LEVELS'!DD$63)</f>
        <v>0.61111111111111116</v>
      </c>
      <c r="DE12" s="19">
        <f>1-('A. INDICATOR LEVELS'!DE11-'A. INDICATOR LEVELS'!DE$63)/('A. INDICATOR LEVELS'!DE$64-'A. INDICATOR LEVELS'!DE$63)</f>
        <v>0.64285714285714279</v>
      </c>
      <c r="DF12" s="19">
        <f>1-('A. INDICATOR LEVELS'!DF11-'A. INDICATOR LEVELS'!DF$63)/('A. INDICATOR LEVELS'!DF$64-'A. INDICATOR LEVELS'!DF$63)</f>
        <v>0.5</v>
      </c>
      <c r="DG12" s="19">
        <f>1-('A. INDICATOR LEVELS'!DG11-'A. INDICATOR LEVELS'!DG$63)/('A. INDICATOR LEVELS'!DG$64-'A. INDICATOR LEVELS'!DG$63)</f>
        <v>0.625</v>
      </c>
      <c r="DH12" s="237">
        <f>1-('A. INDICATOR LEVELS'!DH11-'A. INDICATOR LEVELS'!DH$63)/('A. INDICATOR LEVELS'!DH$64-'A. INDICATOR LEVELS'!DH$63)</f>
        <v>0.6</v>
      </c>
    </row>
    <row r="13" spans="1:113" x14ac:dyDescent="0.35">
      <c r="A13" s="82"/>
      <c r="B13" s="248" t="s">
        <v>15</v>
      </c>
      <c r="C13" s="248" t="s">
        <v>53</v>
      </c>
      <c r="D13" s="10" t="s">
        <v>57</v>
      </c>
      <c r="E13" s="69">
        <f>('A. INDICATOR LEVELS'!E12-'A. INDICATOR LEVELS'!E$63)/('A. INDICATOR LEVELS'!E$64-'A. INDICATOR LEVELS'!E$63)</f>
        <v>0.32459077380952384</v>
      </c>
      <c r="F13" s="35">
        <f>('A. INDICATOR LEVELS'!F12-'A. INDICATOR LEVELS'!F$63)/('A. INDICATOR LEVELS'!F$64-'A. INDICATOR LEVELS'!F$63)</f>
        <v>0.28066719201470974</v>
      </c>
      <c r="G13" s="35">
        <f>('A. INDICATOR LEVELS'!G12-'A. INDICATOR LEVELS'!G$63)/('A. INDICATOR LEVELS'!G$64-'A. INDICATOR LEVELS'!G$63)</f>
        <v>0.29451029053099997</v>
      </c>
      <c r="H13" s="35">
        <f>('A. INDICATOR LEVELS'!H12-'A. INDICATOR LEVELS'!H$63)/('A. INDICATOR LEVELS'!H$64-'A. INDICATOR LEVELS'!H$63)</f>
        <v>0.30695364238410594</v>
      </c>
      <c r="I13" s="35">
        <f>('A. INDICATOR LEVELS'!I12-'A. INDICATOR LEVELS'!I$63)/('A. INDICATOR LEVELS'!I$64-'A. INDICATOR LEVELS'!I$63)</f>
        <v>0.28930939547869244</v>
      </c>
      <c r="J13" s="234">
        <f>('A. INDICATOR LEVELS'!J12-'A. INDICATOR LEVELS'!J$63)/('A. INDICATOR LEVELS'!J$64-'A. INDICATOR LEVELS'!J$63)</f>
        <v>0.28912133891213387</v>
      </c>
      <c r="K13" s="69">
        <f>('A. INDICATOR LEVELS'!K12-'A. INDICATOR LEVELS'!K$63)/('A. INDICATOR LEVELS'!K$64-'A. INDICATOR LEVELS'!K$63)</f>
        <v>0.5714285714285714</v>
      </c>
      <c r="L13" s="35">
        <f>('A. INDICATOR LEVELS'!L12-'A. INDICATOR LEVELS'!L$63)/('A. INDICATOR LEVELS'!L$64-'A. INDICATOR LEVELS'!L$63)</f>
        <v>0.5714285714285714</v>
      </c>
      <c r="M13" s="35">
        <f>('A. INDICATOR LEVELS'!M12-'A. INDICATOR LEVELS'!M$63)/('A. INDICATOR LEVELS'!M$64-'A. INDICATOR LEVELS'!M$63)</f>
        <v>0.57999999999999996</v>
      </c>
      <c r="N13" s="35">
        <f>('A. INDICATOR LEVELS'!N12-'A. INDICATOR LEVELS'!N$63)/('A. INDICATOR LEVELS'!N$64-'A. INDICATOR LEVELS'!N$63)</f>
        <v>0.5714285714285714</v>
      </c>
      <c r="O13" s="35">
        <f>('A. INDICATOR LEVELS'!O12-'A. INDICATOR LEVELS'!O$63)/('A. INDICATOR LEVELS'!O$64-'A. INDICATOR LEVELS'!O$63)</f>
        <v>0.5714285714285714</v>
      </c>
      <c r="P13" s="234">
        <f>('A. INDICATOR LEVELS'!P12-'A. INDICATOR LEVELS'!P$63)/('A. INDICATOR LEVELS'!P$64-'A. INDICATOR LEVELS'!P$63)</f>
        <v>0.57999999999999996</v>
      </c>
      <c r="Q13" s="69">
        <f>('A. INDICATOR LEVELS'!Q12-'A. INDICATOR LEVELS'!Q$63)/('A. INDICATOR LEVELS'!Q$64-'A. INDICATOR LEVELS'!Q$63)</f>
        <v>0.45</v>
      </c>
      <c r="R13" s="35">
        <f>('A. INDICATOR LEVELS'!R12-'A. INDICATOR LEVELS'!R$63)/('A. INDICATOR LEVELS'!R$64-'A. INDICATOR LEVELS'!R$63)</f>
        <v>0.43076923076923079</v>
      </c>
      <c r="S13" s="35">
        <f>('A. INDICATOR LEVELS'!S12-'A. INDICATOR LEVELS'!S$63)/('A. INDICATOR LEVELS'!S$64-'A. INDICATOR LEVELS'!S$63)</f>
        <v>0.51094890510948909</v>
      </c>
      <c r="T13" s="35">
        <f>('A. INDICATOR LEVELS'!T12-'A. INDICATOR LEVELS'!T$63)/('A. INDICATOR LEVELS'!T$64-'A. INDICATOR LEVELS'!T$63)</f>
        <v>0.46007604562737642</v>
      </c>
      <c r="U13" s="35">
        <f>('A. INDICATOR LEVELS'!U12-'A. INDICATOR LEVELS'!U$63)/('A. INDICATOR LEVELS'!U$64-'A. INDICATOR LEVELS'!U$63)</f>
        <v>0.44400000000000001</v>
      </c>
      <c r="V13" s="234">
        <f>('A. INDICATOR LEVELS'!V12-'A. INDICATOR LEVELS'!V$63)/('A. INDICATOR LEVELS'!V$64-'A. INDICATOR LEVELS'!V$63)</f>
        <v>0.48809523809523808</v>
      </c>
      <c r="W13" s="83">
        <f>('A. INDICATOR LEVELS'!W12-'A. INDICATOR LEVELS'!W$63)/('A. INDICATOR LEVELS'!W$64-'A. INDICATOR LEVELS'!W$63)</f>
        <v>0.42307692307692302</v>
      </c>
      <c r="X13" s="19">
        <f>('A. INDICATOR LEVELS'!X12-'A. INDICATOR LEVELS'!X$63)/('A. INDICATOR LEVELS'!X$64-'A. INDICATOR LEVELS'!X$63)</f>
        <v>0.3333333333333332</v>
      </c>
      <c r="Y13" s="19">
        <f>('A. INDICATOR LEVELS'!Y12-'A. INDICATOR LEVELS'!Y$63)/('A. INDICATOR LEVELS'!Y$64-'A. INDICATOR LEVELS'!Y$63)</f>
        <v>0.37037037037037041</v>
      </c>
      <c r="Z13" s="19">
        <f>('A. INDICATOR LEVELS'!Z12-'A. INDICATOR LEVELS'!Z$63)/('A. INDICATOR LEVELS'!Z$64-'A. INDICATOR LEVELS'!Z$63)</f>
        <v>0.37037037037037041</v>
      </c>
      <c r="AA13" s="19">
        <f>('A. INDICATOR LEVELS'!AA12-'A. INDICATOR LEVELS'!AA$63)/('A. INDICATOR LEVELS'!AA$64-'A. INDICATOR LEVELS'!AA$63)</f>
        <v>0.41379310344827597</v>
      </c>
      <c r="AB13" s="237">
        <f>('A. INDICATOR LEVELS'!AB12-'A. INDICATOR LEVELS'!AB$63)/('A. INDICATOR LEVELS'!AB$64-'A. INDICATOR LEVELS'!AB$63)</f>
        <v>0.36666666666666692</v>
      </c>
      <c r="AC13" s="83">
        <f>('A. INDICATOR LEVELS'!AC12-'A. INDICATOR LEVELS'!AC$63)/('A. INDICATOR LEVELS'!AC$64-'A. INDICATOR LEVELS'!AC$63)</f>
        <v>0.66666666666666663</v>
      </c>
      <c r="AD13" s="19">
        <f>('A. INDICATOR LEVELS'!AD12-'A. INDICATOR LEVELS'!AD$63)/('A. INDICATOR LEVELS'!AD$64-'A. INDICATOR LEVELS'!AD$63)</f>
        <v>0.92307692307692313</v>
      </c>
      <c r="AE13" s="19">
        <f>('A. INDICATOR LEVELS'!AE12-'A. INDICATOR LEVELS'!AE$63)/('A. INDICATOR LEVELS'!AE$64-'A. INDICATOR LEVELS'!AE$63)</f>
        <v>0.8</v>
      </c>
      <c r="AF13" s="19">
        <f>('A. INDICATOR LEVELS'!AF12-'A. INDICATOR LEVELS'!AF$63)/('A. INDICATOR LEVELS'!AF$64-'A. INDICATOR LEVELS'!AF$63)</f>
        <v>0.76923076923076927</v>
      </c>
      <c r="AG13" s="19">
        <f>('A. INDICATOR LEVELS'!AG12-'A. INDICATOR LEVELS'!AG$63)/('A. INDICATOR LEVELS'!AG$64-'A. INDICATOR LEVELS'!AG$63)</f>
        <v>0.84615384615384615</v>
      </c>
      <c r="AH13" s="237">
        <f>('A. INDICATOR LEVELS'!AH12-'A. INDICATOR LEVELS'!AH$63)/('A. INDICATOR LEVELS'!AH$64-'A. INDICATOR LEVELS'!AH$63)</f>
        <v>0.76923076923076927</v>
      </c>
      <c r="AI13" s="83">
        <f>('A. INDICATOR LEVELS'!AI12-'A. INDICATOR LEVELS'!AI$63)/('A. INDICATOR LEVELS'!AI$64-'A. INDICATOR LEVELS'!AI$63)</f>
        <v>0.75</v>
      </c>
      <c r="AJ13" s="19">
        <f>('A. INDICATOR LEVELS'!AJ12-'A. INDICATOR LEVELS'!AJ$63)/('A. INDICATOR LEVELS'!AJ$64-'A. INDICATOR LEVELS'!AJ$63)</f>
        <v>0.68421052631578949</v>
      </c>
      <c r="AK13" s="19">
        <f>('A. INDICATOR LEVELS'!AK12-'A. INDICATOR LEVELS'!AK$63)/('A. INDICATOR LEVELS'!AK$64-'A. INDICATOR LEVELS'!AK$63)</f>
        <v>0.70588235294117652</v>
      </c>
      <c r="AL13" s="19">
        <f>('A. INDICATOR LEVELS'!AL12-'A. INDICATOR LEVELS'!AL$63)/('A. INDICATOR LEVELS'!AL$64-'A. INDICATOR LEVELS'!AL$63)</f>
        <v>0.66666666666666663</v>
      </c>
      <c r="AM13" s="19">
        <f>('A. INDICATOR LEVELS'!AM12-'A. INDICATOR LEVELS'!AM$63)/('A. INDICATOR LEVELS'!AM$64-'A. INDICATOR LEVELS'!AM$63)</f>
        <v>0.68421052631578949</v>
      </c>
      <c r="AN13" s="237">
        <f>('A. INDICATOR LEVELS'!AN12-'A. INDICATOR LEVELS'!AN$63)/('A. INDICATOR LEVELS'!AN$64-'A. INDICATOR LEVELS'!AN$63)</f>
        <v>0.68421052631578949</v>
      </c>
      <c r="AO13" s="83">
        <f>('A. INDICATOR LEVELS'!AO12-'A. INDICATOR LEVELS'!AO$63)/('A. INDICATOR LEVELS'!AO$64-'A. INDICATOR LEVELS'!AO$63)</f>
        <v>0.7142857142857143</v>
      </c>
      <c r="AP13" s="19">
        <f>('A. INDICATOR LEVELS'!AP12-'A. INDICATOR LEVELS'!AP$63)/('A. INDICATOR LEVELS'!AP$64-'A. INDICATOR LEVELS'!AP$63)</f>
        <v>0.69565217391304346</v>
      </c>
      <c r="AQ13" s="19">
        <f>('A. INDICATOR LEVELS'!AQ12-'A. INDICATOR LEVELS'!AQ$63)/('A. INDICATOR LEVELS'!AQ$64-'A. INDICATOR LEVELS'!AQ$63)</f>
        <v>0.77272727272727271</v>
      </c>
      <c r="AR13" s="19">
        <f>('A. INDICATOR LEVELS'!AR12-'A. INDICATOR LEVELS'!AR$63)/('A. INDICATOR LEVELS'!AR$64-'A. INDICATOR LEVELS'!AR$63)</f>
        <v>0.76190476190476186</v>
      </c>
      <c r="AS13" s="19">
        <f>('A. INDICATOR LEVELS'!AS12-'A. INDICATOR LEVELS'!AS$63)/('A. INDICATOR LEVELS'!AS$64-'A. INDICATOR LEVELS'!AS$63)</f>
        <v>0.76</v>
      </c>
      <c r="AT13" s="237">
        <f>('A. INDICATOR LEVELS'!AT12-'A. INDICATOR LEVELS'!AT$63)/('A. INDICATOR LEVELS'!AT$64-'A. INDICATOR LEVELS'!AT$63)</f>
        <v>0.62068965517241381</v>
      </c>
      <c r="AU13" s="83">
        <f>('A. INDICATOR LEVELS'!AU12-'A. INDICATOR LEVELS'!AU$63)/('A. INDICATOR LEVELS'!AU$64-'A. INDICATOR LEVELS'!AU$63)</f>
        <v>0.88888888888888884</v>
      </c>
      <c r="AV13" s="19">
        <f>('A. INDICATOR LEVELS'!AV12-'A. INDICATOR LEVELS'!AV$63)/('A. INDICATOR LEVELS'!AV$64-'A. INDICATOR LEVELS'!AV$63)</f>
        <v>0.66666666666666663</v>
      </c>
      <c r="AW13" s="19">
        <f>('A. INDICATOR LEVELS'!AW12-'A. INDICATOR LEVELS'!AW$63)/('A. INDICATOR LEVELS'!AW$64-'A. INDICATOR LEVELS'!AW$63)</f>
        <v>0.94444444444444442</v>
      </c>
      <c r="AX13" s="19">
        <f>('A. INDICATOR LEVELS'!AX12-'A. INDICATOR LEVELS'!AX$63)/('A. INDICATOR LEVELS'!AX$64-'A. INDICATOR LEVELS'!AX$63)</f>
        <v>0.85</v>
      </c>
      <c r="AY13" s="19">
        <f>('A. INDICATOR LEVELS'!AY12-'A. INDICATOR LEVELS'!AY$63)/('A. INDICATOR LEVELS'!AY$64-'A. INDICATOR LEVELS'!AY$63)</f>
        <v>0.76190476190476186</v>
      </c>
      <c r="AZ13" s="237">
        <f>('A. INDICATOR LEVELS'!AZ12-'A. INDICATOR LEVELS'!AZ$63)/('A. INDICATOR LEVELS'!AZ$64-'A. INDICATOR LEVELS'!AZ$63)</f>
        <v>0.86363636363636365</v>
      </c>
      <c r="BA13" s="83">
        <f>('A. INDICATOR LEVELS'!BA12-'A. INDICATOR LEVELS'!BA$63)/('A. INDICATOR LEVELS'!BA$64-'A. INDICATOR LEVELS'!BA$63)</f>
        <v>0.35294117647058826</v>
      </c>
      <c r="BB13" s="19">
        <f>('A. INDICATOR LEVELS'!BB12-'A. INDICATOR LEVELS'!BB$63)/('A. INDICATOR LEVELS'!BB$64-'A. INDICATOR LEVELS'!BB$63)</f>
        <v>0.3888888888888889</v>
      </c>
      <c r="BC13" s="19">
        <f>('A. INDICATOR LEVELS'!BC12-'A. INDICATOR LEVELS'!BC$63)/('A. INDICATOR LEVELS'!BC$64-'A. INDICATOR LEVELS'!BC$63)</f>
        <v>0.41176470588235292</v>
      </c>
      <c r="BD13" s="19">
        <f>('A. INDICATOR LEVELS'!BD12-'A. INDICATOR LEVELS'!BD$63)/('A. INDICATOR LEVELS'!BD$64-'A. INDICATOR LEVELS'!BD$63)</f>
        <v>0.52941176470588236</v>
      </c>
      <c r="BE13" s="19">
        <f>('A. INDICATOR LEVELS'!BE12-'A. INDICATOR LEVELS'!BE$63)/('A. INDICATOR LEVELS'!BE$64-'A. INDICATOR LEVELS'!BE$63)</f>
        <v>0.3</v>
      </c>
      <c r="BF13" s="237">
        <f>('A. INDICATOR LEVELS'!BF12-'A. INDICATOR LEVELS'!BF$63)/('A. INDICATOR LEVELS'!BF$64-'A. INDICATOR LEVELS'!BF$63)</f>
        <v>0.55555555555555558</v>
      </c>
      <c r="BG13" s="83">
        <f>1-('A. INDICATOR LEVELS'!BG12-'A. INDICATOR LEVELS'!BG$63)/('A. INDICATOR LEVELS'!BG$64-'A. INDICATOR LEVELS'!BG$63)</f>
        <v>0.73333333333333339</v>
      </c>
      <c r="BH13" s="19">
        <f>1-('A. INDICATOR LEVELS'!BH12-'A. INDICATOR LEVELS'!BH$63)/('A. INDICATOR LEVELS'!BH$64-'A. INDICATOR LEVELS'!BH$63)</f>
        <v>0.7857142857142857</v>
      </c>
      <c r="BI13" s="19">
        <f>1-('A. INDICATOR LEVELS'!BI12-'A. INDICATOR LEVELS'!BI$63)/('A. INDICATOR LEVELS'!BI$64-'A. INDICATOR LEVELS'!BI$63)</f>
        <v>0.8</v>
      </c>
      <c r="BJ13" s="19">
        <f>1-('A. INDICATOR LEVELS'!BJ12-'A. INDICATOR LEVELS'!BJ$63)/('A. INDICATOR LEVELS'!BJ$64-'A. INDICATOR LEVELS'!BJ$63)</f>
        <v>0.7857142857142857</v>
      </c>
      <c r="BK13" s="19">
        <f>1-('A. INDICATOR LEVELS'!BK12-'A. INDICATOR LEVELS'!BK$63)/('A. INDICATOR LEVELS'!BK$64-'A. INDICATOR LEVELS'!BK$63)</f>
        <v>0.7857142857142857</v>
      </c>
      <c r="BL13" s="237">
        <f>1-('A. INDICATOR LEVELS'!BL12-'A. INDICATOR LEVELS'!BL$63)/('A. INDICATOR LEVELS'!BL$64-'A. INDICATOR LEVELS'!BL$63)</f>
        <v>0.75</v>
      </c>
      <c r="BM13" s="83">
        <f>1-('A. INDICATOR LEVELS'!BM12-'A. INDICATOR LEVELS'!BM$63)/('A. INDICATOR LEVELS'!BM$64-'A. INDICATOR LEVELS'!BM$63)</f>
        <v>0.88888888888888884</v>
      </c>
      <c r="BN13" s="19">
        <f>1-('A. INDICATOR LEVELS'!BN12-'A. INDICATOR LEVELS'!BN$63)/('A. INDICATOR LEVELS'!BN$64-'A. INDICATOR LEVELS'!BN$63)</f>
        <v>0.76470588235294112</v>
      </c>
      <c r="BO13" s="19">
        <f>1-('A. INDICATOR LEVELS'!BO12-'A. INDICATOR LEVELS'!BO$63)/('A. INDICATOR LEVELS'!BO$64-'A. INDICATOR LEVELS'!BO$63)</f>
        <v>0.76470588235294112</v>
      </c>
      <c r="BP13" s="19">
        <f>1-('A. INDICATOR LEVELS'!BP12-'A. INDICATOR LEVELS'!BP$63)/('A. INDICATOR LEVELS'!BP$64-'A. INDICATOR LEVELS'!BP$63)</f>
        <v>0.7857142857142857</v>
      </c>
      <c r="BQ13" s="19">
        <f>1-('A. INDICATOR LEVELS'!BQ12-'A. INDICATOR LEVELS'!BQ$63)/('A. INDICATOR LEVELS'!BQ$64-'A. INDICATOR LEVELS'!BQ$63)</f>
        <v>0.73333333333333339</v>
      </c>
      <c r="BR13" s="237">
        <f>1-('A. INDICATOR LEVELS'!BR12-'A. INDICATOR LEVELS'!BR$63)/('A. INDICATOR LEVELS'!BR$64-'A. INDICATOR LEVELS'!BR$63)</f>
        <v>0.73333333333333339</v>
      </c>
      <c r="BS13" s="83">
        <f>('A. INDICATOR LEVELS'!BS12-'A. INDICATOR LEVELS'!BS$63)/('A. INDICATOR LEVELS'!BS$64-'A. INDICATOR LEVELS'!BS$63)</f>
        <v>0.65873015873015872</v>
      </c>
      <c r="BT13" s="19">
        <f>('A. INDICATOR LEVELS'!BT12-'A. INDICATOR LEVELS'!BT$63)/('A. INDICATOR LEVELS'!BT$64-'A. INDICATOR LEVELS'!BT$63)</f>
        <v>0.64166666666666672</v>
      </c>
      <c r="BU13" s="19">
        <f>('A. INDICATOR LEVELS'!BU12-'A. INDICATOR LEVELS'!BU$63)/('A. INDICATOR LEVELS'!BU$64-'A. INDICATOR LEVELS'!BU$63)</f>
        <v>0.62727272727272732</v>
      </c>
      <c r="BV13" s="19">
        <f>('A. INDICATOR LEVELS'!BV12-'A. INDICATOR LEVELS'!BV$63)/('A. INDICATOR LEVELS'!BV$64-'A. INDICATOR LEVELS'!BV$63)</f>
        <v>0.64864864864864868</v>
      </c>
      <c r="BW13" s="19">
        <f>('A. INDICATOR LEVELS'!BW12-'A. INDICATOR LEVELS'!BW$63)/('A. INDICATOR LEVELS'!BW$64-'A. INDICATOR LEVELS'!BW$63)</f>
        <v>0.67326732673267331</v>
      </c>
      <c r="BX13" s="237">
        <f>('A. INDICATOR LEVELS'!BX12-'A. INDICATOR LEVELS'!BX$63)/('A. INDICATOR LEVELS'!BX$64-'A. INDICATOR LEVELS'!BX$63)</f>
        <v>0.65656565656565657</v>
      </c>
      <c r="BY13" s="83">
        <f>1-('A. INDICATOR LEVELS'!BY12-'A. INDICATOR LEVELS'!BY$63)/('A. INDICATOR LEVELS'!BY$64-'A. INDICATOR LEVELS'!BY$63)</f>
        <v>9.1247672253258916E-2</v>
      </c>
      <c r="BZ13" s="19">
        <f>1-('A. INDICATOR LEVELS'!BZ12-'A. INDICATOR LEVELS'!BZ$63)/('A. INDICATOR LEVELS'!BZ$64-'A. INDICATOR LEVELS'!BZ$63)</f>
        <v>4.8598130841121412E-2</v>
      </c>
      <c r="CA13" s="19">
        <f>1-('A. INDICATOR LEVELS'!CA12-'A. INDICATOR LEVELS'!CA$63)/('A. INDICATOR LEVELS'!CA$64-'A. INDICATOR LEVELS'!CA$63)</f>
        <v>5.9782608695652217E-2</v>
      </c>
      <c r="CB13" s="19">
        <f>1-('A. INDICATOR LEVELS'!CB12-'A. INDICATOR LEVELS'!CB$63)/('A. INDICATOR LEVELS'!CB$64-'A. INDICATOR LEVELS'!CB$63)</f>
        <v>6.3716814159291979E-2</v>
      </c>
      <c r="CC13" s="19">
        <f>1-('A. INDICATOR LEVELS'!CC12-'A. INDICATOR LEVELS'!CC$63)/('A. INDICATOR LEVELS'!CC$64-'A. INDICATOR LEVELS'!CC$63)</f>
        <v>0.24226804123711343</v>
      </c>
      <c r="CD13" s="237">
        <f>1-('A. INDICATOR LEVELS'!CD12-'A. INDICATOR LEVELS'!CD$63)/('A. INDICATOR LEVELS'!CD$64-'A. INDICATOR LEVELS'!CD$63)</f>
        <v>0.24501424501424507</v>
      </c>
      <c r="CE13" s="83">
        <f>1-('A. INDICATOR LEVELS'!CE12-'A. INDICATOR LEVELS'!CE$63)/('A. INDICATOR LEVELS'!CE$64-'A. INDICATOR LEVELS'!CE$63)</f>
        <v>0.52443384982121577</v>
      </c>
      <c r="CF13" s="19">
        <f>1-('A. INDICATOR LEVELS'!CF12-'A. INDICATOR LEVELS'!CF$63)/('A. INDICATOR LEVELS'!CF$64-'A. INDICATOR LEVELS'!CF$63)</f>
        <v>0.51434878587196464</v>
      </c>
      <c r="CG13" s="19">
        <f>1-('A. INDICATOR LEVELS'!CG12-'A. INDICATOR LEVELS'!CG$63)/('A. INDICATOR LEVELS'!CG$64-'A. INDICATOR LEVELS'!CG$63)</f>
        <v>0.54101765316718586</v>
      </c>
      <c r="CH13" s="19">
        <f>1-('A. INDICATOR LEVELS'!CH12-'A. INDICATOR LEVELS'!CH$63)/('A. INDICATOR LEVELS'!CH$64-'A. INDICATOR LEVELS'!CH$63)</f>
        <v>0.52953156822810588</v>
      </c>
      <c r="CI13" s="19">
        <f>1-('A. INDICATOR LEVELS'!CI12-'A. INDICATOR LEVELS'!CI$63)/('A. INDICATOR LEVELS'!CI$64-'A. INDICATOR LEVELS'!CI$63)</f>
        <v>0.50046772684752105</v>
      </c>
      <c r="CJ13" s="237">
        <f>1-('A. INDICATOR LEVELS'!CJ12-'A. INDICATOR LEVELS'!CJ$63)/('A. INDICATOR LEVELS'!CJ$64-'A. INDICATOR LEVELS'!CJ$63)</f>
        <v>0.50130095403295749</v>
      </c>
      <c r="CK13" s="83">
        <f>1-('A. INDICATOR LEVELS'!CK12-'A. INDICATOR LEVELS'!CK$63)/('A. INDICATOR LEVELS'!CK$64-'A. INDICATOR LEVELS'!CK$63)</f>
        <v>0.85714285714285721</v>
      </c>
      <c r="CL13" s="19">
        <f>1-('A. INDICATOR LEVELS'!CL12-'A. INDICATOR LEVELS'!CL$63)/('A. INDICATOR LEVELS'!CL$64-'A. INDICATOR LEVELS'!CL$63)</f>
        <v>0.7142857142857143</v>
      </c>
      <c r="CM13" s="19">
        <f>1-('A. INDICATOR LEVELS'!CM12-'A. INDICATOR LEVELS'!CM$63)/('A. INDICATOR LEVELS'!CM$64-'A. INDICATOR LEVELS'!CM$63)</f>
        <v>0.9</v>
      </c>
      <c r="CN13" s="19">
        <f>1-('A. INDICATOR LEVELS'!CN12-'A. INDICATOR LEVELS'!CN$63)/('A. INDICATOR LEVELS'!CN$64-'A. INDICATOR LEVELS'!CN$63)</f>
        <v>0.75</v>
      </c>
      <c r="CO13" s="19">
        <f>1-('A. INDICATOR LEVELS'!CO12-'A. INDICATOR LEVELS'!CO$63)/('A. INDICATOR LEVELS'!CO$64-'A. INDICATOR LEVELS'!CO$63)</f>
        <v>0.75</v>
      </c>
      <c r="CP13" s="276">
        <v>0.82076998676678947</v>
      </c>
      <c r="CQ13" s="83">
        <f>1-('A. INDICATOR LEVELS'!CQ12-'A. INDICATOR LEVELS'!CQ$63)/('A. INDICATOR LEVELS'!CQ$64-'A. INDICATOR LEVELS'!CQ$63)</f>
        <v>0.5714285714285714</v>
      </c>
      <c r="CR13" s="19">
        <f>1-('A. INDICATOR LEVELS'!CR12-'A. INDICATOR LEVELS'!CR$63)/('A. INDICATOR LEVELS'!CR$64-'A. INDICATOR LEVELS'!CR$63)</f>
        <v>0.8</v>
      </c>
      <c r="CS13" s="19">
        <f>1-('A. INDICATOR LEVELS'!CS12-'A. INDICATOR LEVELS'!CS$63)/('A. INDICATOR LEVELS'!CS$64-'A. INDICATOR LEVELS'!CS$63)</f>
        <v>0.66666666666666674</v>
      </c>
      <c r="CT13" s="19">
        <f>1-('A. INDICATOR LEVELS'!CT12-'A. INDICATOR LEVELS'!CT$63)/('A. INDICATOR LEVELS'!CT$64-'A. INDICATOR LEVELS'!CT$63)</f>
        <v>0.83333333333333337</v>
      </c>
      <c r="CU13" s="19">
        <f>1-('A. INDICATOR LEVELS'!CU12-'A. INDICATOR LEVELS'!CU$63)/('A. INDICATOR LEVELS'!CU$64-'A. INDICATOR LEVELS'!CU$63)</f>
        <v>0.6</v>
      </c>
      <c r="CV13" s="237">
        <f>1-('A. INDICATOR LEVELS'!CV12-'A. INDICATOR LEVELS'!CV$63)/('A. INDICATOR LEVELS'!CV$64-'A. INDICATOR LEVELS'!CV$63)</f>
        <v>0.75</v>
      </c>
      <c r="CW13" s="83">
        <f>1-('A. INDICATOR LEVELS'!CW12-'A. INDICATOR LEVELS'!CW$63)/('A. INDICATOR LEVELS'!CW$64-'A. INDICATOR LEVELS'!CW$63)</f>
        <v>0.66666666666666674</v>
      </c>
      <c r="CX13" s="19">
        <f>1-('A. INDICATOR LEVELS'!CX12-'A. INDICATOR LEVELS'!CX$63)/('A. INDICATOR LEVELS'!CX$64-'A. INDICATOR LEVELS'!CX$63)</f>
        <v>0.8</v>
      </c>
      <c r="CY13" s="19">
        <f>1-('A. INDICATOR LEVELS'!CY12-'A. INDICATOR LEVELS'!CY$63)/('A. INDICATOR LEVELS'!CY$64-'A. INDICATOR LEVELS'!CY$63)</f>
        <v>0.81818181818181812</v>
      </c>
      <c r="CZ13" s="19">
        <f>1-('A. INDICATOR LEVELS'!CZ12-'A. INDICATOR LEVELS'!CZ$63)/('A. INDICATOR LEVELS'!CZ$64-'A. INDICATOR LEVELS'!CZ$63)</f>
        <v>0.63636363636363635</v>
      </c>
      <c r="DA13" s="19">
        <f>1-('A. INDICATOR LEVELS'!DA12-'A. INDICATOR LEVELS'!DA$63)/('A. INDICATOR LEVELS'!DA$64-'A. INDICATOR LEVELS'!DA$63)</f>
        <v>0.88888888888888884</v>
      </c>
      <c r="DB13" s="237">
        <f>1-('A. INDICATOR LEVELS'!DB12-'A. INDICATOR LEVELS'!DB$63)/('A. INDICATOR LEVELS'!DB$64-'A. INDICATOR LEVELS'!DB$63)</f>
        <v>0.81818181818181812</v>
      </c>
      <c r="DC13" s="83">
        <f>1-('A. INDICATOR LEVELS'!DC12-'A. INDICATOR LEVELS'!DC$63)/('A. INDICATOR LEVELS'!DC$64-'A. INDICATOR LEVELS'!DC$63)</f>
        <v>0.8</v>
      </c>
      <c r="DD13" s="19">
        <f>1-('A. INDICATOR LEVELS'!DD12-'A. INDICATOR LEVELS'!DD$63)/('A. INDICATOR LEVELS'!DD$64-'A. INDICATOR LEVELS'!DD$63)</f>
        <v>0.61111111111111116</v>
      </c>
      <c r="DE13" s="19">
        <f>1-('A. INDICATOR LEVELS'!DE12-'A. INDICATOR LEVELS'!DE$63)/('A. INDICATOR LEVELS'!DE$64-'A. INDICATOR LEVELS'!DE$63)</f>
        <v>0.85714285714285721</v>
      </c>
      <c r="DF13" s="19">
        <f>1-('A. INDICATOR LEVELS'!DF12-'A. INDICATOR LEVELS'!DF$63)/('A. INDICATOR LEVELS'!DF$64-'A. INDICATOR LEVELS'!DF$63)</f>
        <v>0.9285714285714286</v>
      </c>
      <c r="DG13" s="19">
        <f>1-('A. INDICATOR LEVELS'!DG12-'A. INDICATOR LEVELS'!DG$63)/('A. INDICATOR LEVELS'!DG$64-'A. INDICATOR LEVELS'!DG$63)</f>
        <v>0.8125</v>
      </c>
      <c r="DH13" s="237">
        <f>1-('A. INDICATOR LEVELS'!DH12-'A. INDICATOR LEVELS'!DH$63)/('A. INDICATOR LEVELS'!DH$64-'A. INDICATOR LEVELS'!DH$63)</f>
        <v>0.66666666666666674</v>
      </c>
    </row>
    <row r="14" spans="1:113" x14ac:dyDescent="0.35">
      <c r="A14" s="82"/>
      <c r="B14" s="248" t="s">
        <v>16</v>
      </c>
      <c r="C14" s="248" t="s">
        <v>53</v>
      </c>
      <c r="D14" s="10" t="s">
        <v>58</v>
      </c>
      <c r="E14" s="69">
        <f>('A. INDICATOR LEVELS'!E13-'A. INDICATOR LEVELS'!E$63)/('A. INDICATOR LEVELS'!E$64-'A. INDICATOR LEVELS'!E$63)</f>
        <v>4.9479166666666664E-2</v>
      </c>
      <c r="F14" s="35">
        <f>('A. INDICATOR LEVELS'!F13-'A. INDICATOR LEVELS'!F$63)/('A. INDICATOR LEVELS'!F$64-'A. INDICATOR LEVELS'!F$63)</f>
        <v>4.3647666579108658E-2</v>
      </c>
      <c r="G14" s="35">
        <f>('A. INDICATOR LEVELS'!G13-'A. INDICATOR LEVELS'!G$63)/('A. INDICATOR LEVELS'!G$64-'A. INDICATOR LEVELS'!G$63)</f>
        <v>5.6394677164006674E-2</v>
      </c>
      <c r="H14" s="35">
        <f>('A. INDICATOR LEVELS'!H13-'A. INDICATOR LEVELS'!H$63)/('A. INDICATOR LEVELS'!H$64-'A. INDICATOR LEVELS'!H$63)</f>
        <v>4.8551324503311261E-2</v>
      </c>
      <c r="I14" s="35">
        <f>('A. INDICATOR LEVELS'!I13-'A. INDICATOR LEVELS'!I$63)/('A. INDICATOR LEVELS'!I$64-'A. INDICATOR LEVELS'!I$63)</f>
        <v>9.0348598239559496E-3</v>
      </c>
      <c r="J14" s="234">
        <f>('A. INDICATOR LEVELS'!J13-'A. INDICATOR LEVELS'!J$63)/('A. INDICATOR LEVELS'!J$64-'A. INDICATOR LEVELS'!J$63)</f>
        <v>2.3811335108406238E-2</v>
      </c>
      <c r="K14" s="69">
        <f>('A. INDICATOR LEVELS'!K13-'A. INDICATOR LEVELS'!K$63)/('A. INDICATOR LEVELS'!K$64-'A. INDICATOR LEVELS'!K$63)</f>
        <v>0.67346938775510201</v>
      </c>
      <c r="L14" s="35">
        <f>('A. INDICATOR LEVELS'!L13-'A. INDICATOR LEVELS'!L$63)/('A. INDICATOR LEVELS'!L$64-'A. INDICATOR LEVELS'!L$63)</f>
        <v>0.69387755102040816</v>
      </c>
      <c r="M14" s="35">
        <f>('A. INDICATOR LEVELS'!M13-'A. INDICATOR LEVELS'!M$63)/('A. INDICATOR LEVELS'!M$64-'A. INDICATOR LEVELS'!M$63)</f>
        <v>0.68</v>
      </c>
      <c r="N14" s="35">
        <f>('A. INDICATOR LEVELS'!N13-'A. INDICATOR LEVELS'!N$63)/('A. INDICATOR LEVELS'!N$64-'A. INDICATOR LEVELS'!N$63)</f>
        <v>0.69387755102040816</v>
      </c>
      <c r="O14" s="35">
        <f>('A. INDICATOR LEVELS'!O13-'A. INDICATOR LEVELS'!O$63)/('A. INDICATOR LEVELS'!O$64-'A. INDICATOR LEVELS'!O$63)</f>
        <v>0.69387755102040816</v>
      </c>
      <c r="P14" s="234">
        <f>('A. INDICATOR LEVELS'!P13-'A. INDICATOR LEVELS'!P$63)/('A. INDICATOR LEVELS'!P$64-'A. INDICATOR LEVELS'!P$63)</f>
        <v>0.68</v>
      </c>
      <c r="Q14" s="69">
        <f>('A. INDICATOR LEVELS'!Q13-'A. INDICATOR LEVELS'!Q$63)/('A. INDICATOR LEVELS'!Q$64-'A. INDICATOR LEVELS'!Q$63)</f>
        <v>0</v>
      </c>
      <c r="R14" s="35">
        <f>('A. INDICATOR LEVELS'!R13-'A. INDICATOR LEVELS'!R$63)/('A. INDICATOR LEVELS'!R$64-'A. INDICATOR LEVELS'!R$63)</f>
        <v>0</v>
      </c>
      <c r="S14" s="35">
        <f>('A. INDICATOR LEVELS'!S13-'A. INDICATOR LEVELS'!S$63)/('A. INDICATOR LEVELS'!S$64-'A. INDICATOR LEVELS'!S$63)</f>
        <v>0</v>
      </c>
      <c r="T14" s="35">
        <f>('A. INDICATOR LEVELS'!T13-'A. INDICATOR LEVELS'!T$63)/('A. INDICATOR LEVELS'!T$64-'A. INDICATOR LEVELS'!T$63)</f>
        <v>0</v>
      </c>
      <c r="U14" s="35">
        <f>('A. INDICATOR LEVELS'!U13-'A. INDICATOR LEVELS'!U$63)/('A. INDICATOR LEVELS'!U$64-'A. INDICATOR LEVELS'!U$63)</f>
        <v>0</v>
      </c>
      <c r="V14" s="234">
        <f>('A. INDICATOR LEVELS'!V13-'A. INDICATOR LEVELS'!V$63)/('A. INDICATOR LEVELS'!V$64-'A. INDICATOR LEVELS'!V$63)</f>
        <v>0</v>
      </c>
      <c r="W14" s="83">
        <f>('A. INDICATOR LEVELS'!W13-'A. INDICATOR LEVELS'!W$63)/('A. INDICATOR LEVELS'!W$64-'A. INDICATOR LEVELS'!W$63)</f>
        <v>0.53846153846153855</v>
      </c>
      <c r="X14" s="19">
        <f>('A. INDICATOR LEVELS'!X13-'A. INDICATOR LEVELS'!X$63)/('A. INDICATOR LEVELS'!X$64-'A. INDICATOR LEVELS'!X$63)</f>
        <v>0.48148148148148145</v>
      </c>
      <c r="Y14" s="19">
        <f>('A. INDICATOR LEVELS'!Y13-'A. INDICATOR LEVELS'!Y$63)/('A. INDICATOR LEVELS'!Y$64-'A. INDICATOR LEVELS'!Y$63)</f>
        <v>0.4074074074074075</v>
      </c>
      <c r="Z14" s="19">
        <f>('A. INDICATOR LEVELS'!Z13-'A. INDICATOR LEVELS'!Z$63)/('A. INDICATOR LEVELS'!Z$64-'A. INDICATOR LEVELS'!Z$63)</f>
        <v>0.48148148148148168</v>
      </c>
      <c r="AA14" s="19">
        <f>('A. INDICATOR LEVELS'!AA13-'A. INDICATOR LEVELS'!AA$63)/('A. INDICATOR LEVELS'!AA$64-'A. INDICATOR LEVELS'!AA$63)</f>
        <v>0.55172413793103436</v>
      </c>
      <c r="AB14" s="237">
        <f>('A. INDICATOR LEVELS'!AB13-'A. INDICATOR LEVELS'!AB$63)/('A. INDICATOR LEVELS'!AB$64-'A. INDICATOR LEVELS'!AB$63)</f>
        <v>0.43333333333333329</v>
      </c>
      <c r="AC14" s="83">
        <f>('A. INDICATOR LEVELS'!AC13-'A. INDICATOR LEVELS'!AC$63)/('A. INDICATOR LEVELS'!AC$64-'A. INDICATOR LEVELS'!AC$63)</f>
        <v>0.4</v>
      </c>
      <c r="AD14" s="19">
        <f>('A. INDICATOR LEVELS'!AD13-'A. INDICATOR LEVELS'!AD$63)/('A. INDICATOR LEVELS'!AD$64-'A. INDICATOR LEVELS'!AD$63)</f>
        <v>0.46153846153846156</v>
      </c>
      <c r="AE14" s="19">
        <f>('A. INDICATOR LEVELS'!AE13-'A. INDICATOR LEVELS'!AE$63)/('A. INDICATOR LEVELS'!AE$64-'A. INDICATOR LEVELS'!AE$63)</f>
        <v>0.53333333333333333</v>
      </c>
      <c r="AF14" s="19">
        <f>('A. INDICATOR LEVELS'!AF13-'A. INDICATOR LEVELS'!AF$63)/('A. INDICATOR LEVELS'!AF$64-'A. INDICATOR LEVELS'!AF$63)</f>
        <v>0.23076923076923078</v>
      </c>
      <c r="AG14" s="19">
        <f>('A. INDICATOR LEVELS'!AG13-'A. INDICATOR LEVELS'!AG$63)/('A. INDICATOR LEVELS'!AG$64-'A. INDICATOR LEVELS'!AG$63)</f>
        <v>0.46153846153846156</v>
      </c>
      <c r="AH14" s="237">
        <f>('A. INDICATOR LEVELS'!AH13-'A. INDICATOR LEVELS'!AH$63)/('A. INDICATOR LEVELS'!AH$64-'A. INDICATOR LEVELS'!AH$63)</f>
        <v>0.69230769230769229</v>
      </c>
      <c r="AI14" s="83">
        <f>('A. INDICATOR LEVELS'!AI13-'A. INDICATOR LEVELS'!AI$63)/('A. INDICATOR LEVELS'!AI$64-'A. INDICATOR LEVELS'!AI$63)</f>
        <v>6.25E-2</v>
      </c>
      <c r="AJ14" s="19">
        <f>('A. INDICATOR LEVELS'!AJ13-'A. INDICATOR LEVELS'!AJ$63)/('A. INDICATOR LEVELS'!AJ$64-'A. INDICATOR LEVELS'!AJ$63)</f>
        <v>0.10526315789473684</v>
      </c>
      <c r="AK14" s="19">
        <f>('A. INDICATOR LEVELS'!AK13-'A. INDICATOR LEVELS'!AK$63)/('A. INDICATOR LEVELS'!AK$64-'A. INDICATOR LEVELS'!AK$63)</f>
        <v>5.8823529411764705E-2</v>
      </c>
      <c r="AL14" s="19">
        <f>('A. INDICATOR LEVELS'!AL13-'A. INDICATOR LEVELS'!AL$63)/('A. INDICATOR LEVELS'!AL$64-'A. INDICATOR LEVELS'!AL$63)</f>
        <v>0.1111111111111111</v>
      </c>
      <c r="AM14" s="19">
        <f>('A. INDICATOR LEVELS'!AM13-'A. INDICATOR LEVELS'!AM$63)/('A. INDICATOR LEVELS'!AM$64-'A. INDICATOR LEVELS'!AM$63)</f>
        <v>0.10526315789473684</v>
      </c>
      <c r="AN14" s="237">
        <f>('A. INDICATOR LEVELS'!AN13-'A. INDICATOR LEVELS'!AN$63)/('A. INDICATOR LEVELS'!AN$64-'A. INDICATOR LEVELS'!AN$63)</f>
        <v>0.10526315789473684</v>
      </c>
      <c r="AO14" s="83">
        <f>('A. INDICATOR LEVELS'!AO13-'A. INDICATOR LEVELS'!AO$63)/('A. INDICATOR LEVELS'!AO$64-'A. INDICATOR LEVELS'!AO$63)</f>
        <v>0.14285714285714285</v>
      </c>
      <c r="AP14" s="19">
        <f>('A. INDICATOR LEVELS'!AP13-'A. INDICATOR LEVELS'!AP$63)/('A. INDICATOR LEVELS'!AP$64-'A. INDICATOR LEVELS'!AP$63)</f>
        <v>0.17391304347826086</v>
      </c>
      <c r="AQ14" s="19">
        <f>('A. INDICATOR LEVELS'!AQ13-'A. INDICATOR LEVELS'!AQ$63)/('A. INDICATOR LEVELS'!AQ$64-'A. INDICATOR LEVELS'!AQ$63)</f>
        <v>0.18181818181818182</v>
      </c>
      <c r="AR14" s="19">
        <f>('A. INDICATOR LEVELS'!AR13-'A. INDICATOR LEVELS'!AR$63)/('A. INDICATOR LEVELS'!AR$64-'A. INDICATOR LEVELS'!AR$63)</f>
        <v>9.5238095238095233E-2</v>
      </c>
      <c r="AS14" s="19">
        <f>('A. INDICATOR LEVELS'!AS13-'A. INDICATOR LEVELS'!AS$63)/('A. INDICATOR LEVELS'!AS$64-'A. INDICATOR LEVELS'!AS$63)</f>
        <v>0.16</v>
      </c>
      <c r="AT14" s="237">
        <f>('A. INDICATOR LEVELS'!AT13-'A. INDICATOR LEVELS'!AT$63)/('A. INDICATOR LEVELS'!AT$64-'A. INDICATOR LEVELS'!AT$63)</f>
        <v>0.27586206896551724</v>
      </c>
      <c r="AU14" s="83">
        <f>('A. INDICATOR LEVELS'!AU13-'A. INDICATOR LEVELS'!AU$63)/('A. INDICATOR LEVELS'!AU$64-'A. INDICATOR LEVELS'!AU$63)</f>
        <v>0.66666666666666663</v>
      </c>
      <c r="AV14" s="19">
        <f>('A. INDICATOR LEVELS'!AV13-'A. INDICATOR LEVELS'!AV$63)/('A. INDICATOR LEVELS'!AV$64-'A. INDICATOR LEVELS'!AV$63)</f>
        <v>0.42857142857142855</v>
      </c>
      <c r="AW14" s="19">
        <f>('A. INDICATOR LEVELS'!AW13-'A. INDICATOR LEVELS'!AW$63)/('A. INDICATOR LEVELS'!AW$64-'A. INDICATOR LEVELS'!AW$63)</f>
        <v>0.66666666666666663</v>
      </c>
      <c r="AX14" s="19">
        <f>('A. INDICATOR LEVELS'!AX13-'A. INDICATOR LEVELS'!AX$63)/('A. INDICATOR LEVELS'!AX$64-'A. INDICATOR LEVELS'!AX$63)</f>
        <v>0.85</v>
      </c>
      <c r="AY14" s="19">
        <f>('A. INDICATOR LEVELS'!AY13-'A. INDICATOR LEVELS'!AY$63)/('A. INDICATOR LEVELS'!AY$64-'A. INDICATOR LEVELS'!AY$63)</f>
        <v>0.66666666666666663</v>
      </c>
      <c r="AZ14" s="237">
        <f>('A. INDICATOR LEVELS'!AZ13-'A. INDICATOR LEVELS'!AZ$63)/('A. INDICATOR LEVELS'!AZ$64-'A. INDICATOR LEVELS'!AZ$63)</f>
        <v>0.72727272727272729</v>
      </c>
      <c r="BA14" s="83">
        <f>('A. INDICATOR LEVELS'!BA13-'A. INDICATOR LEVELS'!BA$63)/('A. INDICATOR LEVELS'!BA$64-'A. INDICATOR LEVELS'!BA$63)</f>
        <v>0.23529411764705882</v>
      </c>
      <c r="BB14" s="19">
        <f>('A. INDICATOR LEVELS'!BB13-'A. INDICATOR LEVELS'!BB$63)/('A. INDICATOR LEVELS'!BB$64-'A. INDICATOR LEVELS'!BB$63)</f>
        <v>0.16666666666666666</v>
      </c>
      <c r="BC14" s="19">
        <f>('A. INDICATOR LEVELS'!BC13-'A. INDICATOR LEVELS'!BC$63)/('A. INDICATOR LEVELS'!BC$64-'A. INDICATOR LEVELS'!BC$63)</f>
        <v>0.17647058823529413</v>
      </c>
      <c r="BD14" s="19">
        <f>('A. INDICATOR LEVELS'!BD13-'A. INDICATOR LEVELS'!BD$63)/('A. INDICATOR LEVELS'!BD$64-'A. INDICATOR LEVELS'!BD$63)</f>
        <v>0.35294117647058826</v>
      </c>
      <c r="BE14" s="19">
        <f>('A. INDICATOR LEVELS'!BE13-'A. INDICATOR LEVELS'!BE$63)/('A. INDICATOR LEVELS'!BE$64-'A. INDICATOR LEVELS'!BE$63)</f>
        <v>0.25</v>
      </c>
      <c r="BF14" s="237">
        <f>('A. INDICATOR LEVELS'!BF13-'A. INDICATOR LEVELS'!BF$63)/('A. INDICATOR LEVELS'!BF$64-'A. INDICATOR LEVELS'!BF$63)</f>
        <v>0.33333333333333331</v>
      </c>
      <c r="BG14" s="83">
        <f>1-('A. INDICATOR LEVELS'!BG13-'A. INDICATOR LEVELS'!BG$63)/('A. INDICATOR LEVELS'!BG$64-'A. INDICATOR LEVELS'!BG$63)</f>
        <v>0.53333333333333333</v>
      </c>
      <c r="BH14" s="19">
        <f>1-('A. INDICATOR LEVELS'!BH13-'A. INDICATOR LEVELS'!BH$63)/('A. INDICATOR LEVELS'!BH$64-'A. INDICATOR LEVELS'!BH$63)</f>
        <v>0.5</v>
      </c>
      <c r="BI14" s="19">
        <f>1-('A. INDICATOR LEVELS'!BI13-'A. INDICATOR LEVELS'!BI$63)/('A. INDICATOR LEVELS'!BI$64-'A. INDICATOR LEVELS'!BI$63)</f>
        <v>0.53333333333333333</v>
      </c>
      <c r="BJ14" s="19">
        <f>1-('A. INDICATOR LEVELS'!BJ13-'A. INDICATOR LEVELS'!BJ$63)/('A. INDICATOR LEVELS'!BJ$64-'A. INDICATOR LEVELS'!BJ$63)</f>
        <v>0.5</v>
      </c>
      <c r="BK14" s="19">
        <f>1-('A. INDICATOR LEVELS'!BK13-'A. INDICATOR LEVELS'!BK$63)/('A. INDICATOR LEVELS'!BK$64-'A. INDICATOR LEVELS'!BK$63)</f>
        <v>0.5</v>
      </c>
      <c r="BL14" s="237">
        <f>1-('A. INDICATOR LEVELS'!BL13-'A. INDICATOR LEVELS'!BL$63)/('A. INDICATOR LEVELS'!BL$64-'A. INDICATOR LEVELS'!BL$63)</f>
        <v>0.5</v>
      </c>
      <c r="BM14" s="83">
        <f>1-('A. INDICATOR LEVELS'!BM13-'A. INDICATOR LEVELS'!BM$63)/('A. INDICATOR LEVELS'!BM$64-'A. INDICATOR LEVELS'!BM$63)</f>
        <v>0.11111111111111116</v>
      </c>
      <c r="BN14" s="19">
        <f>1-('A. INDICATOR LEVELS'!BN13-'A. INDICATOR LEVELS'!BN$63)/('A. INDICATOR LEVELS'!BN$64-'A. INDICATOR LEVELS'!BN$63)</f>
        <v>5.8823529411764719E-2</v>
      </c>
      <c r="BO14" s="19">
        <f>1-('A. INDICATOR LEVELS'!BO13-'A. INDICATOR LEVELS'!BO$63)/('A. INDICATOR LEVELS'!BO$64-'A. INDICATOR LEVELS'!BO$63)</f>
        <v>0.11764705882352944</v>
      </c>
      <c r="BP14" s="19">
        <f>1-('A. INDICATOR LEVELS'!BP13-'A. INDICATOR LEVELS'!BP$63)/('A. INDICATOR LEVELS'!BP$64-'A. INDICATOR LEVELS'!BP$63)</f>
        <v>0</v>
      </c>
      <c r="BQ14" s="19">
        <f>1-('A. INDICATOR LEVELS'!BQ13-'A. INDICATOR LEVELS'!BQ$63)/('A. INDICATOR LEVELS'!BQ$64-'A. INDICATOR LEVELS'!BQ$63)</f>
        <v>6.6666666666666652E-2</v>
      </c>
      <c r="BR14" s="237">
        <f>1-('A. INDICATOR LEVELS'!BR13-'A. INDICATOR LEVELS'!BR$63)/('A. INDICATOR LEVELS'!BR$64-'A. INDICATOR LEVELS'!BR$63)</f>
        <v>0.1333333333333333</v>
      </c>
      <c r="BS14" s="83">
        <f>('A. INDICATOR LEVELS'!BS13-'A. INDICATOR LEVELS'!BS$63)/('A. INDICATOR LEVELS'!BS$64-'A. INDICATOR LEVELS'!BS$63)</f>
        <v>0</v>
      </c>
      <c r="BT14" s="19">
        <f>('A. INDICATOR LEVELS'!BT13-'A. INDICATOR LEVELS'!BT$63)/('A. INDICATOR LEVELS'!BT$64-'A. INDICATOR LEVELS'!BT$63)</f>
        <v>0</v>
      </c>
      <c r="BU14" s="19">
        <f>('A. INDICATOR LEVELS'!BU13-'A. INDICATOR LEVELS'!BU$63)/('A. INDICATOR LEVELS'!BU$64-'A. INDICATOR LEVELS'!BU$63)</f>
        <v>0</v>
      </c>
      <c r="BV14" s="19">
        <f>('A. INDICATOR LEVELS'!BV13-'A. INDICATOR LEVELS'!BV$63)/('A. INDICATOR LEVELS'!BV$64-'A. INDICATOR LEVELS'!BV$63)</f>
        <v>0</v>
      </c>
      <c r="BW14" s="19">
        <f>('A. INDICATOR LEVELS'!BW13-'A. INDICATOR LEVELS'!BW$63)/('A. INDICATOR LEVELS'!BW$64-'A. INDICATOR LEVELS'!BW$63)</f>
        <v>0</v>
      </c>
      <c r="BX14" s="237">
        <f>('A. INDICATOR LEVELS'!BX13-'A. INDICATOR LEVELS'!BX$63)/('A. INDICATOR LEVELS'!BX$64-'A. INDICATOR LEVELS'!BX$63)</f>
        <v>0</v>
      </c>
      <c r="BY14" s="83">
        <f>1-('A. INDICATOR LEVELS'!BY13-'A. INDICATOR LEVELS'!BY$63)/('A. INDICATOR LEVELS'!BY$64-'A. INDICATOR LEVELS'!BY$63)</f>
        <v>0.14897579143389217</v>
      </c>
      <c r="BZ14" s="19">
        <f>1-('A. INDICATOR LEVELS'!BZ13-'A. INDICATOR LEVELS'!BZ$63)/('A. INDICATOR LEVELS'!BZ$64-'A. INDICATOR LEVELS'!BZ$63)</f>
        <v>0.13271028037383192</v>
      </c>
      <c r="CA14" s="19">
        <f>1-('A. INDICATOR LEVELS'!CA13-'A. INDICATOR LEVELS'!CA$63)/('A. INDICATOR LEVELS'!CA$64-'A. INDICATOR LEVELS'!CA$63)</f>
        <v>0.21014492753623193</v>
      </c>
      <c r="CB14" s="19">
        <f>1-('A. INDICATOR LEVELS'!CB13-'A. INDICATOR LEVELS'!CB$63)/('A. INDICATOR LEVELS'!CB$64-'A. INDICATOR LEVELS'!CB$63)</f>
        <v>0.26017699115044257</v>
      </c>
      <c r="CC14" s="19">
        <f>1-('A. INDICATOR LEVELS'!CC13-'A. INDICATOR LEVELS'!CC$63)/('A. INDICATOR LEVELS'!CC$64-'A. INDICATOR LEVELS'!CC$63)</f>
        <v>0.38487972508591062</v>
      </c>
      <c r="CD14" s="237">
        <f>1-('A. INDICATOR LEVELS'!CD13-'A. INDICATOR LEVELS'!CD$63)/('A. INDICATOR LEVELS'!CD$64-'A. INDICATOR LEVELS'!CD$63)</f>
        <v>0.43162393162393153</v>
      </c>
      <c r="CE14" s="83">
        <f>1-('A. INDICATOR LEVELS'!CE13-'A. INDICATOR LEVELS'!CE$63)/('A. INDICATOR LEVELS'!CE$64-'A. INDICATOR LEVELS'!CE$63)</f>
        <v>0.82121573301549466</v>
      </c>
      <c r="CF14" s="19">
        <f>1-('A. INDICATOR LEVELS'!CF13-'A. INDICATOR LEVELS'!CF$63)/('A. INDICATOR LEVELS'!CF$64-'A. INDICATOR LEVELS'!CF$63)</f>
        <v>0.83112582781456956</v>
      </c>
      <c r="CG14" s="19">
        <f>1-('A. INDICATOR LEVELS'!CG13-'A. INDICATOR LEVELS'!CG$63)/('A. INDICATOR LEVELS'!CG$64-'A. INDICATOR LEVELS'!CG$63)</f>
        <v>0.82762201453790241</v>
      </c>
      <c r="CH14" s="19">
        <f>1-('A. INDICATOR LEVELS'!CH13-'A. INDICATOR LEVELS'!CH$63)/('A. INDICATOR LEVELS'!CH$64-'A. INDICATOR LEVELS'!CH$63)</f>
        <v>0.82790224032586557</v>
      </c>
      <c r="CI14" s="19">
        <f>1-('A. INDICATOR LEVELS'!CI13-'A. INDICATOR LEVELS'!CI$63)/('A. INDICATOR LEVELS'!CI$64-'A. INDICATOR LEVELS'!CI$63)</f>
        <v>0.84284377923292797</v>
      </c>
      <c r="CJ14" s="237">
        <f>1-('A. INDICATOR LEVELS'!CJ13-'A. INDICATOR LEVELS'!CJ$63)/('A. INDICATOR LEVELS'!CJ$64-'A. INDICATOR LEVELS'!CJ$63)</f>
        <v>0.85516045099739812</v>
      </c>
      <c r="CK14" s="83">
        <f>1-('A. INDICATOR LEVELS'!CK13-'A. INDICATOR LEVELS'!CK$63)/('A. INDICATOR LEVELS'!CK$64-'A. INDICATOR LEVELS'!CK$63)</f>
        <v>0.3571428571428571</v>
      </c>
      <c r="CL14" s="19">
        <f>1-('A. INDICATOR LEVELS'!CL13-'A. INDICATOR LEVELS'!CL$63)/('A. INDICATOR LEVELS'!CL$64-'A. INDICATOR LEVELS'!CL$63)</f>
        <v>0.5714285714285714</v>
      </c>
      <c r="CM14" s="19">
        <f>1-('A. INDICATOR LEVELS'!CM13-'A. INDICATOR LEVELS'!CM$63)/('A. INDICATOR LEVELS'!CM$64-'A. INDICATOR LEVELS'!CM$63)</f>
        <v>0.6</v>
      </c>
      <c r="CN14" s="19">
        <f>1-('A. INDICATOR LEVELS'!CN13-'A. INDICATOR LEVELS'!CN$63)/('A. INDICATOR LEVELS'!CN$64-'A. INDICATOR LEVELS'!CN$63)</f>
        <v>0.125</v>
      </c>
      <c r="CO14" s="19">
        <f>1-('A. INDICATOR LEVELS'!CO13-'A. INDICATOR LEVELS'!CO$63)/('A. INDICATOR LEVELS'!CO$64-'A. INDICATOR LEVELS'!CO$63)</f>
        <v>0</v>
      </c>
      <c r="CP14" s="276">
        <v>0</v>
      </c>
      <c r="CQ14" s="83">
        <f>1-('A. INDICATOR LEVELS'!CQ13-'A. INDICATOR LEVELS'!CQ$63)/('A. INDICATOR LEVELS'!CQ$64-'A. INDICATOR LEVELS'!CQ$63)</f>
        <v>0.85714285714285721</v>
      </c>
      <c r="CR14" s="19">
        <f>1-('A. INDICATOR LEVELS'!CR13-'A. INDICATOR LEVELS'!CR$63)/('A. INDICATOR LEVELS'!CR$64-'A. INDICATOR LEVELS'!CR$63)</f>
        <v>0.19999999999999996</v>
      </c>
      <c r="CS14" s="19">
        <f>1-('A. INDICATOR LEVELS'!CS13-'A. INDICATOR LEVELS'!CS$63)/('A. INDICATOR LEVELS'!CS$64-'A. INDICATOR LEVELS'!CS$63)</f>
        <v>0.83333333333333337</v>
      </c>
      <c r="CT14" s="19">
        <f>1-('A. INDICATOR LEVELS'!CT13-'A. INDICATOR LEVELS'!CT$63)/('A. INDICATOR LEVELS'!CT$64-'A. INDICATOR LEVELS'!CT$63)</f>
        <v>0.83333333333333337</v>
      </c>
      <c r="CU14" s="19">
        <f>1-('A. INDICATOR LEVELS'!CU13-'A. INDICATOR LEVELS'!CU$63)/('A. INDICATOR LEVELS'!CU$64-'A. INDICATOR LEVELS'!CU$63)</f>
        <v>0.8</v>
      </c>
      <c r="CV14" s="237">
        <f>1-('A. INDICATOR LEVELS'!CV13-'A. INDICATOR LEVELS'!CV$63)/('A. INDICATOR LEVELS'!CV$64-'A. INDICATOR LEVELS'!CV$63)</f>
        <v>0.75</v>
      </c>
      <c r="CW14" s="83">
        <f>1-('A. INDICATOR LEVELS'!CW13-'A. INDICATOR LEVELS'!CW$63)/('A. INDICATOR LEVELS'!CW$64-'A. INDICATOR LEVELS'!CW$63)</f>
        <v>0.16666666666666663</v>
      </c>
      <c r="CX14" s="19">
        <f>1-('A. INDICATOR LEVELS'!CX13-'A. INDICATOR LEVELS'!CX$63)/('A. INDICATOR LEVELS'!CX$64-'A. INDICATOR LEVELS'!CX$63)</f>
        <v>0.5</v>
      </c>
      <c r="CY14" s="19">
        <f>1-('A. INDICATOR LEVELS'!CY13-'A. INDICATOR LEVELS'!CY$63)/('A. INDICATOR LEVELS'!CY$64-'A. INDICATOR LEVELS'!CY$63)</f>
        <v>0.27272727272727271</v>
      </c>
      <c r="CZ14" s="19">
        <f>1-('A. INDICATOR LEVELS'!CZ13-'A. INDICATOR LEVELS'!CZ$63)/('A. INDICATOR LEVELS'!CZ$64-'A. INDICATOR LEVELS'!CZ$63)</f>
        <v>0</v>
      </c>
      <c r="DA14" s="19">
        <f>1-('A. INDICATOR LEVELS'!DA13-'A. INDICATOR LEVELS'!DA$63)/('A. INDICATOR LEVELS'!DA$64-'A. INDICATOR LEVELS'!DA$63)</f>
        <v>0.22222222222222221</v>
      </c>
      <c r="DB14" s="237">
        <f>1-('A. INDICATOR LEVELS'!DB13-'A. INDICATOR LEVELS'!DB$63)/('A. INDICATOR LEVELS'!DB$64-'A. INDICATOR LEVELS'!DB$63)</f>
        <v>0.63636363636363635</v>
      </c>
      <c r="DC14" s="83">
        <f>1-('A. INDICATOR LEVELS'!DC13-'A. INDICATOR LEVELS'!DC$63)/('A. INDICATOR LEVELS'!DC$64-'A. INDICATOR LEVELS'!DC$63)</f>
        <v>0.26666666666666672</v>
      </c>
      <c r="DD14" s="19">
        <f>1-('A. INDICATOR LEVELS'!DD13-'A. INDICATOR LEVELS'!DD$63)/('A. INDICATOR LEVELS'!DD$64-'A. INDICATOR LEVELS'!DD$63)</f>
        <v>0.38888888888888884</v>
      </c>
      <c r="DE14" s="19">
        <f>1-('A. INDICATOR LEVELS'!DE13-'A. INDICATOR LEVELS'!DE$63)/('A. INDICATOR LEVELS'!DE$64-'A. INDICATOR LEVELS'!DE$63)</f>
        <v>0.4285714285714286</v>
      </c>
      <c r="DF14" s="19">
        <f>1-('A. INDICATOR LEVELS'!DF13-'A. INDICATOR LEVELS'!DF$63)/('A. INDICATOR LEVELS'!DF$64-'A. INDICATOR LEVELS'!DF$63)</f>
        <v>0.2857142857142857</v>
      </c>
      <c r="DG14" s="19">
        <f>1-('A. INDICATOR LEVELS'!DG13-'A. INDICATOR LEVELS'!DG$63)/('A. INDICATOR LEVELS'!DG$64-'A. INDICATOR LEVELS'!DG$63)</f>
        <v>0.5</v>
      </c>
      <c r="DH14" s="237">
        <f>1-('A. INDICATOR LEVELS'!DH13-'A. INDICATOR LEVELS'!DH$63)/('A. INDICATOR LEVELS'!DH$64-'A. INDICATOR LEVELS'!DH$63)</f>
        <v>0.4</v>
      </c>
    </row>
    <row r="15" spans="1:113" x14ac:dyDescent="0.35">
      <c r="A15" s="82"/>
      <c r="B15" s="248" t="s">
        <v>17</v>
      </c>
      <c r="C15" s="248" t="s">
        <v>53</v>
      </c>
      <c r="D15" s="10" t="s">
        <v>59</v>
      </c>
      <c r="E15" s="69">
        <f>('A. INDICATOR LEVELS'!E14-'A. INDICATOR LEVELS'!E$63)/('A. INDICATOR LEVELS'!E$64-'A. INDICATOR LEVELS'!E$63)</f>
        <v>0.2705078125</v>
      </c>
      <c r="F15" s="35">
        <f>('A. INDICATOR LEVELS'!F14-'A. INDICATOR LEVELS'!F$63)/('A. INDICATOR LEVELS'!F$64-'A. INDICATOR LEVELS'!F$63)</f>
        <v>0.26451273969004463</v>
      </c>
      <c r="G15" s="35">
        <f>('A. INDICATOR LEVELS'!G14-'A. INDICATOR LEVELS'!G$63)/('A. INDICATOR LEVELS'!G$64-'A. INDICATOR LEVELS'!G$63)</f>
        <v>0.28552479568696248</v>
      </c>
      <c r="H15" s="35">
        <f>('A. INDICATOR LEVELS'!H14-'A. INDICATOR LEVELS'!H$63)/('A. INDICATOR LEVELS'!H$64-'A. INDICATOR LEVELS'!H$63)</f>
        <v>0.33725165562913906</v>
      </c>
      <c r="I15" s="35">
        <f>('A. INDICATOR LEVELS'!I14-'A. INDICATOR LEVELS'!I$63)/('A. INDICATOR LEVELS'!I$64-'A. INDICATOR LEVELS'!I$63)</f>
        <v>0.32409166698980185</v>
      </c>
      <c r="J15" s="234">
        <f>('A. INDICATOR LEVELS'!J14-'A. INDICATOR LEVELS'!J$63)/('A. INDICATOR LEVELS'!J$64-'A. INDICATOR LEVELS'!J$63)</f>
        <v>0.30365157854697605</v>
      </c>
      <c r="K15" s="69">
        <f>('A. INDICATOR LEVELS'!K14-'A. INDICATOR LEVELS'!K$63)/('A. INDICATOR LEVELS'!K$64-'A. INDICATOR LEVELS'!K$63)</f>
        <v>0.46938775510204084</v>
      </c>
      <c r="L15" s="35">
        <f>('A. INDICATOR LEVELS'!L14-'A. INDICATOR LEVELS'!L$63)/('A. INDICATOR LEVELS'!L$64-'A. INDICATOR LEVELS'!L$63)</f>
        <v>0.44897959183673469</v>
      </c>
      <c r="M15" s="35">
        <f>('A. INDICATOR LEVELS'!M14-'A. INDICATOR LEVELS'!M$63)/('A. INDICATOR LEVELS'!M$64-'A. INDICATOR LEVELS'!M$63)</f>
        <v>0.44</v>
      </c>
      <c r="N15" s="35">
        <f>('A. INDICATOR LEVELS'!N14-'A. INDICATOR LEVELS'!N$63)/('A. INDICATOR LEVELS'!N$64-'A. INDICATOR LEVELS'!N$63)</f>
        <v>0.42857142857142855</v>
      </c>
      <c r="O15" s="35">
        <f>('A. INDICATOR LEVELS'!O14-'A. INDICATOR LEVELS'!O$63)/('A. INDICATOR LEVELS'!O$64-'A. INDICATOR LEVELS'!O$63)</f>
        <v>0.42857142857142855</v>
      </c>
      <c r="P15" s="234">
        <f>('A. INDICATOR LEVELS'!P14-'A. INDICATOR LEVELS'!P$63)/('A. INDICATOR LEVELS'!P$64-'A. INDICATOR LEVELS'!P$63)</f>
        <v>0.42</v>
      </c>
      <c r="Q15" s="69">
        <f>('A. INDICATOR LEVELS'!Q14-'A. INDICATOR LEVELS'!Q$63)/('A. INDICATOR LEVELS'!Q$64-'A. INDICATOR LEVELS'!Q$63)</f>
        <v>0.36538461538461536</v>
      </c>
      <c r="R15" s="35">
        <f>('A. INDICATOR LEVELS'!R14-'A. INDICATOR LEVELS'!R$63)/('A. INDICATOR LEVELS'!R$64-'A. INDICATOR LEVELS'!R$63)</f>
        <v>0.33461538461538459</v>
      </c>
      <c r="S15" s="35">
        <f>('A. INDICATOR LEVELS'!S14-'A. INDICATOR LEVELS'!S$63)/('A. INDICATOR LEVELS'!S$64-'A. INDICATOR LEVELS'!S$63)</f>
        <v>0.41970802919708028</v>
      </c>
      <c r="T15" s="35">
        <f>('A. INDICATOR LEVELS'!T14-'A. INDICATOR LEVELS'!T$63)/('A. INDICATOR LEVELS'!T$64-'A. INDICATOR LEVELS'!T$63)</f>
        <v>0.45247148288973382</v>
      </c>
      <c r="U15" s="35">
        <f>('A. INDICATOR LEVELS'!U14-'A. INDICATOR LEVELS'!U$63)/('A. INDICATOR LEVELS'!U$64-'A. INDICATOR LEVELS'!U$63)</f>
        <v>0.38</v>
      </c>
      <c r="V15" s="234">
        <f>('A. INDICATOR LEVELS'!V14-'A. INDICATOR LEVELS'!V$63)/('A. INDICATOR LEVELS'!V$64-'A. INDICATOR LEVELS'!V$63)</f>
        <v>0.3888888888888889</v>
      </c>
      <c r="W15" s="83">
        <f>('A. INDICATOR LEVELS'!W14-'A. INDICATOR LEVELS'!W$63)/('A. INDICATOR LEVELS'!W$64-'A. INDICATOR LEVELS'!W$63)</f>
        <v>0.61538461538461553</v>
      </c>
      <c r="X15" s="19">
        <f>('A. INDICATOR LEVELS'!X14-'A. INDICATOR LEVELS'!X$63)/('A. INDICATOR LEVELS'!X$64-'A. INDICATOR LEVELS'!X$63)</f>
        <v>0.62962962962962932</v>
      </c>
      <c r="Y15" s="19">
        <f>('A. INDICATOR LEVELS'!Y14-'A. INDICATOR LEVELS'!Y$63)/('A. INDICATOR LEVELS'!Y$64-'A. INDICATOR LEVELS'!Y$63)</f>
        <v>0.55555555555555547</v>
      </c>
      <c r="Z15" s="19">
        <f>('A. INDICATOR LEVELS'!Z14-'A. INDICATOR LEVELS'!Z$63)/('A. INDICATOR LEVELS'!Z$64-'A. INDICATOR LEVELS'!Z$63)</f>
        <v>0.59259259259259245</v>
      </c>
      <c r="AA15" s="19">
        <f>('A. INDICATOR LEVELS'!AA14-'A. INDICATOR LEVELS'!AA$63)/('A. INDICATOR LEVELS'!AA$64-'A. INDICATOR LEVELS'!AA$63)</f>
        <v>0.68965517241379315</v>
      </c>
      <c r="AB15" s="237">
        <f>('A. INDICATOR LEVELS'!AB14-'A. INDICATOR LEVELS'!AB$63)/('A. INDICATOR LEVELS'!AB$64-'A. INDICATOR LEVELS'!AB$63)</f>
        <v>0.60000000000000009</v>
      </c>
      <c r="AC15" s="83">
        <f>('A. INDICATOR LEVELS'!AC14-'A. INDICATOR LEVELS'!AC$63)/('A. INDICATOR LEVELS'!AC$64-'A. INDICATOR LEVELS'!AC$63)</f>
        <v>0.53333333333333333</v>
      </c>
      <c r="AD15" s="19">
        <f>('A. INDICATOR LEVELS'!AD14-'A. INDICATOR LEVELS'!AD$63)/('A. INDICATOR LEVELS'!AD$64-'A. INDICATOR LEVELS'!AD$63)</f>
        <v>0.53846153846153844</v>
      </c>
      <c r="AE15" s="19">
        <f>('A. INDICATOR LEVELS'!AE14-'A. INDICATOR LEVELS'!AE$63)/('A. INDICATOR LEVELS'!AE$64-'A. INDICATOR LEVELS'!AE$63)</f>
        <v>0.53333333333333333</v>
      </c>
      <c r="AF15" s="19">
        <f>('A. INDICATOR LEVELS'!AF14-'A. INDICATOR LEVELS'!AF$63)/('A. INDICATOR LEVELS'!AF$64-'A. INDICATOR LEVELS'!AF$63)</f>
        <v>0.38461538461538464</v>
      </c>
      <c r="AG15" s="19">
        <f>('A. INDICATOR LEVELS'!AG14-'A. INDICATOR LEVELS'!AG$63)/('A. INDICATOR LEVELS'!AG$64-'A. INDICATOR LEVELS'!AG$63)</f>
        <v>0.53846153846153844</v>
      </c>
      <c r="AH15" s="237">
        <f>('A. INDICATOR LEVELS'!AH14-'A. INDICATOR LEVELS'!AH$63)/('A. INDICATOR LEVELS'!AH$64-'A. INDICATOR LEVELS'!AH$63)</f>
        <v>0.53846153846153844</v>
      </c>
      <c r="AI15" s="83">
        <f>('A. INDICATOR LEVELS'!AI14-'A. INDICATOR LEVELS'!AI$63)/('A. INDICATOR LEVELS'!AI$64-'A. INDICATOR LEVELS'!AI$63)</f>
        <v>0.625</v>
      </c>
      <c r="AJ15" s="19">
        <f>('A. INDICATOR LEVELS'!AJ14-'A. INDICATOR LEVELS'!AJ$63)/('A. INDICATOR LEVELS'!AJ$64-'A. INDICATOR LEVELS'!AJ$63)</f>
        <v>0.63157894736842102</v>
      </c>
      <c r="AK15" s="19">
        <f>('A. INDICATOR LEVELS'!AK14-'A. INDICATOR LEVELS'!AK$63)/('A. INDICATOR LEVELS'!AK$64-'A. INDICATOR LEVELS'!AK$63)</f>
        <v>0.6470588235294118</v>
      </c>
      <c r="AL15" s="19">
        <f>('A. INDICATOR LEVELS'!AL14-'A. INDICATOR LEVELS'!AL$63)/('A. INDICATOR LEVELS'!AL$64-'A. INDICATOR LEVELS'!AL$63)</f>
        <v>0.55555555555555558</v>
      </c>
      <c r="AM15" s="19">
        <f>('A. INDICATOR LEVELS'!AM14-'A. INDICATOR LEVELS'!AM$63)/('A. INDICATOR LEVELS'!AM$64-'A. INDICATOR LEVELS'!AM$63)</f>
        <v>0.57894736842105265</v>
      </c>
      <c r="AN15" s="237">
        <f>('A. INDICATOR LEVELS'!AN14-'A. INDICATOR LEVELS'!AN$63)/('A. INDICATOR LEVELS'!AN$64-'A. INDICATOR LEVELS'!AN$63)</f>
        <v>0.57894736842105265</v>
      </c>
      <c r="AO15" s="83">
        <f>('A. INDICATOR LEVELS'!AO14-'A. INDICATOR LEVELS'!AO$63)/('A. INDICATOR LEVELS'!AO$64-'A. INDICATOR LEVELS'!AO$63)</f>
        <v>0.52380952380952384</v>
      </c>
      <c r="AP15" s="19">
        <f>('A. INDICATOR LEVELS'!AP14-'A. INDICATOR LEVELS'!AP$63)/('A. INDICATOR LEVELS'!AP$64-'A. INDICATOR LEVELS'!AP$63)</f>
        <v>0.30434782608695654</v>
      </c>
      <c r="AQ15" s="19">
        <f>('A. INDICATOR LEVELS'!AQ14-'A. INDICATOR LEVELS'!AQ$63)/('A. INDICATOR LEVELS'!AQ$64-'A. INDICATOR LEVELS'!AQ$63)</f>
        <v>0.27272727272727271</v>
      </c>
      <c r="AR15" s="19">
        <f>('A. INDICATOR LEVELS'!AR14-'A. INDICATOR LEVELS'!AR$63)/('A. INDICATOR LEVELS'!AR$64-'A. INDICATOR LEVELS'!AR$63)</f>
        <v>0.47619047619047616</v>
      </c>
      <c r="AS15" s="19">
        <f>('A. INDICATOR LEVELS'!AS14-'A. INDICATOR LEVELS'!AS$63)/('A. INDICATOR LEVELS'!AS$64-'A. INDICATOR LEVELS'!AS$63)</f>
        <v>0.56000000000000005</v>
      </c>
      <c r="AT15" s="237">
        <f>('A. INDICATOR LEVELS'!AT14-'A. INDICATOR LEVELS'!AT$63)/('A. INDICATOR LEVELS'!AT$64-'A. INDICATOR LEVELS'!AT$63)</f>
        <v>0.34482758620689657</v>
      </c>
      <c r="AU15" s="83">
        <f>('A. INDICATOR LEVELS'!AU14-'A. INDICATOR LEVELS'!AU$63)/('A. INDICATOR LEVELS'!AU$64-'A. INDICATOR LEVELS'!AU$63)</f>
        <v>0.55555555555555558</v>
      </c>
      <c r="AV15" s="19">
        <f>('A. INDICATOR LEVELS'!AV14-'A. INDICATOR LEVELS'!AV$63)/('A. INDICATOR LEVELS'!AV$64-'A. INDICATOR LEVELS'!AV$63)</f>
        <v>0.19047619047619047</v>
      </c>
      <c r="AW15" s="19">
        <f>('A. INDICATOR LEVELS'!AW14-'A. INDICATOR LEVELS'!AW$63)/('A. INDICATOR LEVELS'!AW$64-'A. INDICATOR LEVELS'!AW$63)</f>
        <v>0.44444444444444442</v>
      </c>
      <c r="AX15" s="19">
        <f>('A. INDICATOR LEVELS'!AX14-'A. INDICATOR LEVELS'!AX$63)/('A. INDICATOR LEVELS'!AX$64-'A. INDICATOR LEVELS'!AX$63)</f>
        <v>0.6</v>
      </c>
      <c r="AY15" s="19">
        <f>('A. INDICATOR LEVELS'!AY14-'A. INDICATOR LEVELS'!AY$63)/('A. INDICATOR LEVELS'!AY$64-'A. INDICATOR LEVELS'!AY$63)</f>
        <v>0.42857142857142855</v>
      </c>
      <c r="AZ15" s="237">
        <f>('A. INDICATOR LEVELS'!AZ14-'A. INDICATOR LEVELS'!AZ$63)/('A. INDICATOR LEVELS'!AZ$64-'A. INDICATOR LEVELS'!AZ$63)</f>
        <v>0.5</v>
      </c>
      <c r="BA15" s="83">
        <f>('A. INDICATOR LEVELS'!BA14-'A. INDICATOR LEVELS'!BA$63)/('A. INDICATOR LEVELS'!BA$64-'A. INDICATOR LEVELS'!BA$63)</f>
        <v>0.35294117647058826</v>
      </c>
      <c r="BB15" s="19">
        <f>('A. INDICATOR LEVELS'!BB14-'A. INDICATOR LEVELS'!BB$63)/('A. INDICATOR LEVELS'!BB$64-'A. INDICATOR LEVELS'!BB$63)</f>
        <v>0.3888888888888889</v>
      </c>
      <c r="BC15" s="19">
        <f>('A. INDICATOR LEVELS'!BC14-'A. INDICATOR LEVELS'!BC$63)/('A. INDICATOR LEVELS'!BC$64-'A. INDICATOR LEVELS'!BC$63)</f>
        <v>0.47058823529411764</v>
      </c>
      <c r="BD15" s="19">
        <f>('A. INDICATOR LEVELS'!BD14-'A. INDICATOR LEVELS'!BD$63)/('A. INDICATOR LEVELS'!BD$64-'A. INDICATOR LEVELS'!BD$63)</f>
        <v>0.47058823529411764</v>
      </c>
      <c r="BE15" s="19">
        <f>('A. INDICATOR LEVELS'!BE14-'A. INDICATOR LEVELS'!BE$63)/('A. INDICATOR LEVELS'!BE$64-'A. INDICATOR LEVELS'!BE$63)</f>
        <v>0.35</v>
      </c>
      <c r="BF15" s="237">
        <f>('A. INDICATOR LEVELS'!BF14-'A. INDICATOR LEVELS'!BF$63)/('A. INDICATOR LEVELS'!BF$64-'A. INDICATOR LEVELS'!BF$63)</f>
        <v>0.33333333333333331</v>
      </c>
      <c r="BG15" s="83">
        <f>1-('A. INDICATOR LEVELS'!BG14-'A. INDICATOR LEVELS'!BG$63)/('A. INDICATOR LEVELS'!BG$64-'A. INDICATOR LEVELS'!BG$63)</f>
        <v>0.6</v>
      </c>
      <c r="BH15" s="19">
        <f>1-('A. INDICATOR LEVELS'!BH14-'A. INDICATOR LEVELS'!BH$63)/('A. INDICATOR LEVELS'!BH$64-'A. INDICATOR LEVELS'!BH$63)</f>
        <v>0.64285714285714279</v>
      </c>
      <c r="BI15" s="19">
        <f>1-('A. INDICATOR LEVELS'!BI14-'A. INDICATOR LEVELS'!BI$63)/('A. INDICATOR LEVELS'!BI$64-'A. INDICATOR LEVELS'!BI$63)</f>
        <v>0.66666666666666674</v>
      </c>
      <c r="BJ15" s="19">
        <f>1-('A. INDICATOR LEVELS'!BJ14-'A. INDICATOR LEVELS'!BJ$63)/('A. INDICATOR LEVELS'!BJ$64-'A. INDICATOR LEVELS'!BJ$63)</f>
        <v>0.64285714285714279</v>
      </c>
      <c r="BK15" s="19">
        <f>1-('A. INDICATOR LEVELS'!BK14-'A. INDICATOR LEVELS'!BK$63)/('A. INDICATOR LEVELS'!BK$64-'A. INDICATOR LEVELS'!BK$63)</f>
        <v>0.64285714285714279</v>
      </c>
      <c r="BL15" s="237">
        <f>1-('A. INDICATOR LEVELS'!BL14-'A. INDICATOR LEVELS'!BL$63)/('A. INDICATOR LEVELS'!BL$64-'A. INDICATOR LEVELS'!BL$63)</f>
        <v>0.66666666666666674</v>
      </c>
      <c r="BM15" s="83">
        <f>1-('A. INDICATOR LEVELS'!BM14-'A. INDICATOR LEVELS'!BM$63)/('A. INDICATOR LEVELS'!BM$64-'A. INDICATOR LEVELS'!BM$63)</f>
        <v>0.5</v>
      </c>
      <c r="BN15" s="19">
        <f>1-('A. INDICATOR LEVELS'!BN14-'A. INDICATOR LEVELS'!BN$63)/('A. INDICATOR LEVELS'!BN$64-'A. INDICATOR LEVELS'!BN$63)</f>
        <v>0.3529411764705882</v>
      </c>
      <c r="BO15" s="19">
        <f>1-('A. INDICATOR LEVELS'!BO14-'A. INDICATOR LEVELS'!BO$63)/('A. INDICATOR LEVELS'!BO$64-'A. INDICATOR LEVELS'!BO$63)</f>
        <v>0.47058823529411764</v>
      </c>
      <c r="BP15" s="19">
        <f>1-('A. INDICATOR LEVELS'!BP14-'A. INDICATOR LEVELS'!BP$63)/('A. INDICATOR LEVELS'!BP$64-'A. INDICATOR LEVELS'!BP$63)</f>
        <v>0.5</v>
      </c>
      <c r="BQ15" s="19">
        <f>1-('A. INDICATOR LEVELS'!BQ14-'A. INDICATOR LEVELS'!BQ$63)/('A. INDICATOR LEVELS'!BQ$64-'A. INDICATOR LEVELS'!BQ$63)</f>
        <v>0.46666666666666667</v>
      </c>
      <c r="BR15" s="237">
        <f>1-('A. INDICATOR LEVELS'!BR14-'A. INDICATOR LEVELS'!BR$63)/('A. INDICATOR LEVELS'!BR$64-'A. INDICATOR LEVELS'!BR$63)</f>
        <v>0.53333333333333333</v>
      </c>
      <c r="BS15" s="83">
        <f>('A. INDICATOR LEVELS'!BS14-'A. INDICATOR LEVELS'!BS$63)/('A. INDICATOR LEVELS'!BS$64-'A. INDICATOR LEVELS'!BS$63)</f>
        <v>0.30952380952380953</v>
      </c>
      <c r="BT15" s="19">
        <f>('A. INDICATOR LEVELS'!BT14-'A. INDICATOR LEVELS'!BT$63)/('A. INDICATOR LEVELS'!BT$64-'A. INDICATOR LEVELS'!BT$63)</f>
        <v>0.31666666666666665</v>
      </c>
      <c r="BU15" s="19">
        <f>('A. INDICATOR LEVELS'!BU14-'A. INDICATOR LEVELS'!BU$63)/('A. INDICATOR LEVELS'!BU$64-'A. INDICATOR LEVELS'!BU$63)</f>
        <v>0.40909090909090912</v>
      </c>
      <c r="BV15" s="19">
        <f>('A. INDICATOR LEVELS'!BV14-'A. INDICATOR LEVELS'!BV$63)/('A. INDICATOR LEVELS'!BV$64-'A. INDICATOR LEVELS'!BV$63)</f>
        <v>0.42342342342342343</v>
      </c>
      <c r="BW15" s="19">
        <f>('A. INDICATOR LEVELS'!BW14-'A. INDICATOR LEVELS'!BW$63)/('A. INDICATOR LEVELS'!BW$64-'A. INDICATOR LEVELS'!BW$63)</f>
        <v>0.37623762376237624</v>
      </c>
      <c r="BX15" s="237">
        <f>('A. INDICATOR LEVELS'!BX14-'A. INDICATOR LEVELS'!BX$63)/('A. INDICATOR LEVELS'!BX$64-'A. INDICATOR LEVELS'!BX$63)</f>
        <v>0.38383838383838381</v>
      </c>
      <c r="BY15" s="83">
        <f>1-('A. INDICATOR LEVELS'!BY14-'A. INDICATOR LEVELS'!BY$63)/('A. INDICATOR LEVELS'!BY$64-'A. INDICATOR LEVELS'!BY$63)</f>
        <v>0.72253258845437607</v>
      </c>
      <c r="BZ15" s="19">
        <f>1-('A. INDICATOR LEVELS'!BZ14-'A. INDICATOR LEVELS'!BZ$63)/('A. INDICATOR LEVELS'!BZ$64-'A. INDICATOR LEVELS'!BZ$63)</f>
        <v>0.67102803738317762</v>
      </c>
      <c r="CA15" s="19">
        <f>1-('A. INDICATOR LEVELS'!CA14-'A. INDICATOR LEVELS'!CA$63)/('A. INDICATOR LEVELS'!CA$64-'A. INDICATOR LEVELS'!CA$63)</f>
        <v>0.69746376811594213</v>
      </c>
      <c r="CB15" s="19">
        <f>1-('A. INDICATOR LEVELS'!CB14-'A. INDICATOR LEVELS'!CB$63)/('A. INDICATOR LEVELS'!CB$64-'A. INDICATOR LEVELS'!CB$63)</f>
        <v>0.7469026548672566</v>
      </c>
      <c r="CC15" s="19">
        <f>1-('A. INDICATOR LEVELS'!CC14-'A. INDICATOR LEVELS'!CC$63)/('A. INDICATOR LEVELS'!CC$64-'A. INDICATOR LEVELS'!CC$63)</f>
        <v>0.70962199312714769</v>
      </c>
      <c r="CD15" s="237">
        <f>1-('A. INDICATOR LEVELS'!CD14-'A. INDICATOR LEVELS'!CD$63)/('A. INDICATOR LEVELS'!CD$64-'A. INDICATOR LEVELS'!CD$63)</f>
        <v>0.79059829059829068</v>
      </c>
      <c r="CE15" s="83">
        <f>1-('A. INDICATOR LEVELS'!CE14-'A. INDICATOR LEVELS'!CE$63)/('A. INDICATOR LEVELS'!CE$64-'A. INDICATOR LEVELS'!CE$63)</f>
        <v>0.85816448152562574</v>
      </c>
      <c r="CF15" s="19">
        <f>1-('A. INDICATOR LEVELS'!CF14-'A. INDICATOR LEVELS'!CF$63)/('A. INDICATOR LEVELS'!CF$64-'A. INDICATOR LEVELS'!CF$63)</f>
        <v>0.85540838852097134</v>
      </c>
      <c r="CG15" s="19">
        <f>1-('A. INDICATOR LEVELS'!CG14-'A. INDICATOR LEVELS'!CG$63)/('A. INDICATOR LEVELS'!CG$64-'A. INDICATOR LEVELS'!CG$63)</f>
        <v>0.85773624091381095</v>
      </c>
      <c r="CH15" s="19">
        <f>1-('A. INDICATOR LEVELS'!CH14-'A. INDICATOR LEVELS'!CH$63)/('A. INDICATOR LEVELS'!CH$64-'A. INDICATOR LEVELS'!CH$63)</f>
        <v>0.8431771894093687</v>
      </c>
      <c r="CI15" s="19">
        <f>1-('A. INDICATOR LEVELS'!CI14-'A. INDICATOR LEVELS'!CI$63)/('A. INDICATOR LEVELS'!CI$64-'A. INDICATOR LEVELS'!CI$63)</f>
        <v>0.84097287184284375</v>
      </c>
      <c r="CJ15" s="237">
        <f>1-('A. INDICATOR LEVELS'!CJ14-'A. INDICATOR LEVELS'!CJ$63)/('A. INDICATOR LEVELS'!CJ$64-'A. INDICATOR LEVELS'!CJ$63)</f>
        <v>0.83434518647007805</v>
      </c>
      <c r="CK15" s="83">
        <f>1-('A. INDICATOR LEVELS'!CK14-'A. INDICATOR LEVELS'!CK$63)/('A. INDICATOR LEVELS'!CK$64-'A. INDICATOR LEVELS'!CK$63)</f>
        <v>0.2857142857142857</v>
      </c>
      <c r="CL15" s="19">
        <f>1-('A. INDICATOR LEVELS'!CL14-'A. INDICATOR LEVELS'!CL$63)/('A. INDICATOR LEVELS'!CL$64-'A. INDICATOR LEVELS'!CL$63)</f>
        <v>0</v>
      </c>
      <c r="CM15" s="19">
        <f>1-('A. INDICATOR LEVELS'!CM14-'A. INDICATOR LEVELS'!CM$63)/('A. INDICATOR LEVELS'!CM$64-'A. INDICATOR LEVELS'!CM$63)</f>
        <v>0.30000000000000004</v>
      </c>
      <c r="CN15" s="19">
        <f>1-('A. INDICATOR LEVELS'!CN14-'A. INDICATOR LEVELS'!CN$63)/('A. INDICATOR LEVELS'!CN$64-'A. INDICATOR LEVELS'!CN$63)</f>
        <v>0.25</v>
      </c>
      <c r="CO15" s="19">
        <f>1-('A. INDICATOR LEVELS'!CO14-'A. INDICATOR LEVELS'!CO$63)/('A. INDICATOR LEVELS'!CO$64-'A. INDICATOR LEVELS'!CO$63)</f>
        <v>0.375</v>
      </c>
      <c r="CP15" s="276">
        <v>0.44838990937574807</v>
      </c>
      <c r="CQ15" s="83">
        <f>1-('A. INDICATOR LEVELS'!CQ14-'A. INDICATOR LEVELS'!CQ$63)/('A. INDICATOR LEVELS'!CQ$64-'A. INDICATOR LEVELS'!CQ$63)</f>
        <v>0.4285714285714286</v>
      </c>
      <c r="CR15" s="19">
        <f>1-('A. INDICATOR LEVELS'!CR14-'A. INDICATOR LEVELS'!CR$63)/('A. INDICATOR LEVELS'!CR$64-'A. INDICATOR LEVELS'!CR$63)</f>
        <v>0.4</v>
      </c>
      <c r="CS15" s="19">
        <f>1-('A. INDICATOR LEVELS'!CS14-'A. INDICATOR LEVELS'!CS$63)/('A. INDICATOR LEVELS'!CS$64-'A. INDICATOR LEVELS'!CS$63)</f>
        <v>0.5</v>
      </c>
      <c r="CT15" s="19">
        <f>1-('A. INDICATOR LEVELS'!CT14-'A. INDICATOR LEVELS'!CT$63)/('A. INDICATOR LEVELS'!CT$64-'A. INDICATOR LEVELS'!CT$63)</f>
        <v>0.83333333333333337</v>
      </c>
      <c r="CU15" s="19">
        <f>1-('A. INDICATOR LEVELS'!CU14-'A. INDICATOR LEVELS'!CU$63)/('A. INDICATOR LEVELS'!CU$64-'A. INDICATOR LEVELS'!CU$63)</f>
        <v>0.8</v>
      </c>
      <c r="CV15" s="237">
        <f>1-('A. INDICATOR LEVELS'!CV14-'A. INDICATOR LEVELS'!CV$63)/('A. INDICATOR LEVELS'!CV$64-'A. INDICATOR LEVELS'!CV$63)</f>
        <v>1</v>
      </c>
      <c r="CW15" s="83">
        <f>1-('A. INDICATOR LEVELS'!CW14-'A. INDICATOR LEVELS'!CW$63)/('A. INDICATOR LEVELS'!CW$64-'A. INDICATOR LEVELS'!CW$63)</f>
        <v>0.5</v>
      </c>
      <c r="CX15" s="19">
        <f>1-('A. INDICATOR LEVELS'!CX14-'A. INDICATOR LEVELS'!CX$63)/('A. INDICATOR LEVELS'!CX$64-'A. INDICATOR LEVELS'!CX$63)</f>
        <v>0.4</v>
      </c>
      <c r="CY15" s="19">
        <f>1-('A. INDICATOR LEVELS'!CY14-'A. INDICATOR LEVELS'!CY$63)/('A. INDICATOR LEVELS'!CY$64-'A. INDICATOR LEVELS'!CY$63)</f>
        <v>0.45454545454545459</v>
      </c>
      <c r="CZ15" s="19">
        <f>1-('A. INDICATOR LEVELS'!CZ14-'A. INDICATOR LEVELS'!CZ$63)/('A. INDICATOR LEVELS'!CZ$64-'A. INDICATOR LEVELS'!CZ$63)</f>
        <v>0.27272727272727271</v>
      </c>
      <c r="DA15" s="19">
        <f>1-('A. INDICATOR LEVELS'!DA14-'A. INDICATOR LEVELS'!DA$63)/('A. INDICATOR LEVELS'!DA$64-'A. INDICATOR LEVELS'!DA$63)</f>
        <v>0.33333333333333337</v>
      </c>
      <c r="DB15" s="237">
        <f>1-('A. INDICATOR LEVELS'!DB14-'A. INDICATOR LEVELS'!DB$63)/('A. INDICATOR LEVELS'!DB$64-'A. INDICATOR LEVELS'!DB$63)</f>
        <v>0.36363636363636365</v>
      </c>
      <c r="DC15" s="83">
        <f>1-('A. INDICATOR LEVELS'!DC14-'A. INDICATOR LEVELS'!DC$63)/('A. INDICATOR LEVELS'!DC$64-'A. INDICATOR LEVELS'!DC$63)</f>
        <v>0.46666666666666667</v>
      </c>
      <c r="DD15" s="19">
        <f>1-('A. INDICATOR LEVELS'!DD14-'A. INDICATOR LEVELS'!DD$63)/('A. INDICATOR LEVELS'!DD$64-'A. INDICATOR LEVELS'!DD$63)</f>
        <v>0.38888888888888884</v>
      </c>
      <c r="DE15" s="19">
        <f>1-('A. INDICATOR LEVELS'!DE14-'A. INDICATOR LEVELS'!DE$63)/('A. INDICATOR LEVELS'!DE$64-'A. INDICATOR LEVELS'!DE$63)</f>
        <v>0.5714285714285714</v>
      </c>
      <c r="DF15" s="19">
        <f>1-('A. INDICATOR LEVELS'!DF14-'A. INDICATOR LEVELS'!DF$63)/('A. INDICATOR LEVELS'!DF$64-'A. INDICATOR LEVELS'!DF$63)</f>
        <v>0.5</v>
      </c>
      <c r="DG15" s="19">
        <f>1-('A. INDICATOR LEVELS'!DG14-'A. INDICATOR LEVELS'!DG$63)/('A. INDICATOR LEVELS'!DG$64-'A. INDICATOR LEVELS'!DG$63)</f>
        <v>0.5625</v>
      </c>
      <c r="DH15" s="237">
        <f>1-('A. INDICATOR LEVELS'!DH14-'A. INDICATOR LEVELS'!DH$63)/('A. INDICATOR LEVELS'!DH$64-'A. INDICATOR LEVELS'!DH$63)</f>
        <v>0.46666666666666667</v>
      </c>
    </row>
    <row r="16" spans="1:113" x14ac:dyDescent="0.35">
      <c r="A16" s="82"/>
      <c r="B16" s="248" t="s">
        <v>18</v>
      </c>
      <c r="C16" s="248" t="s">
        <v>53</v>
      </c>
      <c r="D16" s="10" t="s">
        <v>60</v>
      </c>
      <c r="E16" s="69">
        <f>('A. INDICATOR LEVELS'!E15-'A. INDICATOR LEVELS'!E$63)/('A. INDICATOR LEVELS'!E$64-'A. INDICATOR LEVELS'!E$63)</f>
        <v>0.18526785714285715</v>
      </c>
      <c r="F16" s="35">
        <f>('A. INDICATOR LEVELS'!F15-'A. INDICATOR LEVELS'!F$63)/('A. INDICATOR LEVELS'!F$64-'A. INDICATOR LEVELS'!F$63)</f>
        <v>0.15484633569739953</v>
      </c>
      <c r="G16" s="35">
        <f>('A. INDICATOR LEVELS'!G15-'A. INDICATOR LEVELS'!G$63)/('A. INDICATOR LEVELS'!G$64-'A. INDICATOR LEVELS'!G$63)</f>
        <v>0.16499080056480253</v>
      </c>
      <c r="H16" s="35">
        <f>('A. INDICATOR LEVELS'!H15-'A. INDICATOR LEVELS'!H$63)/('A. INDICATOR LEVELS'!H$64-'A. INDICATOR LEVELS'!H$63)</f>
        <v>0.2029387417218543</v>
      </c>
      <c r="I16" s="35">
        <f>('A. INDICATOR LEVELS'!I15-'A. INDICATOR LEVELS'!I$63)/('A. INDICATOR LEVELS'!I$64-'A. INDICATOR LEVELS'!I$63)</f>
        <v>0.19077901430842609</v>
      </c>
      <c r="J16" s="234">
        <f>('A. INDICATOR LEVELS'!J15-'A. INDICATOR LEVELS'!J$63)/('A. INDICATOR LEVELS'!J$64-'A. INDICATOR LEVELS'!J$63)</f>
        <v>0.19593001141118296</v>
      </c>
      <c r="K16" s="69">
        <f>('A. INDICATOR LEVELS'!K15-'A. INDICATOR LEVELS'!K$63)/('A. INDICATOR LEVELS'!K$64-'A. INDICATOR LEVELS'!K$63)</f>
        <v>0.81632653061224492</v>
      </c>
      <c r="L16" s="35">
        <f>('A. INDICATOR LEVELS'!L15-'A. INDICATOR LEVELS'!L$63)/('A. INDICATOR LEVELS'!L$64-'A. INDICATOR LEVELS'!L$63)</f>
        <v>0.79591836734693877</v>
      </c>
      <c r="M16" s="35">
        <f>('A. INDICATOR LEVELS'!M15-'A. INDICATOR LEVELS'!M$63)/('A. INDICATOR LEVELS'!M$64-'A. INDICATOR LEVELS'!M$63)</f>
        <v>0.78</v>
      </c>
      <c r="N16" s="35">
        <f>('A. INDICATOR LEVELS'!N15-'A. INDICATOR LEVELS'!N$63)/('A. INDICATOR LEVELS'!N$64-'A. INDICATOR LEVELS'!N$63)</f>
        <v>0.81632653061224492</v>
      </c>
      <c r="O16" s="35">
        <f>('A. INDICATOR LEVELS'!O15-'A. INDICATOR LEVELS'!O$63)/('A. INDICATOR LEVELS'!O$64-'A. INDICATOR LEVELS'!O$63)</f>
        <v>0.81632653061224492</v>
      </c>
      <c r="P16" s="234">
        <f>('A. INDICATOR LEVELS'!P15-'A. INDICATOR LEVELS'!P$63)/('A. INDICATOR LEVELS'!P$64-'A. INDICATOR LEVELS'!P$63)</f>
        <v>0.84</v>
      </c>
      <c r="Q16" s="69">
        <f>('A. INDICATOR LEVELS'!Q15-'A. INDICATOR LEVELS'!Q$63)/('A. INDICATOR LEVELS'!Q$64-'A. INDICATOR LEVELS'!Q$63)</f>
        <v>0.35</v>
      </c>
      <c r="R16" s="35">
        <f>('A. INDICATOR LEVELS'!R15-'A. INDICATOR LEVELS'!R$63)/('A. INDICATOR LEVELS'!R$64-'A. INDICATOR LEVELS'!R$63)</f>
        <v>0.26153846153846155</v>
      </c>
      <c r="S16" s="35">
        <f>('A. INDICATOR LEVELS'!S15-'A. INDICATOR LEVELS'!S$63)/('A. INDICATOR LEVELS'!S$64-'A. INDICATOR LEVELS'!S$63)</f>
        <v>0.38686131386861317</v>
      </c>
      <c r="T16" s="35">
        <f>('A. INDICATOR LEVELS'!T15-'A. INDICATOR LEVELS'!T$63)/('A. INDICATOR LEVELS'!T$64-'A. INDICATOR LEVELS'!T$63)</f>
        <v>0.42585551330798477</v>
      </c>
      <c r="U16" s="35">
        <f>('A. INDICATOR LEVELS'!U15-'A. INDICATOR LEVELS'!U$63)/('A. INDICATOR LEVELS'!U$64-'A. INDICATOR LEVELS'!U$63)</f>
        <v>0.39600000000000002</v>
      </c>
      <c r="V16" s="234">
        <f>('A. INDICATOR LEVELS'!V15-'A. INDICATOR LEVELS'!V$63)/('A. INDICATOR LEVELS'!V$64-'A. INDICATOR LEVELS'!V$63)</f>
        <v>0.40079365079365081</v>
      </c>
      <c r="W16" s="83">
        <f>('A. INDICATOR LEVELS'!W15-'A. INDICATOR LEVELS'!W$63)/('A. INDICATOR LEVELS'!W$64-'A. INDICATOR LEVELS'!W$63)</f>
        <v>0.57692307692307698</v>
      </c>
      <c r="X16" s="19">
        <f>('A. INDICATOR LEVELS'!X15-'A. INDICATOR LEVELS'!X$63)/('A. INDICATOR LEVELS'!X$64-'A. INDICATOR LEVELS'!X$63)</f>
        <v>0.55555555555555558</v>
      </c>
      <c r="Y16" s="19">
        <f>('A. INDICATOR LEVELS'!Y15-'A. INDICATOR LEVELS'!Y$63)/('A. INDICATOR LEVELS'!Y$64-'A. INDICATOR LEVELS'!Y$63)</f>
        <v>0.70370370370370372</v>
      </c>
      <c r="Z16" s="19">
        <f>('A. INDICATOR LEVELS'!Z15-'A. INDICATOR LEVELS'!Z$63)/('A. INDICATOR LEVELS'!Z$64-'A. INDICATOR LEVELS'!Z$63)</f>
        <v>0.74074074074074081</v>
      </c>
      <c r="AA16" s="19">
        <f>('A. INDICATOR LEVELS'!AA15-'A. INDICATOR LEVELS'!AA$63)/('A. INDICATOR LEVELS'!AA$64-'A. INDICATOR LEVELS'!AA$63)</f>
        <v>0.72413793103448287</v>
      </c>
      <c r="AB16" s="237">
        <f>('A. INDICATOR LEVELS'!AB15-'A. INDICATOR LEVELS'!AB$63)/('A. INDICATOR LEVELS'!AB$64-'A. INDICATOR LEVELS'!AB$63)</f>
        <v>0.70000000000000018</v>
      </c>
      <c r="AC16" s="83">
        <f>('A. INDICATOR LEVELS'!AC15-'A. INDICATOR LEVELS'!AC$63)/('A. INDICATOR LEVELS'!AC$64-'A. INDICATOR LEVELS'!AC$63)</f>
        <v>0.66666666666666663</v>
      </c>
      <c r="AD16" s="19">
        <f>('A. INDICATOR LEVELS'!AD15-'A. INDICATOR LEVELS'!AD$63)/('A. INDICATOR LEVELS'!AD$64-'A. INDICATOR LEVELS'!AD$63)</f>
        <v>0.61538461538461542</v>
      </c>
      <c r="AE16" s="19">
        <f>('A. INDICATOR LEVELS'!AE15-'A. INDICATOR LEVELS'!AE$63)/('A. INDICATOR LEVELS'!AE$64-'A. INDICATOR LEVELS'!AE$63)</f>
        <v>0.8</v>
      </c>
      <c r="AF16" s="19">
        <f>('A. INDICATOR LEVELS'!AF15-'A. INDICATOR LEVELS'!AF$63)/('A. INDICATOR LEVELS'!AF$64-'A. INDICATOR LEVELS'!AF$63)</f>
        <v>0.76923076923076927</v>
      </c>
      <c r="AG16" s="19">
        <f>('A. INDICATOR LEVELS'!AG15-'A. INDICATOR LEVELS'!AG$63)/('A. INDICATOR LEVELS'!AG$64-'A. INDICATOR LEVELS'!AG$63)</f>
        <v>0.76923076923076927</v>
      </c>
      <c r="AH16" s="237">
        <f>('A. INDICATOR LEVELS'!AH15-'A. INDICATOR LEVELS'!AH$63)/('A. INDICATOR LEVELS'!AH$64-'A. INDICATOR LEVELS'!AH$63)</f>
        <v>0.76923076923076927</v>
      </c>
      <c r="AI16" s="83">
        <f>('A. INDICATOR LEVELS'!AI15-'A. INDICATOR LEVELS'!AI$63)/('A. INDICATOR LEVELS'!AI$64-'A. INDICATOR LEVELS'!AI$63)</f>
        <v>0.125</v>
      </c>
      <c r="AJ16" s="19">
        <f>('A. INDICATOR LEVELS'!AJ15-'A. INDICATOR LEVELS'!AJ$63)/('A. INDICATOR LEVELS'!AJ$64-'A. INDICATOR LEVELS'!AJ$63)</f>
        <v>0.10526315789473684</v>
      </c>
      <c r="AK16" s="19">
        <f>('A. INDICATOR LEVELS'!AK15-'A. INDICATOR LEVELS'!AK$63)/('A. INDICATOR LEVELS'!AK$64-'A. INDICATOR LEVELS'!AK$63)</f>
        <v>0</v>
      </c>
      <c r="AL16" s="19">
        <f>('A. INDICATOR LEVELS'!AL15-'A. INDICATOR LEVELS'!AL$63)/('A. INDICATOR LEVELS'!AL$64-'A. INDICATOR LEVELS'!AL$63)</f>
        <v>0.1111111111111111</v>
      </c>
      <c r="AM16" s="19">
        <f>('A. INDICATOR LEVELS'!AM15-'A. INDICATOR LEVELS'!AM$63)/('A. INDICATOR LEVELS'!AM$64-'A. INDICATOR LEVELS'!AM$63)</f>
        <v>0.15789473684210525</v>
      </c>
      <c r="AN16" s="237">
        <f>('A. INDICATOR LEVELS'!AN15-'A. INDICATOR LEVELS'!AN$63)/('A. INDICATOR LEVELS'!AN$64-'A. INDICATOR LEVELS'!AN$63)</f>
        <v>0.10526315789473684</v>
      </c>
      <c r="AO16" s="83">
        <f>('A. INDICATOR LEVELS'!AO15-'A. INDICATOR LEVELS'!AO$63)/('A. INDICATOR LEVELS'!AO$64-'A. INDICATOR LEVELS'!AO$63)</f>
        <v>0.14285714285714285</v>
      </c>
      <c r="AP16" s="19">
        <f>('A. INDICATOR LEVELS'!AP15-'A. INDICATOR LEVELS'!AP$63)/('A. INDICATOR LEVELS'!AP$64-'A. INDICATOR LEVELS'!AP$63)</f>
        <v>0.21739130434782608</v>
      </c>
      <c r="AQ16" s="19">
        <f>('A. INDICATOR LEVELS'!AQ15-'A. INDICATOR LEVELS'!AQ$63)/('A. INDICATOR LEVELS'!AQ$64-'A. INDICATOR LEVELS'!AQ$63)</f>
        <v>0</v>
      </c>
      <c r="AR16" s="19">
        <f>('A. INDICATOR LEVELS'!AR15-'A. INDICATOR LEVELS'!AR$63)/('A. INDICATOR LEVELS'!AR$64-'A. INDICATOR LEVELS'!AR$63)</f>
        <v>0.2857142857142857</v>
      </c>
      <c r="AS16" s="19">
        <f>('A. INDICATOR LEVELS'!AS15-'A. INDICATOR LEVELS'!AS$63)/('A. INDICATOR LEVELS'!AS$64-'A. INDICATOR LEVELS'!AS$63)</f>
        <v>0.28000000000000003</v>
      </c>
      <c r="AT16" s="237">
        <f>('A. INDICATOR LEVELS'!AT15-'A. INDICATOR LEVELS'!AT$63)/('A. INDICATOR LEVELS'!AT$64-'A. INDICATOR LEVELS'!AT$63)</f>
        <v>6.8965517241379309E-2</v>
      </c>
      <c r="AU16" s="83">
        <f>('A. INDICATOR LEVELS'!AU15-'A. INDICATOR LEVELS'!AU$63)/('A. INDICATOR LEVELS'!AU$64-'A. INDICATOR LEVELS'!AU$63)</f>
        <v>0.55555555555555558</v>
      </c>
      <c r="AV16" s="19">
        <f>('A. INDICATOR LEVELS'!AV15-'A. INDICATOR LEVELS'!AV$63)/('A. INDICATOR LEVELS'!AV$64-'A. INDICATOR LEVELS'!AV$63)</f>
        <v>0.2857142857142857</v>
      </c>
      <c r="AW16" s="19">
        <f>('A. INDICATOR LEVELS'!AW15-'A. INDICATOR LEVELS'!AW$63)/('A. INDICATOR LEVELS'!AW$64-'A. INDICATOR LEVELS'!AW$63)</f>
        <v>0.55555555555555558</v>
      </c>
      <c r="AX16" s="19">
        <f>('A. INDICATOR LEVELS'!AX15-'A. INDICATOR LEVELS'!AX$63)/('A. INDICATOR LEVELS'!AX$64-'A. INDICATOR LEVELS'!AX$63)</f>
        <v>0.6</v>
      </c>
      <c r="AY16" s="19">
        <f>('A. INDICATOR LEVELS'!AY15-'A. INDICATOR LEVELS'!AY$63)/('A. INDICATOR LEVELS'!AY$64-'A. INDICATOR LEVELS'!AY$63)</f>
        <v>0.61904761904761907</v>
      </c>
      <c r="AZ16" s="237">
        <f>('A. INDICATOR LEVELS'!AZ15-'A. INDICATOR LEVELS'!AZ$63)/('A. INDICATOR LEVELS'!AZ$64-'A. INDICATOR LEVELS'!AZ$63)</f>
        <v>0.68181818181818177</v>
      </c>
      <c r="BA16" s="83">
        <f>('A. INDICATOR LEVELS'!BA15-'A. INDICATOR LEVELS'!BA$63)/('A. INDICATOR LEVELS'!BA$64-'A. INDICATOR LEVELS'!BA$63)</f>
        <v>0.35294117647058826</v>
      </c>
      <c r="BB16" s="19">
        <f>('A. INDICATOR LEVELS'!BB15-'A. INDICATOR LEVELS'!BB$63)/('A. INDICATOR LEVELS'!BB$64-'A. INDICATOR LEVELS'!BB$63)</f>
        <v>0.27777777777777779</v>
      </c>
      <c r="BC16" s="19">
        <f>('A. INDICATOR LEVELS'!BC15-'A. INDICATOR LEVELS'!BC$63)/('A. INDICATOR LEVELS'!BC$64-'A. INDICATOR LEVELS'!BC$63)</f>
        <v>0.17647058823529413</v>
      </c>
      <c r="BD16" s="19">
        <f>('A. INDICATOR LEVELS'!BD15-'A. INDICATOR LEVELS'!BD$63)/('A. INDICATOR LEVELS'!BD$64-'A. INDICATOR LEVELS'!BD$63)</f>
        <v>0.17647058823529413</v>
      </c>
      <c r="BE16" s="19">
        <f>('A. INDICATOR LEVELS'!BE15-'A. INDICATOR LEVELS'!BE$63)/('A. INDICATOR LEVELS'!BE$64-'A. INDICATOR LEVELS'!BE$63)</f>
        <v>0.35</v>
      </c>
      <c r="BF16" s="237">
        <f>('A. INDICATOR LEVELS'!BF15-'A. INDICATOR LEVELS'!BF$63)/('A. INDICATOR LEVELS'!BF$64-'A. INDICATOR LEVELS'!BF$63)</f>
        <v>0.33333333333333331</v>
      </c>
      <c r="BG16" s="83">
        <f>1-('A. INDICATOR LEVELS'!BG15-'A. INDICATOR LEVELS'!BG$63)/('A. INDICATOR LEVELS'!BG$64-'A. INDICATOR LEVELS'!BG$63)</f>
        <v>0.6</v>
      </c>
      <c r="BH16" s="19">
        <f>1-('A. INDICATOR LEVELS'!BH15-'A. INDICATOR LEVELS'!BH$63)/('A. INDICATOR LEVELS'!BH$64-'A. INDICATOR LEVELS'!BH$63)</f>
        <v>0.5714285714285714</v>
      </c>
      <c r="BI16" s="19">
        <f>1-('A. INDICATOR LEVELS'!BI15-'A. INDICATOR LEVELS'!BI$63)/('A. INDICATOR LEVELS'!BI$64-'A. INDICATOR LEVELS'!BI$63)</f>
        <v>0.6</v>
      </c>
      <c r="BJ16" s="19">
        <f>1-('A. INDICATOR LEVELS'!BJ15-'A. INDICATOR LEVELS'!BJ$63)/('A. INDICATOR LEVELS'!BJ$64-'A. INDICATOR LEVELS'!BJ$63)</f>
        <v>0.5714285714285714</v>
      </c>
      <c r="BK16" s="19">
        <f>1-('A. INDICATOR LEVELS'!BK15-'A. INDICATOR LEVELS'!BK$63)/('A. INDICATOR LEVELS'!BK$64-'A. INDICATOR LEVELS'!BK$63)</f>
        <v>0.5714285714285714</v>
      </c>
      <c r="BL16" s="237">
        <f>1-('A. INDICATOR LEVELS'!BL15-'A. INDICATOR LEVELS'!BL$63)/('A. INDICATOR LEVELS'!BL$64-'A. INDICATOR LEVELS'!BL$63)</f>
        <v>0.58333333333333326</v>
      </c>
      <c r="BM16" s="83">
        <f>1-('A. INDICATOR LEVELS'!BM15-'A. INDICATOR LEVELS'!BM$63)/('A. INDICATOR LEVELS'!BM$64-'A. INDICATOR LEVELS'!BM$63)</f>
        <v>0.38888888888888884</v>
      </c>
      <c r="BN16" s="19">
        <f>1-('A. INDICATOR LEVELS'!BN15-'A. INDICATOR LEVELS'!BN$63)/('A. INDICATOR LEVELS'!BN$64-'A. INDICATOR LEVELS'!BN$63)</f>
        <v>0.3529411764705882</v>
      </c>
      <c r="BO16" s="19">
        <f>1-('A. INDICATOR LEVELS'!BO15-'A. INDICATOR LEVELS'!BO$63)/('A. INDICATOR LEVELS'!BO$64-'A. INDICATOR LEVELS'!BO$63)</f>
        <v>0.41176470588235292</v>
      </c>
      <c r="BP16" s="19">
        <f>1-('A. INDICATOR LEVELS'!BP15-'A. INDICATOR LEVELS'!BP$63)/('A. INDICATOR LEVELS'!BP$64-'A. INDICATOR LEVELS'!BP$63)</f>
        <v>0.5</v>
      </c>
      <c r="BQ16" s="19">
        <f>1-('A. INDICATOR LEVELS'!BQ15-'A. INDICATOR LEVELS'!BQ$63)/('A. INDICATOR LEVELS'!BQ$64-'A. INDICATOR LEVELS'!BQ$63)</f>
        <v>0.4</v>
      </c>
      <c r="BR16" s="237">
        <f>1-('A. INDICATOR LEVELS'!BR15-'A. INDICATOR LEVELS'!BR$63)/('A. INDICATOR LEVELS'!BR$64-'A. INDICATOR LEVELS'!BR$63)</f>
        <v>0.53333333333333333</v>
      </c>
      <c r="BS16" s="83">
        <f>('A. INDICATOR LEVELS'!BS15-'A. INDICATOR LEVELS'!BS$63)/('A. INDICATOR LEVELS'!BS$64-'A. INDICATOR LEVELS'!BS$63)</f>
        <v>0.27777777777777779</v>
      </c>
      <c r="BT16" s="19">
        <f>('A. INDICATOR LEVELS'!BT15-'A. INDICATOR LEVELS'!BT$63)/('A. INDICATOR LEVELS'!BT$64-'A. INDICATOR LEVELS'!BT$63)</f>
        <v>0.19166666666666668</v>
      </c>
      <c r="BU16" s="19">
        <f>('A. INDICATOR LEVELS'!BU15-'A. INDICATOR LEVELS'!BU$63)/('A. INDICATOR LEVELS'!BU$64-'A. INDICATOR LEVELS'!BU$63)</f>
        <v>0.21818181818181817</v>
      </c>
      <c r="BV16" s="19">
        <f>('A. INDICATOR LEVELS'!BV15-'A. INDICATOR LEVELS'!BV$63)/('A. INDICATOR LEVELS'!BV$64-'A. INDICATOR LEVELS'!BV$63)</f>
        <v>0.4144144144144144</v>
      </c>
      <c r="BW16" s="19">
        <f>('A. INDICATOR LEVELS'!BW15-'A. INDICATOR LEVELS'!BW$63)/('A. INDICATOR LEVELS'!BW$64-'A. INDICATOR LEVELS'!BW$63)</f>
        <v>0.34653465346534651</v>
      </c>
      <c r="BX16" s="237">
        <f>('A. INDICATOR LEVELS'!BX15-'A. INDICATOR LEVELS'!BX$63)/('A. INDICATOR LEVELS'!BX$64-'A. INDICATOR LEVELS'!BX$63)</f>
        <v>0.19191919191919191</v>
      </c>
      <c r="BY16" s="83">
        <f>1-('A. INDICATOR LEVELS'!BY15-'A. INDICATOR LEVELS'!BY$63)/('A. INDICATOR LEVELS'!BY$64-'A. INDICATOR LEVELS'!BY$63)</f>
        <v>0.89013035381750472</v>
      </c>
      <c r="BZ16" s="19">
        <f>1-('A. INDICATOR LEVELS'!BZ15-'A. INDICATOR LEVELS'!BZ$63)/('A. INDICATOR LEVELS'!BZ$64-'A. INDICATOR LEVELS'!BZ$63)</f>
        <v>0.82803738317757014</v>
      </c>
      <c r="CA16" s="19">
        <f>1-('A. INDICATOR LEVELS'!CA15-'A. INDICATOR LEVELS'!CA$63)/('A. INDICATOR LEVELS'!CA$64-'A. INDICATOR LEVELS'!CA$63)</f>
        <v>0.88586956521739135</v>
      </c>
      <c r="CB16" s="19">
        <f>1-('A. INDICATOR LEVELS'!CB15-'A. INDICATOR LEVELS'!CB$63)/('A. INDICATOR LEVELS'!CB$64-'A. INDICATOR LEVELS'!CB$63)</f>
        <v>0.94159292035398234</v>
      </c>
      <c r="CC16" s="19">
        <f>1-('A. INDICATOR LEVELS'!CC15-'A. INDICATOR LEVELS'!CC$63)/('A. INDICATOR LEVELS'!CC$64-'A. INDICATOR LEVELS'!CC$63)</f>
        <v>0.92611683848797244</v>
      </c>
      <c r="CD16" s="237">
        <f>1-('A. INDICATOR LEVELS'!CD15-'A. INDICATOR LEVELS'!CD$63)/('A. INDICATOR LEVELS'!CD$64-'A. INDICATOR LEVELS'!CD$63)</f>
        <v>0.93732193732193736</v>
      </c>
      <c r="CE16" s="83">
        <f>1-('A. INDICATOR LEVELS'!CE15-'A. INDICATOR LEVELS'!CE$63)/('A. INDICATOR LEVELS'!CE$64-'A. INDICATOR LEVELS'!CE$63)</f>
        <v>0.95828367103694878</v>
      </c>
      <c r="CF16" s="19">
        <f>1-('A. INDICATOR LEVELS'!CF15-'A. INDICATOR LEVELS'!CF$63)/('A. INDICATOR LEVELS'!CF$64-'A. INDICATOR LEVELS'!CF$63)</f>
        <v>0.95143487858719644</v>
      </c>
      <c r="CG16" s="19">
        <f>1-('A. INDICATOR LEVELS'!CG15-'A. INDICATOR LEVELS'!CG$63)/('A. INDICATOR LEVELS'!CG$64-'A. INDICATOR LEVELS'!CG$63)</f>
        <v>0.96365524402907576</v>
      </c>
      <c r="CH16" s="19">
        <f>1-('A. INDICATOR LEVELS'!CH15-'A. INDICATOR LEVELS'!CH$63)/('A. INDICATOR LEVELS'!CH$64-'A. INDICATOR LEVELS'!CH$63)</f>
        <v>0.95519348268839099</v>
      </c>
      <c r="CI16" s="19">
        <f>1-('A. INDICATOR LEVELS'!CI15-'A. INDICATOR LEVELS'!CI$63)/('A. INDICATOR LEVELS'!CI$64-'A. INDICATOR LEVELS'!CI$63)</f>
        <v>0.9560336763330215</v>
      </c>
      <c r="CJ16" s="237">
        <f>1-('A. INDICATOR LEVELS'!CJ15-'A. INDICATOR LEVELS'!CJ$63)/('A. INDICATOR LEVELS'!CJ$64-'A. INDICATOR LEVELS'!CJ$63)</f>
        <v>0.95923677363399829</v>
      </c>
      <c r="CK16" s="83">
        <f>1-('A. INDICATOR LEVELS'!CK15-'A. INDICATOR LEVELS'!CK$63)/('A. INDICATOR LEVELS'!CK$64-'A. INDICATOR LEVELS'!CK$63)</f>
        <v>7.1428571428571397E-2</v>
      </c>
      <c r="CL16" s="19">
        <f>1-('A. INDICATOR LEVELS'!CL15-'A. INDICATOR LEVELS'!CL$63)/('A. INDICATOR LEVELS'!CL$64-'A. INDICATOR LEVELS'!CL$63)</f>
        <v>0.1428571428571429</v>
      </c>
      <c r="CM16" s="19">
        <f>1-('A. INDICATOR LEVELS'!CM15-'A. INDICATOR LEVELS'!CM$63)/('A. INDICATOR LEVELS'!CM$64-'A. INDICATOR LEVELS'!CM$63)</f>
        <v>0.5</v>
      </c>
      <c r="CN16" s="19">
        <f>1-('A. INDICATOR LEVELS'!CN15-'A. INDICATOR LEVELS'!CN$63)/('A. INDICATOR LEVELS'!CN$64-'A. INDICATOR LEVELS'!CN$63)</f>
        <v>0.5</v>
      </c>
      <c r="CO16" s="19">
        <f>1-('A. INDICATOR LEVELS'!CO15-'A. INDICATOR LEVELS'!CO$63)/('A. INDICATOR LEVELS'!CO$64-'A. INDICATOR LEVELS'!CO$63)</f>
        <v>0.375</v>
      </c>
      <c r="CP16" s="276">
        <v>0.32543294579118887</v>
      </c>
      <c r="CQ16" s="83">
        <f>1-('A. INDICATOR LEVELS'!CQ15-'A. INDICATOR LEVELS'!CQ$63)/('A. INDICATOR LEVELS'!CQ$64-'A. INDICATOR LEVELS'!CQ$63)</f>
        <v>0.7142857142857143</v>
      </c>
      <c r="CR16" s="19">
        <f>1-('A. INDICATOR LEVELS'!CR15-'A. INDICATOR LEVELS'!CR$63)/('A. INDICATOR LEVELS'!CR$64-'A. INDICATOR LEVELS'!CR$63)</f>
        <v>0.6</v>
      </c>
      <c r="CS16" s="19">
        <f>1-('A. INDICATOR LEVELS'!CS15-'A. INDICATOR LEVELS'!CS$63)/('A. INDICATOR LEVELS'!CS$64-'A. INDICATOR LEVELS'!CS$63)</f>
        <v>0.66666666666666674</v>
      </c>
      <c r="CT16" s="19">
        <f>1-('A. INDICATOR LEVELS'!CT15-'A. INDICATOR LEVELS'!CT$63)/('A. INDICATOR LEVELS'!CT$64-'A. INDICATOR LEVELS'!CT$63)</f>
        <v>0.83333333333333337</v>
      </c>
      <c r="CU16" s="19">
        <f>1-('A. INDICATOR LEVELS'!CU15-'A. INDICATOR LEVELS'!CU$63)/('A. INDICATOR LEVELS'!CU$64-'A. INDICATOR LEVELS'!CU$63)</f>
        <v>0.8</v>
      </c>
      <c r="CV16" s="237">
        <f>1-('A. INDICATOR LEVELS'!CV15-'A. INDICATOR LEVELS'!CV$63)/('A. INDICATOR LEVELS'!CV$64-'A. INDICATOR LEVELS'!CV$63)</f>
        <v>0.75</v>
      </c>
      <c r="CW16" s="83">
        <f>1-('A. INDICATOR LEVELS'!CW15-'A. INDICATOR LEVELS'!CW$63)/('A. INDICATOR LEVELS'!CW$64-'A. INDICATOR LEVELS'!CW$63)</f>
        <v>0.58333333333333326</v>
      </c>
      <c r="CX16" s="19">
        <f>1-('A. INDICATOR LEVELS'!CX15-'A. INDICATOR LEVELS'!CX$63)/('A. INDICATOR LEVELS'!CX$64-'A. INDICATOR LEVELS'!CX$63)</f>
        <v>0.6</v>
      </c>
      <c r="CY16" s="19">
        <f>1-('A. INDICATOR LEVELS'!CY15-'A. INDICATOR LEVELS'!CY$63)/('A. INDICATOR LEVELS'!CY$64-'A. INDICATOR LEVELS'!CY$63)</f>
        <v>0.72727272727272729</v>
      </c>
      <c r="CZ16" s="19">
        <f>1-('A. INDICATOR LEVELS'!CZ15-'A. INDICATOR LEVELS'!CZ$63)/('A. INDICATOR LEVELS'!CZ$64-'A. INDICATOR LEVELS'!CZ$63)</f>
        <v>0.54545454545454541</v>
      </c>
      <c r="DA16" s="19">
        <f>1-('A. INDICATOR LEVELS'!DA15-'A. INDICATOR LEVELS'!DA$63)/('A. INDICATOR LEVELS'!DA$64-'A. INDICATOR LEVELS'!DA$63)</f>
        <v>0.66666666666666674</v>
      </c>
      <c r="DB16" s="237">
        <f>1-('A. INDICATOR LEVELS'!DB15-'A. INDICATOR LEVELS'!DB$63)/('A. INDICATOR LEVELS'!DB$64-'A. INDICATOR LEVELS'!DB$63)</f>
        <v>0.72727272727272729</v>
      </c>
      <c r="DC16" s="83">
        <f>1-('A. INDICATOR LEVELS'!DC15-'A. INDICATOR LEVELS'!DC$63)/('A. INDICATOR LEVELS'!DC$64-'A. INDICATOR LEVELS'!DC$63)</f>
        <v>0.6</v>
      </c>
      <c r="DD16" s="19">
        <f>1-('A. INDICATOR LEVELS'!DD15-'A. INDICATOR LEVELS'!DD$63)/('A. INDICATOR LEVELS'!DD$64-'A. INDICATOR LEVELS'!DD$63)</f>
        <v>0.5</v>
      </c>
      <c r="DE16" s="19">
        <f>1-('A. INDICATOR LEVELS'!DE15-'A. INDICATOR LEVELS'!DE$63)/('A. INDICATOR LEVELS'!DE$64-'A. INDICATOR LEVELS'!DE$63)</f>
        <v>0.5714285714285714</v>
      </c>
      <c r="DF16" s="19">
        <f>1-('A. INDICATOR LEVELS'!DF15-'A. INDICATOR LEVELS'!DF$63)/('A. INDICATOR LEVELS'!DF$64-'A. INDICATOR LEVELS'!DF$63)</f>
        <v>0.5714285714285714</v>
      </c>
      <c r="DG16" s="19">
        <f>1-('A. INDICATOR LEVELS'!DG15-'A. INDICATOR LEVELS'!DG$63)/('A. INDICATOR LEVELS'!DG$64-'A. INDICATOR LEVELS'!DG$63)</f>
        <v>0.5</v>
      </c>
      <c r="DH16" s="237">
        <f>1-('A. INDICATOR LEVELS'!DH15-'A. INDICATOR LEVELS'!DH$63)/('A. INDICATOR LEVELS'!DH$64-'A. INDICATOR LEVELS'!DH$63)</f>
        <v>0.6</v>
      </c>
    </row>
    <row r="17" spans="1:112" x14ac:dyDescent="0.35">
      <c r="A17" s="82"/>
      <c r="B17" s="248" t="s">
        <v>19</v>
      </c>
      <c r="C17" s="248" t="s">
        <v>53</v>
      </c>
      <c r="D17" s="10" t="s">
        <v>61</v>
      </c>
      <c r="E17" s="69">
        <f>('A. INDICATOR LEVELS'!E16-'A. INDICATOR LEVELS'!E$63)/('A. INDICATOR LEVELS'!E$64-'A. INDICATOR LEVELS'!E$63)</f>
        <v>0.11025855654761904</v>
      </c>
      <c r="F17" s="35">
        <f>('A. INDICATOR LEVELS'!F16-'A. INDICATOR LEVELS'!F$63)/('A. INDICATOR LEVELS'!F$64-'A. INDICATOR LEVELS'!F$63)</f>
        <v>0.13081166272655634</v>
      </c>
      <c r="G17" s="35">
        <f>('A. INDICATOR LEVELS'!G16-'A. INDICATOR LEVELS'!G$63)/('A. INDICATOR LEVELS'!G$64-'A. INDICATOR LEVELS'!G$63)</f>
        <v>0.11800949895169227</v>
      </c>
      <c r="H17" s="35">
        <f>('A. INDICATOR LEVELS'!H16-'A. INDICATOR LEVELS'!H$63)/('A. INDICATOR LEVELS'!H$64-'A. INDICATOR LEVELS'!H$63)</f>
        <v>0.13381622516556291</v>
      </c>
      <c r="I17" s="35">
        <f>('A. INDICATOR LEVELS'!I16-'A. INDICATOR LEVELS'!I$63)/('A. INDICATOR LEVELS'!I$64-'A. INDICATOR LEVELS'!I$63)</f>
        <v>0.11369188413664741</v>
      </c>
      <c r="J17" s="234">
        <f>('A. INDICATOR LEVELS'!J16-'A. INDICATOR LEVELS'!J$63)/('A. INDICATOR LEVELS'!J$64-'A. INDICATOR LEVELS'!J$63)</f>
        <v>0.11639406618486116</v>
      </c>
      <c r="K17" s="69">
        <f>('A. INDICATOR LEVELS'!K16-'A. INDICATOR LEVELS'!K$63)/('A. INDICATOR LEVELS'!K$64-'A. INDICATOR LEVELS'!K$63)</f>
        <v>0.24489795918367346</v>
      </c>
      <c r="L17" s="35">
        <f>('A. INDICATOR LEVELS'!L16-'A. INDICATOR LEVELS'!L$63)/('A. INDICATOR LEVELS'!L$64-'A. INDICATOR LEVELS'!L$63)</f>
        <v>0.24489795918367346</v>
      </c>
      <c r="M17" s="35">
        <f>('A. INDICATOR LEVELS'!M16-'A. INDICATOR LEVELS'!M$63)/('A. INDICATOR LEVELS'!M$64-'A. INDICATOR LEVELS'!M$63)</f>
        <v>0.22</v>
      </c>
      <c r="N17" s="35">
        <f>('A. INDICATOR LEVELS'!N16-'A. INDICATOR LEVELS'!N$63)/('A. INDICATOR LEVELS'!N$64-'A. INDICATOR LEVELS'!N$63)</f>
        <v>0.20408163265306123</v>
      </c>
      <c r="O17" s="35">
        <f>('A. INDICATOR LEVELS'!O16-'A. INDICATOR LEVELS'!O$63)/('A. INDICATOR LEVELS'!O$64-'A. INDICATOR LEVELS'!O$63)</f>
        <v>0.20408163265306123</v>
      </c>
      <c r="P17" s="234">
        <f>('A. INDICATOR LEVELS'!P16-'A. INDICATOR LEVELS'!P$63)/('A. INDICATOR LEVELS'!P$64-'A. INDICATOR LEVELS'!P$63)</f>
        <v>0.2</v>
      </c>
      <c r="Q17" s="69">
        <f>('A. INDICATOR LEVELS'!Q16-'A. INDICATOR LEVELS'!Q$63)/('A. INDICATOR LEVELS'!Q$64-'A. INDICATOR LEVELS'!Q$63)</f>
        <v>0.30769230769230771</v>
      </c>
      <c r="R17" s="35">
        <f>('A. INDICATOR LEVELS'!R16-'A. INDICATOR LEVELS'!R$63)/('A. INDICATOR LEVELS'!R$64-'A. INDICATOR LEVELS'!R$63)</f>
        <v>0.25384615384615383</v>
      </c>
      <c r="S17" s="35">
        <f>('A. INDICATOR LEVELS'!S16-'A. INDICATOR LEVELS'!S$63)/('A. INDICATOR LEVELS'!S$64-'A. INDICATOR LEVELS'!S$63)</f>
        <v>0.33941605839416056</v>
      </c>
      <c r="T17" s="35">
        <f>('A. INDICATOR LEVELS'!T16-'A. INDICATOR LEVELS'!T$63)/('A. INDICATOR LEVELS'!T$64-'A. INDICATOR LEVELS'!T$63)</f>
        <v>0.30038022813688214</v>
      </c>
      <c r="U17" s="35">
        <f>('A. INDICATOR LEVELS'!U16-'A. INDICATOR LEVELS'!U$63)/('A. INDICATOR LEVELS'!U$64-'A. INDICATOR LEVELS'!U$63)</f>
        <v>0.3</v>
      </c>
      <c r="V17" s="234">
        <f>('A. INDICATOR LEVELS'!V16-'A. INDICATOR LEVELS'!V$63)/('A. INDICATOR LEVELS'!V$64-'A. INDICATOR LEVELS'!V$63)</f>
        <v>0.29761904761904762</v>
      </c>
      <c r="W17" s="83">
        <f>('A. INDICATOR LEVELS'!W16-'A. INDICATOR LEVELS'!W$63)/('A. INDICATOR LEVELS'!W$64-'A. INDICATOR LEVELS'!W$63)</f>
        <v>0.23076923076923053</v>
      </c>
      <c r="X17" s="19">
        <f>('A. INDICATOR LEVELS'!X16-'A. INDICATOR LEVELS'!X$63)/('A. INDICATOR LEVELS'!X$64-'A. INDICATOR LEVELS'!X$63)</f>
        <v>0.25925925925925908</v>
      </c>
      <c r="Y17" s="19">
        <f>('A. INDICATOR LEVELS'!Y16-'A. INDICATOR LEVELS'!Y$63)/('A. INDICATOR LEVELS'!Y$64-'A. INDICATOR LEVELS'!Y$63)</f>
        <v>0.2222222222222221</v>
      </c>
      <c r="Z17" s="19">
        <f>('A. INDICATOR LEVELS'!Z16-'A. INDICATOR LEVELS'!Z$63)/('A. INDICATOR LEVELS'!Z$64-'A. INDICATOR LEVELS'!Z$63)</f>
        <v>0.2222222222222221</v>
      </c>
      <c r="AA17" s="19">
        <f>('A. INDICATOR LEVELS'!AA16-'A. INDICATOR LEVELS'!AA$63)/('A. INDICATOR LEVELS'!AA$64-'A. INDICATOR LEVELS'!AA$63)</f>
        <v>0.24137931034482749</v>
      </c>
      <c r="AB17" s="237">
        <f>('A. INDICATOR LEVELS'!AB16-'A. INDICATOR LEVELS'!AB$63)/('A. INDICATOR LEVELS'!AB$64-'A. INDICATOR LEVELS'!AB$63)</f>
        <v>0.2333333333333335</v>
      </c>
      <c r="AC17" s="83">
        <f>('A. INDICATOR LEVELS'!AC16-'A. INDICATOR LEVELS'!AC$63)/('A. INDICATOR LEVELS'!AC$64-'A. INDICATOR LEVELS'!AC$63)</f>
        <v>0.46666666666666667</v>
      </c>
      <c r="AD17" s="19">
        <f>('A. INDICATOR LEVELS'!AD16-'A. INDICATOR LEVELS'!AD$63)/('A. INDICATOR LEVELS'!AD$64-'A. INDICATOR LEVELS'!AD$63)</f>
        <v>0.38461538461538464</v>
      </c>
      <c r="AE17" s="19">
        <f>('A. INDICATOR LEVELS'!AE16-'A. INDICATOR LEVELS'!AE$63)/('A. INDICATOR LEVELS'!AE$64-'A. INDICATOR LEVELS'!AE$63)</f>
        <v>0.4</v>
      </c>
      <c r="AF17" s="19">
        <f>('A. INDICATOR LEVELS'!AF16-'A. INDICATOR LEVELS'!AF$63)/('A. INDICATOR LEVELS'!AF$64-'A. INDICATOR LEVELS'!AF$63)</f>
        <v>0.46153846153846156</v>
      </c>
      <c r="AG17" s="19">
        <f>('A. INDICATOR LEVELS'!AG16-'A. INDICATOR LEVELS'!AG$63)/('A. INDICATOR LEVELS'!AG$64-'A. INDICATOR LEVELS'!AG$63)</f>
        <v>0.46153846153846156</v>
      </c>
      <c r="AH17" s="237">
        <f>('A. INDICATOR LEVELS'!AH16-'A. INDICATOR LEVELS'!AH$63)/('A. INDICATOR LEVELS'!AH$64-'A. INDICATOR LEVELS'!AH$63)</f>
        <v>0.46153846153846156</v>
      </c>
      <c r="AI17" s="83">
        <f>('A. INDICATOR LEVELS'!AI16-'A. INDICATOR LEVELS'!AI$63)/('A. INDICATOR LEVELS'!AI$64-'A. INDICATOR LEVELS'!AI$63)</f>
        <v>0.4375</v>
      </c>
      <c r="AJ17" s="19">
        <f>('A. INDICATOR LEVELS'!AJ16-'A. INDICATOR LEVELS'!AJ$63)/('A. INDICATOR LEVELS'!AJ$64-'A. INDICATOR LEVELS'!AJ$63)</f>
        <v>0.42105263157894735</v>
      </c>
      <c r="AK17" s="19">
        <f>('A. INDICATOR LEVELS'!AK16-'A. INDICATOR LEVELS'!AK$63)/('A. INDICATOR LEVELS'!AK$64-'A. INDICATOR LEVELS'!AK$63)</f>
        <v>0.35294117647058826</v>
      </c>
      <c r="AL17" s="19">
        <f>('A. INDICATOR LEVELS'!AL16-'A. INDICATOR LEVELS'!AL$63)/('A. INDICATOR LEVELS'!AL$64-'A. INDICATOR LEVELS'!AL$63)</f>
        <v>0.3888888888888889</v>
      </c>
      <c r="AM17" s="19">
        <f>('A. INDICATOR LEVELS'!AM16-'A. INDICATOR LEVELS'!AM$63)/('A. INDICATOR LEVELS'!AM$64-'A. INDICATOR LEVELS'!AM$63)</f>
        <v>0.36842105263157893</v>
      </c>
      <c r="AN17" s="237">
        <f>('A. INDICATOR LEVELS'!AN16-'A. INDICATOR LEVELS'!AN$63)/('A. INDICATOR LEVELS'!AN$64-'A. INDICATOR LEVELS'!AN$63)</f>
        <v>0.26315789473684209</v>
      </c>
      <c r="AO17" s="83">
        <f>('A. INDICATOR LEVELS'!AO16-'A. INDICATOR LEVELS'!AO$63)/('A. INDICATOR LEVELS'!AO$64-'A. INDICATOR LEVELS'!AO$63)</f>
        <v>0.23809523809523808</v>
      </c>
      <c r="AP17" s="19">
        <f>('A. INDICATOR LEVELS'!AP16-'A. INDICATOR LEVELS'!AP$63)/('A. INDICATOR LEVELS'!AP$64-'A. INDICATOR LEVELS'!AP$63)</f>
        <v>0.2608695652173913</v>
      </c>
      <c r="AQ17" s="19">
        <f>('A. INDICATOR LEVELS'!AQ16-'A. INDICATOR LEVELS'!AQ$63)/('A. INDICATOR LEVELS'!AQ$64-'A. INDICATOR LEVELS'!AQ$63)</f>
        <v>0.22727272727272727</v>
      </c>
      <c r="AR17" s="19">
        <f>('A. INDICATOR LEVELS'!AR16-'A. INDICATOR LEVELS'!AR$63)/('A. INDICATOR LEVELS'!AR$64-'A. INDICATOR LEVELS'!AR$63)</f>
        <v>0.38095238095238093</v>
      </c>
      <c r="AS17" s="19">
        <f>('A. INDICATOR LEVELS'!AS16-'A. INDICATOR LEVELS'!AS$63)/('A. INDICATOR LEVELS'!AS$64-'A. INDICATOR LEVELS'!AS$63)</f>
        <v>0.32</v>
      </c>
      <c r="AT17" s="237">
        <f>('A. INDICATOR LEVELS'!AT16-'A. INDICATOR LEVELS'!AT$63)/('A. INDICATOR LEVELS'!AT$64-'A. INDICATOR LEVELS'!AT$63)</f>
        <v>0.27586206896551724</v>
      </c>
      <c r="AU17" s="83">
        <f>('A. INDICATOR LEVELS'!AU16-'A. INDICATOR LEVELS'!AU$63)/('A. INDICATOR LEVELS'!AU$64-'A. INDICATOR LEVELS'!AU$63)</f>
        <v>0.5</v>
      </c>
      <c r="AV17" s="19">
        <f>('A. INDICATOR LEVELS'!AV16-'A. INDICATOR LEVELS'!AV$63)/('A. INDICATOR LEVELS'!AV$64-'A. INDICATOR LEVELS'!AV$63)</f>
        <v>0.33333333333333331</v>
      </c>
      <c r="AW17" s="19">
        <f>('A. INDICATOR LEVELS'!AW16-'A. INDICATOR LEVELS'!AW$63)/('A. INDICATOR LEVELS'!AW$64-'A. INDICATOR LEVELS'!AW$63)</f>
        <v>0.5</v>
      </c>
      <c r="AX17" s="19">
        <f>('A. INDICATOR LEVELS'!AX16-'A. INDICATOR LEVELS'!AX$63)/('A. INDICATOR LEVELS'!AX$64-'A. INDICATOR LEVELS'!AX$63)</f>
        <v>0.45</v>
      </c>
      <c r="AY17" s="19">
        <f>('A. INDICATOR LEVELS'!AY16-'A. INDICATOR LEVELS'!AY$63)/('A. INDICATOR LEVELS'!AY$64-'A. INDICATOR LEVELS'!AY$63)</f>
        <v>0.47619047619047616</v>
      </c>
      <c r="AZ17" s="237">
        <f>('A. INDICATOR LEVELS'!AZ16-'A. INDICATOR LEVELS'!AZ$63)/('A. INDICATOR LEVELS'!AZ$64-'A. INDICATOR LEVELS'!AZ$63)</f>
        <v>0.68181818181818177</v>
      </c>
      <c r="BA17" s="83">
        <f>('A. INDICATOR LEVELS'!BA16-'A. INDICATOR LEVELS'!BA$63)/('A. INDICATOR LEVELS'!BA$64-'A. INDICATOR LEVELS'!BA$63)</f>
        <v>0.11764705882352941</v>
      </c>
      <c r="BB17" s="19">
        <f>('A. INDICATOR LEVELS'!BB16-'A. INDICATOR LEVELS'!BB$63)/('A. INDICATOR LEVELS'!BB$64-'A. INDICATOR LEVELS'!BB$63)</f>
        <v>0.27777777777777779</v>
      </c>
      <c r="BC17" s="19">
        <f>('A. INDICATOR LEVELS'!BC16-'A. INDICATOR LEVELS'!BC$63)/('A. INDICATOR LEVELS'!BC$64-'A. INDICATOR LEVELS'!BC$63)</f>
        <v>0.29411764705882354</v>
      </c>
      <c r="BD17" s="19">
        <f>('A. INDICATOR LEVELS'!BD16-'A. INDICATOR LEVELS'!BD$63)/('A. INDICATOR LEVELS'!BD$64-'A. INDICATOR LEVELS'!BD$63)</f>
        <v>0.29411764705882354</v>
      </c>
      <c r="BE17" s="19">
        <f>('A. INDICATOR LEVELS'!BE16-'A. INDICATOR LEVELS'!BE$63)/('A. INDICATOR LEVELS'!BE$64-'A. INDICATOR LEVELS'!BE$63)</f>
        <v>0.2</v>
      </c>
      <c r="BF17" s="237">
        <f>('A. INDICATOR LEVELS'!BF16-'A. INDICATOR LEVELS'!BF$63)/('A. INDICATOR LEVELS'!BF$64-'A. INDICATOR LEVELS'!BF$63)</f>
        <v>0.16666666666666666</v>
      </c>
      <c r="BG17" s="83">
        <f>1-('A. INDICATOR LEVELS'!BG16-'A. INDICATOR LEVELS'!BG$63)/('A. INDICATOR LEVELS'!BG$64-'A. INDICATOR LEVELS'!BG$63)</f>
        <v>0.46666666666666667</v>
      </c>
      <c r="BH17" s="19">
        <f>1-('A. INDICATOR LEVELS'!BH16-'A. INDICATOR LEVELS'!BH$63)/('A. INDICATOR LEVELS'!BH$64-'A. INDICATOR LEVELS'!BH$63)</f>
        <v>0.5</v>
      </c>
      <c r="BI17" s="19">
        <f>1-('A. INDICATOR LEVELS'!BI16-'A. INDICATOR LEVELS'!BI$63)/('A. INDICATOR LEVELS'!BI$64-'A. INDICATOR LEVELS'!BI$63)</f>
        <v>0.46666666666666667</v>
      </c>
      <c r="BJ17" s="19">
        <f>1-('A. INDICATOR LEVELS'!BJ16-'A. INDICATOR LEVELS'!BJ$63)/('A. INDICATOR LEVELS'!BJ$64-'A. INDICATOR LEVELS'!BJ$63)</f>
        <v>0.5</v>
      </c>
      <c r="BK17" s="19">
        <f>1-('A. INDICATOR LEVELS'!BK16-'A. INDICATOR LEVELS'!BK$63)/('A. INDICATOR LEVELS'!BK$64-'A. INDICATOR LEVELS'!BK$63)</f>
        <v>0.5</v>
      </c>
      <c r="BL17" s="237">
        <f>1-('A. INDICATOR LEVELS'!BL16-'A. INDICATOR LEVELS'!BL$63)/('A. INDICATOR LEVELS'!BL$64-'A. INDICATOR LEVELS'!BL$63)</f>
        <v>0.5</v>
      </c>
      <c r="BM17" s="83">
        <f>1-('A. INDICATOR LEVELS'!BM16-'A. INDICATOR LEVELS'!BM$63)/('A. INDICATOR LEVELS'!BM$64-'A. INDICATOR LEVELS'!BM$63)</f>
        <v>0.38888888888888884</v>
      </c>
      <c r="BN17" s="19">
        <f>1-('A. INDICATOR LEVELS'!BN16-'A. INDICATOR LEVELS'!BN$63)/('A. INDICATOR LEVELS'!BN$64-'A. INDICATOR LEVELS'!BN$63)</f>
        <v>0.3529411764705882</v>
      </c>
      <c r="BO17" s="19">
        <f>1-('A. INDICATOR LEVELS'!BO16-'A. INDICATOR LEVELS'!BO$63)/('A. INDICATOR LEVELS'!BO$64-'A. INDICATOR LEVELS'!BO$63)</f>
        <v>0.41176470588235292</v>
      </c>
      <c r="BP17" s="19">
        <f>1-('A. INDICATOR LEVELS'!BP16-'A. INDICATOR LEVELS'!BP$63)/('A. INDICATOR LEVELS'!BP$64-'A. INDICATOR LEVELS'!BP$63)</f>
        <v>0.3571428571428571</v>
      </c>
      <c r="BQ17" s="19">
        <f>1-('A. INDICATOR LEVELS'!BQ16-'A. INDICATOR LEVELS'!BQ$63)/('A. INDICATOR LEVELS'!BQ$64-'A. INDICATOR LEVELS'!BQ$63)</f>
        <v>0.4</v>
      </c>
      <c r="BR17" s="237">
        <f>1-('A. INDICATOR LEVELS'!BR16-'A. INDICATOR LEVELS'!BR$63)/('A. INDICATOR LEVELS'!BR$64-'A. INDICATOR LEVELS'!BR$63)</f>
        <v>0.4</v>
      </c>
      <c r="BS17" s="83">
        <f>('A. INDICATOR LEVELS'!BS16-'A. INDICATOR LEVELS'!BS$63)/('A. INDICATOR LEVELS'!BS$64-'A. INDICATOR LEVELS'!BS$63)</f>
        <v>0.31746031746031744</v>
      </c>
      <c r="BT17" s="19">
        <f>('A. INDICATOR LEVELS'!BT16-'A. INDICATOR LEVELS'!BT$63)/('A. INDICATOR LEVELS'!BT$64-'A. INDICATOR LEVELS'!BT$63)</f>
        <v>0.31666666666666665</v>
      </c>
      <c r="BU17" s="19">
        <f>('A. INDICATOR LEVELS'!BU16-'A. INDICATOR LEVELS'!BU$63)/('A. INDICATOR LEVELS'!BU$64-'A. INDICATOR LEVELS'!BU$63)</f>
        <v>0.24545454545454545</v>
      </c>
      <c r="BV17" s="19">
        <f>('A. INDICATOR LEVELS'!BV16-'A. INDICATOR LEVELS'!BV$63)/('A. INDICATOR LEVELS'!BV$64-'A. INDICATOR LEVELS'!BV$63)</f>
        <v>0.24324324324324326</v>
      </c>
      <c r="BW17" s="19">
        <f>('A. INDICATOR LEVELS'!BW16-'A. INDICATOR LEVELS'!BW$63)/('A. INDICATOR LEVELS'!BW$64-'A. INDICATOR LEVELS'!BW$63)</f>
        <v>0.18811881188118812</v>
      </c>
      <c r="BX17" s="237">
        <f>('A. INDICATOR LEVELS'!BX16-'A. INDICATOR LEVELS'!BX$63)/('A. INDICATOR LEVELS'!BX$64-'A. INDICATOR LEVELS'!BX$63)</f>
        <v>0.21212121212121213</v>
      </c>
      <c r="BY17" s="83">
        <f>1-('A. INDICATOR LEVELS'!BY16-'A. INDICATOR LEVELS'!BY$63)/('A. INDICATOR LEVELS'!BY$64-'A. INDICATOR LEVELS'!BY$63)</f>
        <v>0.91247672253258838</v>
      </c>
      <c r="BZ17" s="19">
        <f>1-('A. INDICATOR LEVELS'!BZ16-'A. INDICATOR LEVELS'!BZ$63)/('A. INDICATOR LEVELS'!BZ$64-'A. INDICATOR LEVELS'!BZ$63)</f>
        <v>0.88598130841121492</v>
      </c>
      <c r="CA17" s="19">
        <f>1-('A. INDICATOR LEVELS'!CA16-'A. INDICATOR LEVELS'!CA$63)/('A. INDICATOR LEVELS'!CA$64-'A. INDICATOR LEVELS'!CA$63)</f>
        <v>0.87681159420289845</v>
      </c>
      <c r="CB17" s="19">
        <f>1-('A. INDICATOR LEVELS'!CB16-'A. INDICATOR LEVELS'!CB$63)/('A. INDICATOR LEVELS'!CB$64-'A. INDICATOR LEVELS'!CB$63)</f>
        <v>0.88849557522123879</v>
      </c>
      <c r="CC17" s="19">
        <f>1-('A. INDICATOR LEVELS'!CC16-'A. INDICATOR LEVELS'!CC$63)/('A. INDICATOR LEVELS'!CC$64-'A. INDICATOR LEVELS'!CC$63)</f>
        <v>0.88659793814432986</v>
      </c>
      <c r="CD17" s="237">
        <f>1-('A. INDICATOR LEVELS'!CD16-'A. INDICATOR LEVELS'!CD$63)/('A. INDICATOR LEVELS'!CD$64-'A. INDICATOR LEVELS'!CD$63)</f>
        <v>0.87749287749287752</v>
      </c>
      <c r="CE17" s="83">
        <f>1-('A. INDICATOR LEVELS'!CE16-'A. INDICATOR LEVELS'!CE$63)/('A. INDICATOR LEVELS'!CE$64-'A. INDICATOR LEVELS'!CE$63)</f>
        <v>0.93563766388557812</v>
      </c>
      <c r="CF17" s="19">
        <f>1-('A. INDICATOR LEVELS'!CF16-'A. INDICATOR LEVELS'!CF$63)/('A. INDICATOR LEVELS'!CF$64-'A. INDICATOR LEVELS'!CF$63)</f>
        <v>0.93046357615894038</v>
      </c>
      <c r="CG17" s="19">
        <f>1-('A. INDICATOR LEVELS'!CG16-'A. INDICATOR LEVELS'!CG$63)/('A. INDICATOR LEVELS'!CG$64-'A. INDICATOR LEVELS'!CG$63)</f>
        <v>0.93146417445482865</v>
      </c>
      <c r="CH17" s="19">
        <f>1-('A. INDICATOR LEVELS'!CH16-'A. INDICATOR LEVELS'!CH$63)/('A. INDICATOR LEVELS'!CH$64-'A. INDICATOR LEVELS'!CH$63)</f>
        <v>0.929735234215886</v>
      </c>
      <c r="CI17" s="19">
        <f>1-('A. INDICATOR LEVELS'!CI16-'A. INDICATOR LEVELS'!CI$63)/('A. INDICATOR LEVELS'!CI$64-'A. INDICATOR LEVELS'!CI$63)</f>
        <v>0.93826005612722174</v>
      </c>
      <c r="CJ17" s="237">
        <f>1-('A. INDICATOR LEVELS'!CJ16-'A. INDICATOR LEVELS'!CJ$63)/('A. INDICATOR LEVELS'!CJ$64-'A. INDICATOR LEVELS'!CJ$63)</f>
        <v>0.93928881179531654</v>
      </c>
      <c r="CK17" s="83">
        <f>1-('A. INDICATOR LEVELS'!CK16-'A. INDICATOR LEVELS'!CK$63)/('A. INDICATOR LEVELS'!CK$64-'A. INDICATOR LEVELS'!CK$63)</f>
        <v>0.3571428571428571</v>
      </c>
      <c r="CL17" s="19">
        <f>1-('A. INDICATOR LEVELS'!CL16-'A. INDICATOR LEVELS'!CL$63)/('A. INDICATOR LEVELS'!CL$64-'A. INDICATOR LEVELS'!CL$63)</f>
        <v>0</v>
      </c>
      <c r="CM17" s="19">
        <f>1-('A. INDICATOR LEVELS'!CM16-'A. INDICATOR LEVELS'!CM$63)/('A. INDICATOR LEVELS'!CM$64-'A. INDICATOR LEVELS'!CM$63)</f>
        <v>0.30000000000000004</v>
      </c>
      <c r="CN17" s="19">
        <f>1-('A. INDICATOR LEVELS'!CN16-'A. INDICATOR LEVELS'!CN$63)/('A. INDICATOR LEVELS'!CN$64-'A. INDICATOR LEVELS'!CN$63)</f>
        <v>0.5</v>
      </c>
      <c r="CO17" s="19">
        <f>1-('A. INDICATOR LEVELS'!CO16-'A. INDICATOR LEVELS'!CO$63)/('A. INDICATOR LEVELS'!CO$64-'A. INDICATOR LEVELS'!CO$63)</f>
        <v>0.625</v>
      </c>
      <c r="CP17" s="276">
        <v>0.63091169679529746</v>
      </c>
      <c r="CQ17" s="83">
        <f>1-('A. INDICATOR LEVELS'!CQ16-'A. INDICATOR LEVELS'!CQ$63)/('A. INDICATOR LEVELS'!CQ$64-'A. INDICATOR LEVELS'!CQ$63)</f>
        <v>0.5714285714285714</v>
      </c>
      <c r="CR17" s="19">
        <f>1-('A. INDICATOR LEVELS'!CR16-'A. INDICATOR LEVELS'!CR$63)/('A. INDICATOR LEVELS'!CR$64-'A. INDICATOR LEVELS'!CR$63)</f>
        <v>0.4</v>
      </c>
      <c r="CS17" s="19">
        <f>1-('A. INDICATOR LEVELS'!CS16-'A. INDICATOR LEVELS'!CS$63)/('A. INDICATOR LEVELS'!CS$64-'A. INDICATOR LEVELS'!CS$63)</f>
        <v>0.33333333333333337</v>
      </c>
      <c r="CT17" s="19">
        <f>1-('A. INDICATOR LEVELS'!CT16-'A. INDICATOR LEVELS'!CT$63)/('A. INDICATOR LEVELS'!CT$64-'A. INDICATOR LEVELS'!CT$63)</f>
        <v>0.66666666666666674</v>
      </c>
      <c r="CU17" s="19">
        <f>1-('A. INDICATOR LEVELS'!CU16-'A. INDICATOR LEVELS'!CU$63)/('A. INDICATOR LEVELS'!CU$64-'A. INDICATOR LEVELS'!CU$63)</f>
        <v>0.4</v>
      </c>
      <c r="CV17" s="237">
        <f>1-('A. INDICATOR LEVELS'!CV16-'A. INDICATOR LEVELS'!CV$63)/('A. INDICATOR LEVELS'!CV$64-'A. INDICATOR LEVELS'!CV$63)</f>
        <v>0.5</v>
      </c>
      <c r="CW17" s="83">
        <f>1-('A. INDICATOR LEVELS'!CW16-'A. INDICATOR LEVELS'!CW$63)/('A. INDICATOR LEVELS'!CW$64-'A. INDICATOR LEVELS'!CW$63)</f>
        <v>0.41666666666666663</v>
      </c>
      <c r="CX17" s="19">
        <f>1-('A. INDICATOR LEVELS'!CX16-'A. INDICATOR LEVELS'!CX$63)/('A. INDICATOR LEVELS'!CX$64-'A. INDICATOR LEVELS'!CX$63)</f>
        <v>0.30000000000000004</v>
      </c>
      <c r="CY17" s="19">
        <f>1-('A. INDICATOR LEVELS'!CY16-'A. INDICATOR LEVELS'!CY$63)/('A. INDICATOR LEVELS'!CY$64-'A. INDICATOR LEVELS'!CY$63)</f>
        <v>0.45454545454545459</v>
      </c>
      <c r="CZ17" s="19">
        <f>1-('A. INDICATOR LEVELS'!CZ16-'A. INDICATOR LEVELS'!CZ$63)/('A. INDICATOR LEVELS'!CZ$64-'A. INDICATOR LEVELS'!CZ$63)</f>
        <v>0.36363636363636365</v>
      </c>
      <c r="DA17" s="19">
        <f>1-('A. INDICATOR LEVELS'!DA16-'A. INDICATOR LEVELS'!DA$63)/('A. INDICATOR LEVELS'!DA$64-'A. INDICATOR LEVELS'!DA$63)</f>
        <v>0.33333333333333337</v>
      </c>
      <c r="DB17" s="237">
        <f>1-('A. INDICATOR LEVELS'!DB16-'A. INDICATOR LEVELS'!DB$63)/('A. INDICATOR LEVELS'!DB$64-'A. INDICATOR LEVELS'!DB$63)</f>
        <v>0.36363636363636365</v>
      </c>
      <c r="DC17" s="83">
        <f>1-('A. INDICATOR LEVELS'!DC16-'A. INDICATOR LEVELS'!DC$63)/('A. INDICATOR LEVELS'!DC$64-'A. INDICATOR LEVELS'!DC$63)</f>
        <v>0.4</v>
      </c>
      <c r="DD17" s="19">
        <f>1-('A. INDICATOR LEVELS'!DD16-'A. INDICATOR LEVELS'!DD$63)/('A. INDICATOR LEVELS'!DD$64-'A. INDICATOR LEVELS'!DD$63)</f>
        <v>0.38888888888888884</v>
      </c>
      <c r="DE17" s="19">
        <f>1-('A. INDICATOR LEVELS'!DE16-'A. INDICATOR LEVELS'!DE$63)/('A. INDICATOR LEVELS'!DE$64-'A. INDICATOR LEVELS'!DE$63)</f>
        <v>0.4285714285714286</v>
      </c>
      <c r="DF17" s="19">
        <f>1-('A. INDICATOR LEVELS'!DF16-'A. INDICATOR LEVELS'!DF$63)/('A. INDICATOR LEVELS'!DF$64-'A. INDICATOR LEVELS'!DF$63)</f>
        <v>0.4285714285714286</v>
      </c>
      <c r="DG17" s="19">
        <f>1-('A. INDICATOR LEVELS'!DG16-'A. INDICATOR LEVELS'!DG$63)/('A. INDICATOR LEVELS'!DG$64-'A. INDICATOR LEVELS'!DG$63)</f>
        <v>0.5</v>
      </c>
      <c r="DH17" s="237">
        <f>1-('A. INDICATOR LEVELS'!DH16-'A. INDICATOR LEVELS'!DH$63)/('A. INDICATOR LEVELS'!DH$64-'A. INDICATOR LEVELS'!DH$63)</f>
        <v>0.33333333333333337</v>
      </c>
    </row>
    <row r="18" spans="1:112" x14ac:dyDescent="0.35">
      <c r="A18" s="82"/>
      <c r="B18" s="248" t="s">
        <v>48</v>
      </c>
      <c r="C18" s="248" t="s">
        <v>53</v>
      </c>
      <c r="D18" s="10" t="s">
        <v>62</v>
      </c>
      <c r="E18" s="69">
        <f>('A. INDICATOR LEVELS'!E17-'A. INDICATOR LEVELS'!E$63)/('A. INDICATOR LEVELS'!E$64-'A. INDICATOR LEVELS'!E$63)</f>
        <v>0.18257068452380953</v>
      </c>
      <c r="F18" s="35">
        <f>('A. INDICATOR LEVELS'!F17-'A. INDICATOR LEVELS'!F$63)/('A. INDICATOR LEVELS'!F$64-'A. INDICATOR LEVELS'!F$63)</f>
        <v>0.16942474389282899</v>
      </c>
      <c r="G18" s="35">
        <f>('A. INDICATOR LEVELS'!G17-'A. INDICATOR LEVELS'!G$63)/('A. INDICATOR LEVELS'!G$64-'A. INDICATOR LEVELS'!G$63)</f>
        <v>0.16054084121346968</v>
      </c>
      <c r="H18" s="35">
        <f>('A. INDICATOR LEVELS'!H17-'A. INDICATOR LEVELS'!H$63)/('A. INDICATOR LEVELS'!H$64-'A. INDICATOR LEVELS'!H$63)</f>
        <v>0.1724751655629139</v>
      </c>
      <c r="I18" s="35">
        <f>('A. INDICATOR LEVELS'!I17-'A. INDICATOR LEVELS'!I$63)/('A. INDICATOR LEVELS'!I$64-'A. INDICATOR LEVELS'!I$63)</f>
        <v>0.16363565861413781</v>
      </c>
      <c r="J18" s="234">
        <f>('A. INDICATOR LEVELS'!J17-'A. INDICATOR LEVELS'!J$63)/('A. INDICATOR LEVELS'!J$64-'A. INDICATOR LEVELS'!J$63)</f>
        <v>0.17318372004564472</v>
      </c>
      <c r="K18" s="69">
        <f>('A. INDICATOR LEVELS'!K17-'A. INDICATOR LEVELS'!K$63)/('A. INDICATOR LEVELS'!K$64-'A. INDICATOR LEVELS'!K$63)</f>
        <v>0.63265306122448983</v>
      </c>
      <c r="L18" s="35">
        <f>('A. INDICATOR LEVELS'!L17-'A. INDICATOR LEVELS'!L$63)/('A. INDICATOR LEVELS'!L$64-'A. INDICATOR LEVELS'!L$63)</f>
        <v>0.63265306122448983</v>
      </c>
      <c r="M18" s="35">
        <f>('A. INDICATOR LEVELS'!M17-'A. INDICATOR LEVELS'!M$63)/('A. INDICATOR LEVELS'!M$64-'A. INDICATOR LEVELS'!M$63)</f>
        <v>0.62</v>
      </c>
      <c r="N18" s="35">
        <f>('A. INDICATOR LEVELS'!N17-'A. INDICATOR LEVELS'!N$63)/('A. INDICATOR LEVELS'!N$64-'A. INDICATOR LEVELS'!N$63)</f>
        <v>0.61224489795918369</v>
      </c>
      <c r="O18" s="35">
        <f>('A. INDICATOR LEVELS'!O17-'A. INDICATOR LEVELS'!O$63)/('A. INDICATOR LEVELS'!O$64-'A. INDICATOR LEVELS'!O$63)</f>
        <v>0.61224489795918369</v>
      </c>
      <c r="P18" s="234">
        <f>('A. INDICATOR LEVELS'!P17-'A. INDICATOR LEVELS'!P$63)/('A. INDICATOR LEVELS'!P$64-'A. INDICATOR LEVELS'!P$63)</f>
        <v>0.6</v>
      </c>
      <c r="Q18" s="69">
        <f>('A. INDICATOR LEVELS'!Q17-'A. INDICATOR LEVELS'!Q$63)/('A. INDICATOR LEVELS'!Q$64-'A. INDICATOR LEVELS'!Q$63)</f>
        <v>0.15</v>
      </c>
      <c r="R18" s="35">
        <f>('A. INDICATOR LEVELS'!R17-'A. INDICATOR LEVELS'!R$63)/('A. INDICATOR LEVELS'!R$64-'A. INDICATOR LEVELS'!R$63)</f>
        <v>0.17692307692307693</v>
      </c>
      <c r="S18" s="35">
        <f>('A. INDICATOR LEVELS'!S17-'A. INDICATOR LEVELS'!S$63)/('A. INDICATOR LEVELS'!S$64-'A. INDICATOR LEVELS'!S$63)</f>
        <v>0.25912408759124089</v>
      </c>
      <c r="T18" s="35">
        <f>('A. INDICATOR LEVELS'!T17-'A. INDICATOR LEVELS'!T$63)/('A. INDICATOR LEVELS'!T$64-'A. INDICATOR LEVELS'!T$63)</f>
        <v>0.22813688212927757</v>
      </c>
      <c r="U18" s="35">
        <f>('A. INDICATOR LEVELS'!U17-'A. INDICATOR LEVELS'!U$63)/('A. INDICATOR LEVELS'!U$64-'A. INDICATOR LEVELS'!U$63)</f>
        <v>0.20799999999999999</v>
      </c>
      <c r="V18" s="234">
        <f>('A. INDICATOR LEVELS'!V17-'A. INDICATOR LEVELS'!V$63)/('A. INDICATOR LEVELS'!V$64-'A. INDICATOR LEVELS'!V$63)</f>
        <v>0.27380952380952384</v>
      </c>
      <c r="W18" s="83">
        <f>('A. INDICATOR LEVELS'!W17-'A. INDICATOR LEVELS'!W$63)/('A. INDICATOR LEVELS'!W$64-'A. INDICATOR LEVELS'!W$63)</f>
        <v>0.57692307692307698</v>
      </c>
      <c r="X18" s="19">
        <f>('A. INDICATOR LEVELS'!X17-'A. INDICATOR LEVELS'!X$63)/('A. INDICATOR LEVELS'!X$64-'A. INDICATOR LEVELS'!X$63)</f>
        <v>0.48148148148148145</v>
      </c>
      <c r="Y18" s="19">
        <f>('A. INDICATOR LEVELS'!Y17-'A. INDICATOR LEVELS'!Y$63)/('A. INDICATOR LEVELS'!Y$64-'A. INDICATOR LEVELS'!Y$63)</f>
        <v>0.51851851851851871</v>
      </c>
      <c r="Z18" s="19">
        <f>('A. INDICATOR LEVELS'!Z17-'A. INDICATOR LEVELS'!Z$63)/('A. INDICATOR LEVELS'!Z$64-'A. INDICATOR LEVELS'!Z$63)</f>
        <v>0.59259259259259245</v>
      </c>
      <c r="AA18" s="19">
        <f>('A. INDICATOR LEVELS'!AA17-'A. INDICATOR LEVELS'!AA$63)/('A. INDICATOR LEVELS'!AA$64-'A. INDICATOR LEVELS'!AA$63)</f>
        <v>0.58620689655172409</v>
      </c>
      <c r="AB18" s="237">
        <f>('A. INDICATOR LEVELS'!AB17-'A. INDICATOR LEVELS'!AB$63)/('A. INDICATOR LEVELS'!AB$64-'A. INDICATOR LEVELS'!AB$63)</f>
        <v>0.46666666666666662</v>
      </c>
      <c r="AC18" s="83">
        <f>('A. INDICATOR LEVELS'!AC17-'A. INDICATOR LEVELS'!AC$63)/('A. INDICATOR LEVELS'!AC$64-'A. INDICATOR LEVELS'!AC$63)</f>
        <v>0.53333333333333333</v>
      </c>
      <c r="AD18" s="19">
        <f>('A. INDICATOR LEVELS'!AD17-'A. INDICATOR LEVELS'!AD$63)/('A. INDICATOR LEVELS'!AD$64-'A. INDICATOR LEVELS'!AD$63)</f>
        <v>0.69230769230769229</v>
      </c>
      <c r="AE18" s="19">
        <f>('A. INDICATOR LEVELS'!AE17-'A. INDICATOR LEVELS'!AE$63)/('A. INDICATOR LEVELS'!AE$64-'A. INDICATOR LEVELS'!AE$63)</f>
        <v>0.8</v>
      </c>
      <c r="AF18" s="19">
        <f>('A. INDICATOR LEVELS'!AF17-'A. INDICATOR LEVELS'!AF$63)/('A. INDICATOR LEVELS'!AF$64-'A. INDICATOR LEVELS'!AF$63)</f>
        <v>0.84615384615384615</v>
      </c>
      <c r="AG18" s="19">
        <f>('A. INDICATOR LEVELS'!AG17-'A. INDICATOR LEVELS'!AG$63)/('A. INDICATOR LEVELS'!AG$64-'A. INDICATOR LEVELS'!AG$63)</f>
        <v>0.92307692307692313</v>
      </c>
      <c r="AH18" s="237">
        <f>('A. INDICATOR LEVELS'!AH17-'A. INDICATOR LEVELS'!AH$63)/('A. INDICATOR LEVELS'!AH$64-'A. INDICATOR LEVELS'!AH$63)</f>
        <v>0.84615384615384615</v>
      </c>
      <c r="AI18" s="83">
        <f>('A. INDICATOR LEVELS'!AI17-'A. INDICATOR LEVELS'!AI$63)/('A. INDICATOR LEVELS'!AI$64-'A. INDICATOR LEVELS'!AI$63)</f>
        <v>0.5</v>
      </c>
      <c r="AJ18" s="19">
        <f>('A. INDICATOR LEVELS'!AJ17-'A. INDICATOR LEVELS'!AJ$63)/('A. INDICATOR LEVELS'!AJ$64-'A. INDICATOR LEVELS'!AJ$63)</f>
        <v>0.57894736842105265</v>
      </c>
      <c r="AK18" s="19">
        <f>('A. INDICATOR LEVELS'!AK17-'A. INDICATOR LEVELS'!AK$63)/('A. INDICATOR LEVELS'!AK$64-'A. INDICATOR LEVELS'!AK$63)</f>
        <v>0.52941176470588236</v>
      </c>
      <c r="AL18" s="19">
        <f>('A. INDICATOR LEVELS'!AL17-'A. INDICATOR LEVELS'!AL$63)/('A. INDICATOR LEVELS'!AL$64-'A. INDICATOR LEVELS'!AL$63)</f>
        <v>0.61111111111111116</v>
      </c>
      <c r="AM18" s="19">
        <f>('A. INDICATOR LEVELS'!AM17-'A. INDICATOR LEVELS'!AM$63)/('A. INDICATOR LEVELS'!AM$64-'A. INDICATOR LEVELS'!AM$63)</f>
        <v>0.57894736842105265</v>
      </c>
      <c r="AN18" s="237">
        <f>('A. INDICATOR LEVELS'!AN17-'A. INDICATOR LEVELS'!AN$63)/('A. INDICATOR LEVELS'!AN$64-'A. INDICATOR LEVELS'!AN$63)</f>
        <v>0.57894736842105265</v>
      </c>
      <c r="AO18" s="83">
        <f>('A. INDICATOR LEVELS'!AO17-'A. INDICATOR LEVELS'!AO$63)/('A. INDICATOR LEVELS'!AO$64-'A. INDICATOR LEVELS'!AO$63)</f>
        <v>0.38095238095238093</v>
      </c>
      <c r="AP18" s="19">
        <f>('A. INDICATOR LEVELS'!AP17-'A. INDICATOR LEVELS'!AP$63)/('A. INDICATOR LEVELS'!AP$64-'A. INDICATOR LEVELS'!AP$63)</f>
        <v>0.34782608695652173</v>
      </c>
      <c r="AQ18" s="19">
        <f>('A. INDICATOR LEVELS'!AQ17-'A. INDICATOR LEVELS'!AQ$63)/('A. INDICATOR LEVELS'!AQ$64-'A. INDICATOR LEVELS'!AQ$63)</f>
        <v>0.40909090909090912</v>
      </c>
      <c r="AR18" s="19">
        <f>('A. INDICATOR LEVELS'!AR17-'A. INDICATOR LEVELS'!AR$63)/('A. INDICATOR LEVELS'!AR$64-'A. INDICATOR LEVELS'!AR$63)</f>
        <v>0.61904761904761907</v>
      </c>
      <c r="AS18" s="19">
        <f>('A. INDICATOR LEVELS'!AS17-'A. INDICATOR LEVELS'!AS$63)/('A. INDICATOR LEVELS'!AS$64-'A. INDICATOR LEVELS'!AS$63)</f>
        <v>0.52</v>
      </c>
      <c r="AT18" s="237">
        <f>('A. INDICATOR LEVELS'!AT17-'A. INDICATOR LEVELS'!AT$63)/('A. INDICATOR LEVELS'!AT$64-'A. INDICATOR LEVELS'!AT$63)</f>
        <v>0.44827586206896552</v>
      </c>
      <c r="AU18" s="83">
        <f>('A. INDICATOR LEVELS'!AU17-'A. INDICATOR LEVELS'!AU$63)/('A. INDICATOR LEVELS'!AU$64-'A. INDICATOR LEVELS'!AU$63)</f>
        <v>0.77777777777777779</v>
      </c>
      <c r="AV18" s="19">
        <f>('A. INDICATOR LEVELS'!AV17-'A. INDICATOR LEVELS'!AV$63)/('A. INDICATOR LEVELS'!AV$64-'A. INDICATOR LEVELS'!AV$63)</f>
        <v>0.47619047619047616</v>
      </c>
      <c r="AW18" s="19">
        <f>('A. INDICATOR LEVELS'!AW17-'A. INDICATOR LEVELS'!AW$63)/('A. INDICATOR LEVELS'!AW$64-'A. INDICATOR LEVELS'!AW$63)</f>
        <v>0.72222222222222221</v>
      </c>
      <c r="AX18" s="19">
        <f>('A. INDICATOR LEVELS'!AX17-'A. INDICATOR LEVELS'!AX$63)/('A. INDICATOR LEVELS'!AX$64-'A. INDICATOR LEVELS'!AX$63)</f>
        <v>0.8</v>
      </c>
      <c r="AY18" s="19">
        <f>('A. INDICATOR LEVELS'!AY17-'A. INDICATOR LEVELS'!AY$63)/('A. INDICATOR LEVELS'!AY$64-'A. INDICATOR LEVELS'!AY$63)</f>
        <v>0.7142857142857143</v>
      </c>
      <c r="AZ18" s="237">
        <f>('A. INDICATOR LEVELS'!AZ17-'A. INDICATOR LEVELS'!AZ$63)/('A. INDICATOR LEVELS'!AZ$64-'A. INDICATOR LEVELS'!AZ$63)</f>
        <v>0.86363636363636365</v>
      </c>
      <c r="BA18" s="83">
        <f>('A. INDICATOR LEVELS'!BA17-'A. INDICATOR LEVELS'!BA$63)/('A. INDICATOR LEVELS'!BA$64-'A. INDICATOR LEVELS'!BA$63)</f>
        <v>0.47058823529411764</v>
      </c>
      <c r="BB18" s="19">
        <f>('A. INDICATOR LEVELS'!BB17-'A. INDICATOR LEVELS'!BB$63)/('A. INDICATOR LEVELS'!BB$64-'A. INDICATOR LEVELS'!BB$63)</f>
        <v>0.3888888888888889</v>
      </c>
      <c r="BC18" s="19">
        <f>('A. INDICATOR LEVELS'!BC17-'A. INDICATOR LEVELS'!BC$63)/('A. INDICATOR LEVELS'!BC$64-'A. INDICATOR LEVELS'!BC$63)</f>
        <v>0.23529411764705882</v>
      </c>
      <c r="BD18" s="19">
        <f>('A. INDICATOR LEVELS'!BD17-'A. INDICATOR LEVELS'!BD$63)/('A. INDICATOR LEVELS'!BD$64-'A. INDICATOR LEVELS'!BD$63)</f>
        <v>0.41176470588235292</v>
      </c>
      <c r="BE18" s="19">
        <f>('A. INDICATOR LEVELS'!BE17-'A. INDICATOR LEVELS'!BE$63)/('A. INDICATOR LEVELS'!BE$64-'A. INDICATOR LEVELS'!BE$63)</f>
        <v>0.45</v>
      </c>
      <c r="BF18" s="237">
        <f>('A. INDICATOR LEVELS'!BF17-'A. INDICATOR LEVELS'!BF$63)/('A. INDICATOR LEVELS'!BF$64-'A. INDICATOR LEVELS'!BF$63)</f>
        <v>0.5</v>
      </c>
      <c r="BG18" s="83">
        <f>1-('A. INDICATOR LEVELS'!BG17-'A. INDICATOR LEVELS'!BG$63)/('A. INDICATOR LEVELS'!BG$64-'A. INDICATOR LEVELS'!BG$63)</f>
        <v>0.73333333333333339</v>
      </c>
      <c r="BH18" s="19">
        <f>1-('A. INDICATOR LEVELS'!BH17-'A. INDICATOR LEVELS'!BH$63)/('A. INDICATOR LEVELS'!BH$64-'A. INDICATOR LEVELS'!BH$63)</f>
        <v>0.7142857142857143</v>
      </c>
      <c r="BI18" s="19">
        <f>1-('A. INDICATOR LEVELS'!BI17-'A. INDICATOR LEVELS'!BI$63)/('A. INDICATOR LEVELS'!BI$64-'A. INDICATOR LEVELS'!BI$63)</f>
        <v>0.73333333333333339</v>
      </c>
      <c r="BJ18" s="19">
        <f>1-('A. INDICATOR LEVELS'!BJ17-'A. INDICATOR LEVELS'!BJ$63)/('A. INDICATOR LEVELS'!BJ$64-'A. INDICATOR LEVELS'!BJ$63)</f>
        <v>0.7142857142857143</v>
      </c>
      <c r="BK18" s="19">
        <f>1-('A. INDICATOR LEVELS'!BK17-'A. INDICATOR LEVELS'!BK$63)/('A. INDICATOR LEVELS'!BK$64-'A. INDICATOR LEVELS'!BK$63)</f>
        <v>0.7142857142857143</v>
      </c>
      <c r="BL18" s="237">
        <f>1-('A. INDICATOR LEVELS'!BL17-'A. INDICATOR LEVELS'!BL$63)/('A. INDICATOR LEVELS'!BL$64-'A. INDICATOR LEVELS'!BL$63)</f>
        <v>0.75</v>
      </c>
      <c r="BM18" s="83">
        <f>1-('A. INDICATOR LEVELS'!BM17-'A. INDICATOR LEVELS'!BM$63)/('A. INDICATOR LEVELS'!BM$64-'A. INDICATOR LEVELS'!BM$63)</f>
        <v>0.55555555555555558</v>
      </c>
      <c r="BN18" s="19">
        <f>1-('A. INDICATOR LEVELS'!BN17-'A. INDICATOR LEVELS'!BN$63)/('A. INDICATOR LEVELS'!BN$64-'A. INDICATOR LEVELS'!BN$63)</f>
        <v>0.52941176470588236</v>
      </c>
      <c r="BO18" s="19">
        <f>1-('A. INDICATOR LEVELS'!BO17-'A. INDICATOR LEVELS'!BO$63)/('A. INDICATOR LEVELS'!BO$64-'A. INDICATOR LEVELS'!BO$63)</f>
        <v>0.47058823529411764</v>
      </c>
      <c r="BP18" s="19">
        <f>1-('A. INDICATOR LEVELS'!BP17-'A. INDICATOR LEVELS'!BP$63)/('A. INDICATOR LEVELS'!BP$64-'A. INDICATOR LEVELS'!BP$63)</f>
        <v>0.5714285714285714</v>
      </c>
      <c r="BQ18" s="19">
        <f>1-('A. INDICATOR LEVELS'!BQ17-'A. INDICATOR LEVELS'!BQ$63)/('A. INDICATOR LEVELS'!BQ$64-'A. INDICATOR LEVELS'!BQ$63)</f>
        <v>0.53333333333333333</v>
      </c>
      <c r="BR18" s="237">
        <f>1-('A. INDICATOR LEVELS'!BR17-'A. INDICATOR LEVELS'!BR$63)/('A. INDICATOR LEVELS'!BR$64-'A. INDICATOR LEVELS'!BR$63)</f>
        <v>0.6</v>
      </c>
      <c r="BS18" s="83">
        <f>('A. INDICATOR LEVELS'!BS17-'A. INDICATOR LEVELS'!BS$63)/('A. INDICATOR LEVELS'!BS$64-'A. INDICATOR LEVELS'!BS$63)</f>
        <v>0.30952380952380953</v>
      </c>
      <c r="BT18" s="19">
        <f>('A. INDICATOR LEVELS'!BT17-'A. INDICATOR LEVELS'!BT$63)/('A. INDICATOR LEVELS'!BT$64-'A. INDICATOR LEVELS'!BT$63)</f>
        <v>0.39166666666666666</v>
      </c>
      <c r="BU18" s="19">
        <f>('A. INDICATOR LEVELS'!BU17-'A. INDICATOR LEVELS'!BU$63)/('A. INDICATOR LEVELS'!BU$64-'A. INDICATOR LEVELS'!BU$63)</f>
        <v>0.2818181818181818</v>
      </c>
      <c r="BV18" s="19">
        <f>('A. INDICATOR LEVELS'!BV17-'A. INDICATOR LEVELS'!BV$63)/('A. INDICATOR LEVELS'!BV$64-'A. INDICATOR LEVELS'!BV$63)</f>
        <v>0.27027027027027029</v>
      </c>
      <c r="BW18" s="19">
        <f>('A. INDICATOR LEVELS'!BW17-'A. INDICATOR LEVELS'!BW$63)/('A. INDICATOR LEVELS'!BW$64-'A. INDICATOR LEVELS'!BW$63)</f>
        <v>0.31683168316831684</v>
      </c>
      <c r="BX18" s="237">
        <f>('A. INDICATOR LEVELS'!BX17-'A. INDICATOR LEVELS'!BX$63)/('A. INDICATOR LEVELS'!BX$64-'A. INDICATOR LEVELS'!BX$63)</f>
        <v>0.26262626262626265</v>
      </c>
      <c r="BY18" s="83">
        <f>1-('A. INDICATOR LEVELS'!BY17-'A. INDICATOR LEVELS'!BY$63)/('A. INDICATOR LEVELS'!BY$64-'A. INDICATOR LEVELS'!BY$63)</f>
        <v>4.8417132216014847E-2</v>
      </c>
      <c r="BZ18" s="19">
        <f>1-('A. INDICATOR LEVELS'!BZ17-'A. INDICATOR LEVELS'!BZ$63)/('A. INDICATOR LEVELS'!BZ$64-'A. INDICATOR LEVELS'!BZ$63)</f>
        <v>8.4112149532710512E-2</v>
      </c>
      <c r="CA18" s="19">
        <f>1-('A. INDICATOR LEVELS'!CA17-'A. INDICATOR LEVELS'!CA$63)/('A. INDICATOR LEVELS'!CA$64-'A. INDICATOR LEVELS'!CA$63)</f>
        <v>0.12137681159420288</v>
      </c>
      <c r="CB18" s="19">
        <f>1-('A. INDICATOR LEVELS'!CB17-'A. INDICATOR LEVELS'!CB$63)/('A. INDICATOR LEVELS'!CB$64-'A. INDICATOR LEVELS'!CB$63)</f>
        <v>0.19469026548672563</v>
      </c>
      <c r="CC18" s="19">
        <f>1-('A. INDICATOR LEVELS'!CC17-'A. INDICATOR LEVELS'!CC$63)/('A. INDICATOR LEVELS'!CC$64-'A. INDICATOR LEVELS'!CC$63)</f>
        <v>0.22852233676975942</v>
      </c>
      <c r="CD18" s="237">
        <f>1-('A. INDICATOR LEVELS'!CD17-'A. INDICATOR LEVELS'!CD$63)/('A. INDICATOR LEVELS'!CD$64-'A. INDICATOR LEVELS'!CD$63)</f>
        <v>0.38176638176638178</v>
      </c>
      <c r="CE18" s="83">
        <f>1-('A. INDICATOR LEVELS'!CE17-'A. INDICATOR LEVELS'!CE$63)/('A. INDICATOR LEVELS'!CE$64-'A. INDICATOR LEVELS'!CE$63)</f>
        <v>0.70083432657926104</v>
      </c>
      <c r="CF18" s="19">
        <f>1-('A. INDICATOR LEVELS'!CF17-'A. INDICATOR LEVELS'!CF$63)/('A. INDICATOR LEVELS'!CF$64-'A. INDICATOR LEVELS'!CF$63)</f>
        <v>0.717439293598234</v>
      </c>
      <c r="CG18" s="19">
        <f>1-('A. INDICATOR LEVELS'!CG17-'A. INDICATOR LEVELS'!CG$63)/('A. INDICATOR LEVELS'!CG$64-'A. INDICATOR LEVELS'!CG$63)</f>
        <v>0.74558670820353057</v>
      </c>
      <c r="CH18" s="19">
        <f>1-('A. INDICATOR LEVELS'!CH17-'A. INDICATOR LEVELS'!CH$63)/('A. INDICATOR LEVELS'!CH$64-'A. INDICATOR LEVELS'!CH$63)</f>
        <v>0.72505091649694497</v>
      </c>
      <c r="CI18" s="19">
        <f>1-('A. INDICATOR LEVELS'!CI17-'A. INDICATOR LEVELS'!CI$63)/('A. INDICATOR LEVELS'!CI$64-'A. INDICATOR LEVELS'!CI$63)</f>
        <v>0.72684752104770811</v>
      </c>
      <c r="CJ18" s="237">
        <f>1-('A. INDICATOR LEVELS'!CJ17-'A. INDICATOR LEVELS'!CJ$63)/('A. INDICATOR LEVELS'!CJ$64-'A. INDICATOR LEVELS'!CJ$63)</f>
        <v>0.7493495229835212</v>
      </c>
      <c r="CK18" s="83">
        <f>1-('A. INDICATOR LEVELS'!CK17-'A. INDICATOR LEVELS'!CK$63)/('A. INDICATOR LEVELS'!CK$64-'A. INDICATOR LEVELS'!CK$63)</f>
        <v>0.64285714285714279</v>
      </c>
      <c r="CL18" s="19">
        <f>1-('A. INDICATOR LEVELS'!CL17-'A. INDICATOR LEVELS'!CL$63)/('A. INDICATOR LEVELS'!CL$64-'A. INDICATOR LEVELS'!CL$63)</f>
        <v>0.7142857142857143</v>
      </c>
      <c r="CM18" s="19">
        <f>1-('A. INDICATOR LEVELS'!CM17-'A. INDICATOR LEVELS'!CM$63)/('A. INDICATOR LEVELS'!CM$64-'A. INDICATOR LEVELS'!CM$63)</f>
        <v>0.9</v>
      </c>
      <c r="CN18" s="19">
        <f>1-('A. INDICATOR LEVELS'!CN17-'A. INDICATOR LEVELS'!CN$63)/('A. INDICATOR LEVELS'!CN$64-'A. INDICATOR LEVELS'!CN$63)</f>
        <v>0.625</v>
      </c>
      <c r="CO18" s="19">
        <f>1-('A. INDICATOR LEVELS'!CO17-'A. INDICATOR LEVELS'!CO$63)/('A. INDICATOR LEVELS'!CO$64-'A. INDICATOR LEVELS'!CO$63)</f>
        <v>0.625</v>
      </c>
      <c r="CP18" s="276">
        <v>0.59321553404093597</v>
      </c>
      <c r="CQ18" s="83">
        <f>1-('A. INDICATOR LEVELS'!CQ17-'A. INDICATOR LEVELS'!CQ$63)/('A. INDICATOR LEVELS'!CQ$64-'A. INDICATOR LEVELS'!CQ$63)</f>
        <v>0.85714285714285721</v>
      </c>
      <c r="CR18" s="19">
        <f>1-('A. INDICATOR LEVELS'!CR17-'A. INDICATOR LEVELS'!CR$63)/('A. INDICATOR LEVELS'!CR$64-'A. INDICATOR LEVELS'!CR$63)</f>
        <v>0.8</v>
      </c>
      <c r="CS18" s="19">
        <f>1-('A. INDICATOR LEVELS'!CS17-'A. INDICATOR LEVELS'!CS$63)/('A. INDICATOR LEVELS'!CS$64-'A. INDICATOR LEVELS'!CS$63)</f>
        <v>0.83333333333333337</v>
      </c>
      <c r="CT18" s="19">
        <f>1-('A. INDICATOR LEVELS'!CT17-'A. INDICATOR LEVELS'!CT$63)/('A. INDICATOR LEVELS'!CT$64-'A. INDICATOR LEVELS'!CT$63)</f>
        <v>1</v>
      </c>
      <c r="CU18" s="19">
        <f>1-('A. INDICATOR LEVELS'!CU17-'A. INDICATOR LEVELS'!CU$63)/('A. INDICATOR LEVELS'!CU$64-'A. INDICATOR LEVELS'!CU$63)</f>
        <v>0.8</v>
      </c>
      <c r="CV18" s="237">
        <f>1-('A. INDICATOR LEVELS'!CV17-'A. INDICATOR LEVELS'!CV$63)/('A. INDICATOR LEVELS'!CV$64-'A. INDICATOR LEVELS'!CV$63)</f>
        <v>0.75</v>
      </c>
      <c r="CW18" s="83">
        <f>1-('A. INDICATOR LEVELS'!CW17-'A. INDICATOR LEVELS'!CW$63)/('A. INDICATOR LEVELS'!CW$64-'A. INDICATOR LEVELS'!CW$63)</f>
        <v>0.33333333333333337</v>
      </c>
      <c r="CX18" s="19">
        <f>1-('A. INDICATOR LEVELS'!CX17-'A. INDICATOR LEVELS'!CX$63)/('A. INDICATOR LEVELS'!CX$64-'A. INDICATOR LEVELS'!CX$63)</f>
        <v>0.6</v>
      </c>
      <c r="CY18" s="19">
        <f>1-('A. INDICATOR LEVELS'!CY17-'A. INDICATOR LEVELS'!CY$63)/('A. INDICATOR LEVELS'!CY$64-'A. INDICATOR LEVELS'!CY$63)</f>
        <v>0.72727272727272729</v>
      </c>
      <c r="CZ18" s="19">
        <f>1-('A. INDICATOR LEVELS'!CZ17-'A. INDICATOR LEVELS'!CZ$63)/('A. INDICATOR LEVELS'!CZ$64-'A. INDICATOR LEVELS'!CZ$63)</f>
        <v>0.63636363636363635</v>
      </c>
      <c r="DA18" s="19">
        <f>1-('A. INDICATOR LEVELS'!DA17-'A. INDICATOR LEVELS'!DA$63)/('A. INDICATOR LEVELS'!DA$64-'A. INDICATOR LEVELS'!DA$63)</f>
        <v>0.77777777777777779</v>
      </c>
      <c r="DB18" s="237">
        <f>1-('A. INDICATOR LEVELS'!DB17-'A. INDICATOR LEVELS'!DB$63)/('A. INDICATOR LEVELS'!DB$64-'A. INDICATOR LEVELS'!DB$63)</f>
        <v>0.72727272727272729</v>
      </c>
      <c r="DC18" s="83">
        <f>1-('A. INDICATOR LEVELS'!DC17-'A. INDICATOR LEVELS'!DC$63)/('A. INDICATOR LEVELS'!DC$64-'A. INDICATOR LEVELS'!DC$63)</f>
        <v>0.6</v>
      </c>
      <c r="DD18" s="19">
        <f>1-('A. INDICATOR LEVELS'!DD17-'A. INDICATOR LEVELS'!DD$63)/('A. INDICATOR LEVELS'!DD$64-'A. INDICATOR LEVELS'!DD$63)</f>
        <v>0.55555555555555558</v>
      </c>
      <c r="DE18" s="19">
        <f>1-('A. INDICATOR LEVELS'!DE17-'A. INDICATOR LEVELS'!DE$63)/('A. INDICATOR LEVELS'!DE$64-'A. INDICATOR LEVELS'!DE$63)</f>
        <v>0.64285714285714279</v>
      </c>
      <c r="DF18" s="19">
        <f>1-('A. INDICATOR LEVELS'!DF17-'A. INDICATOR LEVELS'!DF$63)/('A. INDICATOR LEVELS'!DF$64-'A. INDICATOR LEVELS'!DF$63)</f>
        <v>0.7857142857142857</v>
      </c>
      <c r="DG18" s="19">
        <f>1-('A. INDICATOR LEVELS'!DG17-'A. INDICATOR LEVELS'!DG$63)/('A. INDICATOR LEVELS'!DG$64-'A. INDICATOR LEVELS'!DG$63)</f>
        <v>0.625</v>
      </c>
      <c r="DH18" s="237">
        <f>1-('A. INDICATOR LEVELS'!DH17-'A. INDICATOR LEVELS'!DH$63)/('A. INDICATOR LEVELS'!DH$64-'A. INDICATOR LEVELS'!DH$63)</f>
        <v>0.53333333333333333</v>
      </c>
    </row>
    <row r="19" spans="1:112" x14ac:dyDescent="0.35">
      <c r="A19" s="82"/>
      <c r="B19" s="248" t="s">
        <v>20</v>
      </c>
      <c r="C19" s="248" t="s">
        <v>53</v>
      </c>
      <c r="D19" s="10" t="s">
        <v>63</v>
      </c>
      <c r="E19" s="69">
        <f>('A. INDICATOR LEVELS'!E18-'A. INDICATOR LEVELS'!E$63)/('A. INDICATOR LEVELS'!E$64-'A. INDICATOR LEVELS'!E$63)</f>
        <v>0.55687313988095233</v>
      </c>
      <c r="F19" s="35">
        <f>('A. INDICATOR LEVELS'!F18-'A. INDICATOR LEVELS'!F$63)/('A. INDICATOR LEVELS'!F$64-'A. INDICATOR LEVELS'!F$63)</f>
        <v>0.52653007617546621</v>
      </c>
      <c r="G19" s="35">
        <f>('A. INDICATOR LEVELS'!G18-'A. INDICATOR LEVELS'!G$63)/('A. INDICATOR LEVELS'!G$64-'A. INDICATOR LEVELS'!G$63)</f>
        <v>0.54430704719524192</v>
      </c>
      <c r="H19" s="35">
        <f>('A. INDICATOR LEVELS'!H18-'A. INDICATOR LEVELS'!H$63)/('A. INDICATOR LEVELS'!H$64-'A. INDICATOR LEVELS'!H$63)</f>
        <v>0.56701158940397356</v>
      </c>
      <c r="I19" s="35">
        <f>('A. INDICATOR LEVELS'!I18-'A. INDICATOR LEVELS'!I$63)/('A. INDICATOR LEVELS'!I$64-'A. INDICATOR LEVELS'!I$63)</f>
        <v>0.54364263833417348</v>
      </c>
      <c r="J19" s="234">
        <f>('A. INDICATOR LEVELS'!J18-'A. INDICATOR LEVELS'!J$63)/('A. INDICATOR LEVELS'!J$64-'A. INDICATOR LEVELS'!J$63)</f>
        <v>0.55081780144541648</v>
      </c>
      <c r="K19" s="69">
        <f>('A. INDICATOR LEVELS'!K18-'A. INDICATOR LEVELS'!K$63)/('A. INDICATOR LEVELS'!K$64-'A. INDICATOR LEVELS'!K$63)</f>
        <v>0.65306122448979587</v>
      </c>
      <c r="L19" s="35">
        <f>('A. INDICATOR LEVELS'!L18-'A. INDICATOR LEVELS'!L$63)/('A. INDICATOR LEVELS'!L$64-'A. INDICATOR LEVELS'!L$63)</f>
        <v>0.67346938775510201</v>
      </c>
      <c r="M19" s="35">
        <f>('A. INDICATOR LEVELS'!M18-'A. INDICATOR LEVELS'!M$63)/('A. INDICATOR LEVELS'!M$64-'A. INDICATOR LEVELS'!M$63)</f>
        <v>0.7</v>
      </c>
      <c r="N19" s="35">
        <f>('A. INDICATOR LEVELS'!N18-'A. INDICATOR LEVELS'!N$63)/('A. INDICATOR LEVELS'!N$64-'A. INDICATOR LEVELS'!N$63)</f>
        <v>0.69387755102040816</v>
      </c>
      <c r="O19" s="35">
        <f>('A. INDICATOR LEVELS'!O18-'A. INDICATOR LEVELS'!O$63)/('A. INDICATOR LEVELS'!O$64-'A. INDICATOR LEVELS'!O$63)</f>
        <v>0.7142857142857143</v>
      </c>
      <c r="P19" s="234">
        <f>('A. INDICATOR LEVELS'!P18-'A. INDICATOR LEVELS'!P$63)/('A. INDICATOR LEVELS'!P$64-'A. INDICATOR LEVELS'!P$63)</f>
        <v>0.7</v>
      </c>
      <c r="Q19" s="69">
        <f>('A. INDICATOR LEVELS'!Q18-'A. INDICATOR LEVELS'!Q$63)/('A. INDICATOR LEVELS'!Q$64-'A. INDICATOR LEVELS'!Q$63)</f>
        <v>0.56153846153846154</v>
      </c>
      <c r="R19" s="35">
        <f>('A. INDICATOR LEVELS'!R18-'A. INDICATOR LEVELS'!R$63)/('A. INDICATOR LEVELS'!R$64-'A. INDICATOR LEVELS'!R$63)</f>
        <v>0.5461538461538461</v>
      </c>
      <c r="S19" s="35">
        <f>('A. INDICATOR LEVELS'!S18-'A. INDICATOR LEVELS'!S$63)/('A. INDICATOR LEVELS'!S$64-'A. INDICATOR LEVELS'!S$63)</f>
        <v>0.63503649635036497</v>
      </c>
      <c r="T19" s="35">
        <f>('A. INDICATOR LEVELS'!T18-'A. INDICATOR LEVELS'!T$63)/('A. INDICATOR LEVELS'!T$64-'A. INDICATOR LEVELS'!T$63)</f>
        <v>0.58174904942965777</v>
      </c>
      <c r="U19" s="35">
        <f>('A. INDICATOR LEVELS'!U18-'A. INDICATOR LEVELS'!U$63)/('A. INDICATOR LEVELS'!U$64-'A. INDICATOR LEVELS'!U$63)</f>
        <v>0.59199999999999997</v>
      </c>
      <c r="V19" s="234">
        <f>('A. INDICATOR LEVELS'!V18-'A. INDICATOR LEVELS'!V$63)/('A. INDICATOR LEVELS'!V$64-'A. INDICATOR LEVELS'!V$63)</f>
        <v>0.61507936507936511</v>
      </c>
      <c r="W19" s="83">
        <f>('A. INDICATOR LEVELS'!W18-'A. INDICATOR LEVELS'!W$63)/('A. INDICATOR LEVELS'!W$64-'A. INDICATOR LEVELS'!W$63)</f>
        <v>0.80769230769230749</v>
      </c>
      <c r="X19" s="19">
        <f>('A. INDICATOR LEVELS'!X18-'A. INDICATOR LEVELS'!X$63)/('A. INDICATOR LEVELS'!X$64-'A. INDICATOR LEVELS'!X$63)</f>
        <v>0.77777777777777757</v>
      </c>
      <c r="Y19" s="19">
        <f>('A. INDICATOR LEVELS'!Y18-'A. INDICATOR LEVELS'!Y$63)/('A. INDICATOR LEVELS'!Y$64-'A. INDICATOR LEVELS'!Y$63)</f>
        <v>0.7777777777777779</v>
      </c>
      <c r="Z19" s="19">
        <f>('A. INDICATOR LEVELS'!Z18-'A. INDICATOR LEVELS'!Z$63)/('A. INDICATOR LEVELS'!Z$64-'A. INDICATOR LEVELS'!Z$63)</f>
        <v>0.7777777777777779</v>
      </c>
      <c r="AA19" s="19">
        <f>('A. INDICATOR LEVELS'!AA18-'A. INDICATOR LEVELS'!AA$63)/('A. INDICATOR LEVELS'!AA$64-'A. INDICATOR LEVELS'!AA$63)</f>
        <v>0.82758620689655193</v>
      </c>
      <c r="AB19" s="237">
        <f>('A. INDICATOR LEVELS'!AB18-'A. INDICATOR LEVELS'!AB$63)/('A. INDICATOR LEVELS'!AB$64-'A. INDICATOR LEVELS'!AB$63)</f>
        <v>0.83333333333333326</v>
      </c>
      <c r="AC19" s="83">
        <f>('A. INDICATOR LEVELS'!AC18-'A. INDICATOR LEVELS'!AC$63)/('A. INDICATOR LEVELS'!AC$64-'A. INDICATOR LEVELS'!AC$63)</f>
        <v>0.8666666666666667</v>
      </c>
      <c r="AD19" s="19">
        <f>('A. INDICATOR LEVELS'!AD18-'A. INDICATOR LEVELS'!AD$63)/('A. INDICATOR LEVELS'!AD$64-'A. INDICATOR LEVELS'!AD$63)</f>
        <v>0.92307692307692313</v>
      </c>
      <c r="AE19" s="19">
        <f>('A. INDICATOR LEVELS'!AE18-'A. INDICATOR LEVELS'!AE$63)/('A. INDICATOR LEVELS'!AE$64-'A. INDICATOR LEVELS'!AE$63)</f>
        <v>0.93333333333333335</v>
      </c>
      <c r="AF19" s="19">
        <f>('A. INDICATOR LEVELS'!AF18-'A. INDICATOR LEVELS'!AF$63)/('A. INDICATOR LEVELS'!AF$64-'A. INDICATOR LEVELS'!AF$63)</f>
        <v>0.84615384615384615</v>
      </c>
      <c r="AG19" s="19">
        <f>('A. INDICATOR LEVELS'!AG18-'A. INDICATOR LEVELS'!AG$63)/('A. INDICATOR LEVELS'!AG$64-'A. INDICATOR LEVELS'!AG$63)</f>
        <v>1</v>
      </c>
      <c r="AH19" s="237">
        <f>('A. INDICATOR LEVELS'!AH18-'A. INDICATOR LEVELS'!AH$63)/('A. INDICATOR LEVELS'!AH$64-'A. INDICATOR LEVELS'!AH$63)</f>
        <v>0.92307692307692313</v>
      </c>
      <c r="AI19" s="83">
        <f>('A. INDICATOR LEVELS'!AI18-'A. INDICATOR LEVELS'!AI$63)/('A. INDICATOR LEVELS'!AI$64-'A. INDICATOR LEVELS'!AI$63)</f>
        <v>0.75</v>
      </c>
      <c r="AJ19" s="19">
        <f>('A. INDICATOR LEVELS'!AJ18-'A. INDICATOR LEVELS'!AJ$63)/('A. INDICATOR LEVELS'!AJ$64-'A. INDICATOR LEVELS'!AJ$63)</f>
        <v>0.63157894736842102</v>
      </c>
      <c r="AK19" s="19">
        <f>('A. INDICATOR LEVELS'!AK18-'A. INDICATOR LEVELS'!AK$63)/('A. INDICATOR LEVELS'!AK$64-'A. INDICATOR LEVELS'!AK$63)</f>
        <v>0.6470588235294118</v>
      </c>
      <c r="AL19" s="19">
        <f>('A. INDICATOR LEVELS'!AL18-'A. INDICATOR LEVELS'!AL$63)/('A. INDICATOR LEVELS'!AL$64-'A. INDICATOR LEVELS'!AL$63)</f>
        <v>0.66666666666666663</v>
      </c>
      <c r="AM19" s="19">
        <f>('A. INDICATOR LEVELS'!AM18-'A. INDICATOR LEVELS'!AM$63)/('A. INDICATOR LEVELS'!AM$64-'A. INDICATOR LEVELS'!AM$63)</f>
        <v>0.68421052631578949</v>
      </c>
      <c r="AN19" s="237">
        <f>('A. INDICATOR LEVELS'!AN18-'A. INDICATOR LEVELS'!AN$63)/('A. INDICATOR LEVELS'!AN$64-'A. INDICATOR LEVELS'!AN$63)</f>
        <v>0.73684210526315785</v>
      </c>
      <c r="AO19" s="83">
        <f>('A. INDICATOR LEVELS'!AO18-'A. INDICATOR LEVELS'!AO$63)/('A. INDICATOR LEVELS'!AO$64-'A. INDICATOR LEVELS'!AO$63)</f>
        <v>0.8571428571428571</v>
      </c>
      <c r="AP19" s="19">
        <f>('A. INDICATOR LEVELS'!AP18-'A. INDICATOR LEVELS'!AP$63)/('A. INDICATOR LEVELS'!AP$64-'A. INDICATOR LEVELS'!AP$63)</f>
        <v>0.69565217391304346</v>
      </c>
      <c r="AQ19" s="19">
        <f>('A. INDICATOR LEVELS'!AQ18-'A. INDICATOR LEVELS'!AQ$63)/('A. INDICATOR LEVELS'!AQ$64-'A. INDICATOR LEVELS'!AQ$63)</f>
        <v>0.86363636363636365</v>
      </c>
      <c r="AR19" s="19">
        <f>('A. INDICATOR LEVELS'!AR18-'A. INDICATOR LEVELS'!AR$63)/('A. INDICATOR LEVELS'!AR$64-'A. INDICATOR LEVELS'!AR$63)</f>
        <v>1</v>
      </c>
      <c r="AS19" s="19">
        <f>('A. INDICATOR LEVELS'!AS18-'A. INDICATOR LEVELS'!AS$63)/('A. INDICATOR LEVELS'!AS$64-'A. INDICATOR LEVELS'!AS$63)</f>
        <v>0.88</v>
      </c>
      <c r="AT19" s="237">
        <f>('A. INDICATOR LEVELS'!AT18-'A. INDICATOR LEVELS'!AT$63)/('A. INDICATOR LEVELS'!AT$64-'A. INDICATOR LEVELS'!AT$63)</f>
        <v>0.68965517241379315</v>
      </c>
      <c r="AU19" s="83">
        <f>('A. INDICATOR LEVELS'!AU18-'A. INDICATOR LEVELS'!AU$63)/('A. INDICATOR LEVELS'!AU$64-'A. INDICATOR LEVELS'!AU$63)</f>
        <v>0.88888888888888884</v>
      </c>
      <c r="AV19" s="19">
        <f>('A. INDICATOR LEVELS'!AV18-'A. INDICATOR LEVELS'!AV$63)/('A. INDICATOR LEVELS'!AV$64-'A. INDICATOR LEVELS'!AV$63)</f>
        <v>0.76190476190476186</v>
      </c>
      <c r="AW19" s="19">
        <f>('A. INDICATOR LEVELS'!AW18-'A. INDICATOR LEVELS'!AW$63)/('A. INDICATOR LEVELS'!AW$64-'A. INDICATOR LEVELS'!AW$63)</f>
        <v>1</v>
      </c>
      <c r="AX19" s="19">
        <f>('A. INDICATOR LEVELS'!AX18-'A. INDICATOR LEVELS'!AX$63)/('A. INDICATOR LEVELS'!AX$64-'A. INDICATOR LEVELS'!AX$63)</f>
        <v>1</v>
      </c>
      <c r="AY19" s="19">
        <f>('A. INDICATOR LEVELS'!AY18-'A. INDICATOR LEVELS'!AY$63)/('A. INDICATOR LEVELS'!AY$64-'A. INDICATOR LEVELS'!AY$63)</f>
        <v>0.8571428571428571</v>
      </c>
      <c r="AZ19" s="237">
        <f>('A. INDICATOR LEVELS'!AZ18-'A. INDICATOR LEVELS'!AZ$63)/('A. INDICATOR LEVELS'!AZ$64-'A. INDICATOR LEVELS'!AZ$63)</f>
        <v>0.95454545454545459</v>
      </c>
      <c r="BA19" s="83">
        <f>('A. INDICATOR LEVELS'!BA18-'A. INDICATOR LEVELS'!BA$63)/('A. INDICATOR LEVELS'!BA$64-'A. INDICATOR LEVELS'!BA$63)</f>
        <v>0.58823529411764708</v>
      </c>
      <c r="BB19" s="19">
        <f>('A. INDICATOR LEVELS'!BB18-'A. INDICATOR LEVELS'!BB$63)/('A. INDICATOR LEVELS'!BB$64-'A. INDICATOR LEVELS'!BB$63)</f>
        <v>0.55555555555555558</v>
      </c>
      <c r="BC19" s="19">
        <f>('A. INDICATOR LEVELS'!BC18-'A. INDICATOR LEVELS'!BC$63)/('A. INDICATOR LEVELS'!BC$64-'A. INDICATOR LEVELS'!BC$63)</f>
        <v>0.47058823529411764</v>
      </c>
      <c r="BD19" s="19">
        <f>('A. INDICATOR LEVELS'!BD18-'A. INDICATOR LEVELS'!BD$63)/('A. INDICATOR LEVELS'!BD$64-'A. INDICATOR LEVELS'!BD$63)</f>
        <v>0.52941176470588236</v>
      </c>
      <c r="BE19" s="19">
        <f>('A. INDICATOR LEVELS'!BE18-'A. INDICATOR LEVELS'!BE$63)/('A. INDICATOR LEVELS'!BE$64-'A. INDICATOR LEVELS'!BE$63)</f>
        <v>0.55000000000000004</v>
      </c>
      <c r="BF19" s="237">
        <f>('A. INDICATOR LEVELS'!BF18-'A. INDICATOR LEVELS'!BF$63)/('A. INDICATOR LEVELS'!BF$64-'A. INDICATOR LEVELS'!BF$63)</f>
        <v>0.77777777777777779</v>
      </c>
      <c r="BG19" s="83">
        <f>1-('A. INDICATOR LEVELS'!BG18-'A. INDICATOR LEVELS'!BG$63)/('A. INDICATOR LEVELS'!BG$64-'A. INDICATOR LEVELS'!BG$63)</f>
        <v>1</v>
      </c>
      <c r="BH19" s="19">
        <f>1-('A. INDICATOR LEVELS'!BH18-'A. INDICATOR LEVELS'!BH$63)/('A. INDICATOR LEVELS'!BH$64-'A. INDICATOR LEVELS'!BH$63)</f>
        <v>1</v>
      </c>
      <c r="BI19" s="19">
        <f>1-('A. INDICATOR LEVELS'!BI18-'A. INDICATOR LEVELS'!BI$63)/('A. INDICATOR LEVELS'!BI$64-'A. INDICATOR LEVELS'!BI$63)</f>
        <v>1</v>
      </c>
      <c r="BJ19" s="19">
        <f>1-('A. INDICATOR LEVELS'!BJ18-'A. INDICATOR LEVELS'!BJ$63)/('A. INDICATOR LEVELS'!BJ$64-'A. INDICATOR LEVELS'!BJ$63)</f>
        <v>1</v>
      </c>
      <c r="BK19" s="19">
        <f>1-('A. INDICATOR LEVELS'!BK18-'A. INDICATOR LEVELS'!BK$63)/('A. INDICATOR LEVELS'!BK$64-'A. INDICATOR LEVELS'!BK$63)</f>
        <v>1</v>
      </c>
      <c r="BL19" s="237">
        <f>1-('A. INDICATOR LEVELS'!BL18-'A. INDICATOR LEVELS'!BL$63)/('A. INDICATOR LEVELS'!BL$64-'A. INDICATOR LEVELS'!BL$63)</f>
        <v>1</v>
      </c>
      <c r="BM19" s="83">
        <f>1-('A. INDICATOR LEVELS'!BM18-'A. INDICATOR LEVELS'!BM$63)/('A. INDICATOR LEVELS'!BM$64-'A. INDICATOR LEVELS'!BM$63)</f>
        <v>1</v>
      </c>
      <c r="BN19" s="19">
        <f>1-('A. INDICATOR LEVELS'!BN18-'A. INDICATOR LEVELS'!BN$63)/('A. INDICATOR LEVELS'!BN$64-'A. INDICATOR LEVELS'!BN$63)</f>
        <v>1</v>
      </c>
      <c r="BO19" s="19">
        <f>1-('A. INDICATOR LEVELS'!BO18-'A. INDICATOR LEVELS'!BO$63)/('A. INDICATOR LEVELS'!BO$64-'A. INDICATOR LEVELS'!BO$63)</f>
        <v>1</v>
      </c>
      <c r="BP19" s="19">
        <f>1-('A. INDICATOR LEVELS'!BP18-'A. INDICATOR LEVELS'!BP$63)/('A. INDICATOR LEVELS'!BP$64-'A. INDICATOR LEVELS'!BP$63)</f>
        <v>1</v>
      </c>
      <c r="BQ19" s="19">
        <f>1-('A. INDICATOR LEVELS'!BQ18-'A. INDICATOR LEVELS'!BQ$63)/('A. INDICATOR LEVELS'!BQ$64-'A. INDICATOR LEVELS'!BQ$63)</f>
        <v>1</v>
      </c>
      <c r="BR19" s="237">
        <f>1-('A. INDICATOR LEVELS'!BR18-'A. INDICATOR LEVELS'!BR$63)/('A. INDICATOR LEVELS'!BR$64-'A. INDICATOR LEVELS'!BR$63)</f>
        <v>1</v>
      </c>
      <c r="BS19" s="83">
        <f>('A. INDICATOR LEVELS'!BS18-'A. INDICATOR LEVELS'!BS$63)/('A. INDICATOR LEVELS'!BS$64-'A. INDICATOR LEVELS'!BS$63)</f>
        <v>0.77777777777777779</v>
      </c>
      <c r="BT19" s="19">
        <f>('A. INDICATOR LEVELS'!BT18-'A. INDICATOR LEVELS'!BT$63)/('A. INDICATOR LEVELS'!BT$64-'A. INDICATOR LEVELS'!BT$63)</f>
        <v>0.875</v>
      </c>
      <c r="BU19" s="19">
        <f>('A. INDICATOR LEVELS'!BU18-'A. INDICATOR LEVELS'!BU$63)/('A. INDICATOR LEVELS'!BU$64-'A. INDICATOR LEVELS'!BU$63)</f>
        <v>0.79090909090909089</v>
      </c>
      <c r="BV19" s="19">
        <f>('A. INDICATOR LEVELS'!BV18-'A. INDICATOR LEVELS'!BV$63)/('A. INDICATOR LEVELS'!BV$64-'A. INDICATOR LEVELS'!BV$63)</f>
        <v>0.85585585585585588</v>
      </c>
      <c r="BW19" s="19">
        <f>('A. INDICATOR LEVELS'!BW18-'A. INDICATOR LEVELS'!BW$63)/('A. INDICATOR LEVELS'!BW$64-'A. INDICATOR LEVELS'!BW$63)</f>
        <v>0.92079207920792083</v>
      </c>
      <c r="BX19" s="237">
        <f>('A. INDICATOR LEVELS'!BX18-'A. INDICATOR LEVELS'!BX$63)/('A. INDICATOR LEVELS'!BX$64-'A. INDICATOR LEVELS'!BX$63)</f>
        <v>0.9494949494949495</v>
      </c>
      <c r="BY19" s="83">
        <f>1-('A. INDICATOR LEVELS'!BY18-'A. INDICATOR LEVELS'!BY$63)/('A. INDICATOR LEVELS'!BY$64-'A. INDICATOR LEVELS'!BY$63)</f>
        <v>0</v>
      </c>
      <c r="BZ19" s="19">
        <f>1-('A. INDICATOR LEVELS'!BZ18-'A. INDICATOR LEVELS'!BZ$63)/('A. INDICATOR LEVELS'!BZ$64-'A. INDICATOR LEVELS'!BZ$63)</f>
        <v>0</v>
      </c>
      <c r="CA19" s="19">
        <f>1-('A. INDICATOR LEVELS'!CA18-'A. INDICATOR LEVELS'!CA$63)/('A. INDICATOR LEVELS'!CA$64-'A. INDICATOR LEVELS'!CA$63)</f>
        <v>0</v>
      </c>
      <c r="CB19" s="19">
        <f>1-('A. INDICATOR LEVELS'!CB18-'A. INDICATOR LEVELS'!CB$63)/('A. INDICATOR LEVELS'!CB$64-'A. INDICATOR LEVELS'!CB$63)</f>
        <v>0</v>
      </c>
      <c r="CC19" s="19">
        <f>1-('A. INDICATOR LEVELS'!CC18-'A. INDICATOR LEVELS'!CC$63)/('A. INDICATOR LEVELS'!CC$64-'A. INDICATOR LEVELS'!CC$63)</f>
        <v>0.20446735395188997</v>
      </c>
      <c r="CD19" s="237">
        <f>1-('A. INDICATOR LEVELS'!CD18-'A. INDICATOR LEVELS'!CD$63)/('A. INDICATOR LEVELS'!CD$64-'A. INDICATOR LEVELS'!CD$63)</f>
        <v>0.2378917378917379</v>
      </c>
      <c r="CE19" s="83">
        <f>1-('A. INDICATOR LEVELS'!CE18-'A. INDICATOR LEVELS'!CE$63)/('A. INDICATOR LEVELS'!CE$64-'A. INDICATOR LEVELS'!CE$63)</f>
        <v>0.51251489868891542</v>
      </c>
      <c r="CF19" s="19">
        <f>1-('A. INDICATOR LEVELS'!CF18-'A. INDICATOR LEVELS'!CF$63)/('A. INDICATOR LEVELS'!CF$64-'A. INDICATOR LEVELS'!CF$63)</f>
        <v>0.52428256070640178</v>
      </c>
      <c r="CG19" s="19">
        <f>1-('A. INDICATOR LEVELS'!CG18-'A. INDICATOR LEVELS'!CG$63)/('A. INDICATOR LEVELS'!CG$64-'A. INDICATOR LEVELS'!CG$63)</f>
        <v>0.52128764278296991</v>
      </c>
      <c r="CH19" s="19">
        <f>1-('A. INDICATOR LEVELS'!CH18-'A. INDICATOR LEVELS'!CH$63)/('A. INDICATOR LEVELS'!CH$64-'A. INDICATOR LEVELS'!CH$63)</f>
        <v>0.52545824847250511</v>
      </c>
      <c r="CI19" s="19">
        <f>1-('A. INDICATOR LEVELS'!CI18-'A. INDICATOR LEVELS'!CI$63)/('A. INDICATOR LEVELS'!CI$64-'A. INDICATOR LEVELS'!CI$63)</f>
        <v>0.5275958840037418</v>
      </c>
      <c r="CJ19" s="237">
        <f>1-('A. INDICATOR LEVELS'!CJ18-'A. INDICATOR LEVELS'!CJ$63)/('A. INDICATOR LEVELS'!CJ$64-'A. INDICATOR LEVELS'!CJ$63)</f>
        <v>0.53512575888985259</v>
      </c>
      <c r="CK19" s="83">
        <f>1-('A. INDICATOR LEVELS'!CK18-'A. INDICATOR LEVELS'!CK$63)/('A. INDICATOR LEVELS'!CK$64-'A. INDICATOR LEVELS'!CK$63)</f>
        <v>1</v>
      </c>
      <c r="CL19" s="19">
        <f>1-('A. INDICATOR LEVELS'!CL18-'A. INDICATOR LEVELS'!CL$63)/('A. INDICATOR LEVELS'!CL$64-'A. INDICATOR LEVELS'!CL$63)</f>
        <v>1</v>
      </c>
      <c r="CM19" s="19">
        <f>1-('A. INDICATOR LEVELS'!CM18-'A. INDICATOR LEVELS'!CM$63)/('A. INDICATOR LEVELS'!CM$64-'A. INDICATOR LEVELS'!CM$63)</f>
        <v>1</v>
      </c>
      <c r="CN19" s="19">
        <f>1-('A. INDICATOR LEVELS'!CN18-'A. INDICATOR LEVELS'!CN$63)/('A. INDICATOR LEVELS'!CN$64-'A. INDICATOR LEVELS'!CN$63)</f>
        <v>1</v>
      </c>
      <c r="CO19" s="19">
        <f>1-('A. INDICATOR LEVELS'!CO18-'A. INDICATOR LEVELS'!CO$63)/('A. INDICATOR LEVELS'!CO$64-'A. INDICATOR LEVELS'!CO$63)</f>
        <v>1</v>
      </c>
      <c r="CP19" s="276">
        <v>1</v>
      </c>
      <c r="CQ19" s="83">
        <f>1-('A. INDICATOR LEVELS'!CQ18-'A. INDICATOR LEVELS'!CQ$63)/('A. INDICATOR LEVELS'!CQ$64-'A. INDICATOR LEVELS'!CQ$63)</f>
        <v>1</v>
      </c>
      <c r="CR19" s="19">
        <f>1-('A. INDICATOR LEVELS'!CR18-'A. INDICATOR LEVELS'!CR$63)/('A. INDICATOR LEVELS'!CR$64-'A. INDICATOR LEVELS'!CR$63)</f>
        <v>1</v>
      </c>
      <c r="CS19" s="19">
        <f>1-('A. INDICATOR LEVELS'!CS18-'A. INDICATOR LEVELS'!CS$63)/('A. INDICATOR LEVELS'!CS$64-'A. INDICATOR LEVELS'!CS$63)</f>
        <v>0.83333333333333337</v>
      </c>
      <c r="CT19" s="19">
        <f>1-('A. INDICATOR LEVELS'!CT18-'A. INDICATOR LEVELS'!CT$63)/('A. INDICATOR LEVELS'!CT$64-'A. INDICATOR LEVELS'!CT$63)</f>
        <v>1</v>
      </c>
      <c r="CU19" s="19">
        <f>1-('A. INDICATOR LEVELS'!CU18-'A. INDICATOR LEVELS'!CU$63)/('A. INDICATOR LEVELS'!CU$64-'A. INDICATOR LEVELS'!CU$63)</f>
        <v>1</v>
      </c>
      <c r="CV19" s="237">
        <f>1-('A. INDICATOR LEVELS'!CV18-'A. INDICATOR LEVELS'!CV$63)/('A. INDICATOR LEVELS'!CV$64-'A. INDICATOR LEVELS'!CV$63)</f>
        <v>1</v>
      </c>
      <c r="CW19" s="83">
        <f>1-('A. INDICATOR LEVELS'!CW18-'A. INDICATOR LEVELS'!CW$63)/('A. INDICATOR LEVELS'!CW$64-'A. INDICATOR LEVELS'!CW$63)</f>
        <v>0.66666666666666674</v>
      </c>
      <c r="CX19" s="19">
        <f>1-('A. INDICATOR LEVELS'!CX18-'A. INDICATOR LEVELS'!CX$63)/('A. INDICATOR LEVELS'!CX$64-'A. INDICATOR LEVELS'!CX$63)</f>
        <v>0.8</v>
      </c>
      <c r="CY19" s="19">
        <f>1-('A. INDICATOR LEVELS'!CY18-'A. INDICATOR LEVELS'!CY$63)/('A. INDICATOR LEVELS'!CY$64-'A. INDICATOR LEVELS'!CY$63)</f>
        <v>0.90909090909090906</v>
      </c>
      <c r="CZ19" s="19">
        <f>1-('A. INDICATOR LEVELS'!CZ18-'A. INDICATOR LEVELS'!CZ$63)/('A. INDICATOR LEVELS'!CZ$64-'A. INDICATOR LEVELS'!CZ$63)</f>
        <v>0.63636363636363635</v>
      </c>
      <c r="DA19" s="19">
        <f>1-('A. INDICATOR LEVELS'!DA18-'A. INDICATOR LEVELS'!DA$63)/('A. INDICATOR LEVELS'!DA$64-'A. INDICATOR LEVELS'!DA$63)</f>
        <v>0.88888888888888884</v>
      </c>
      <c r="DB19" s="237">
        <f>1-('A. INDICATOR LEVELS'!DB18-'A. INDICATOR LEVELS'!DB$63)/('A. INDICATOR LEVELS'!DB$64-'A. INDICATOR LEVELS'!DB$63)</f>
        <v>0.81818181818181812</v>
      </c>
      <c r="DC19" s="83">
        <f>1-('A. INDICATOR LEVELS'!DC18-'A. INDICATOR LEVELS'!DC$63)/('A. INDICATOR LEVELS'!DC$64-'A. INDICATOR LEVELS'!DC$63)</f>
        <v>0.8666666666666667</v>
      </c>
      <c r="DD19" s="19">
        <f>1-('A. INDICATOR LEVELS'!DD18-'A. INDICATOR LEVELS'!DD$63)/('A. INDICATOR LEVELS'!DD$64-'A. INDICATOR LEVELS'!DD$63)</f>
        <v>0.72222222222222221</v>
      </c>
      <c r="DE19" s="19">
        <f>1-('A. INDICATOR LEVELS'!DE18-'A. INDICATOR LEVELS'!DE$63)/('A. INDICATOR LEVELS'!DE$64-'A. INDICATOR LEVELS'!DE$63)</f>
        <v>1</v>
      </c>
      <c r="DF19" s="19">
        <f>1-('A. INDICATOR LEVELS'!DF18-'A. INDICATOR LEVELS'!DF$63)/('A. INDICATOR LEVELS'!DF$64-'A. INDICATOR LEVELS'!DF$63)</f>
        <v>1</v>
      </c>
      <c r="DG19" s="19">
        <f>1-('A. INDICATOR LEVELS'!DG18-'A. INDICATOR LEVELS'!DG$63)/('A. INDICATOR LEVELS'!DG$64-'A. INDICATOR LEVELS'!DG$63)</f>
        <v>0.8125</v>
      </c>
      <c r="DH19" s="237">
        <f>1-('A. INDICATOR LEVELS'!DH18-'A. INDICATOR LEVELS'!DH$63)/('A. INDICATOR LEVELS'!DH$64-'A. INDICATOR LEVELS'!DH$63)</f>
        <v>0.8666666666666667</v>
      </c>
    </row>
    <row r="20" spans="1:112" x14ac:dyDescent="0.35">
      <c r="A20" s="82"/>
      <c r="B20" s="248" t="s">
        <v>46</v>
      </c>
      <c r="C20" s="248" t="s">
        <v>53</v>
      </c>
      <c r="D20" s="10" t="s">
        <v>64</v>
      </c>
      <c r="E20" s="69">
        <f>('A. INDICATOR LEVELS'!E19-'A. INDICATOR LEVELS'!E$63)/('A. INDICATOR LEVELS'!E$64-'A. INDICATOR LEVELS'!E$63)</f>
        <v>0.32896205357142855</v>
      </c>
      <c r="F20" s="35">
        <f>('A. INDICATOR LEVELS'!F19-'A. INDICATOR LEVELS'!F$63)/('A. INDICATOR LEVELS'!F$64-'A. INDICATOR LEVELS'!F$63)</f>
        <v>0.30260047281323876</v>
      </c>
      <c r="G20" s="35">
        <f>('A. INDICATOR LEVELS'!G19-'A. INDICATOR LEVELS'!G$63)/('A. INDICATOR LEVELS'!G$64-'A. INDICATOR LEVELS'!G$63)</f>
        <v>0.30435154678875531</v>
      </c>
      <c r="H20" s="35">
        <f>('A. INDICATOR LEVELS'!H19-'A. INDICATOR LEVELS'!H$63)/('A. INDICATOR LEVELS'!H$64-'A. INDICATOR LEVELS'!H$63)</f>
        <v>0.31179635761589403</v>
      </c>
      <c r="I20" s="35">
        <f>('A. INDICATOR LEVELS'!I19-'A. INDICATOR LEVELS'!I$63)/('A. INDICATOR LEVELS'!I$64-'A. INDICATOR LEVELS'!I$63)</f>
        <v>0.31556089805731125</v>
      </c>
      <c r="J20" s="234">
        <f>('A. INDICATOR LEVELS'!J19-'A. INDICATOR LEVELS'!J$63)/('A. INDICATOR LEVELS'!J$64-'A. INDICATOR LEVELS'!J$63)</f>
        <v>0.32457208063902626</v>
      </c>
      <c r="K20" s="69">
        <f>('A. INDICATOR LEVELS'!K19-'A. INDICATOR LEVELS'!K$63)/('A. INDICATOR LEVELS'!K$64-'A. INDICATOR LEVELS'!K$63)</f>
        <v>0.7142857142857143</v>
      </c>
      <c r="L20" s="35">
        <f>('A. INDICATOR LEVELS'!L19-'A. INDICATOR LEVELS'!L$63)/('A. INDICATOR LEVELS'!L$64-'A. INDICATOR LEVELS'!L$63)</f>
        <v>0.7142857142857143</v>
      </c>
      <c r="M20" s="35">
        <f>('A. INDICATOR LEVELS'!M19-'A. INDICATOR LEVELS'!M$63)/('A. INDICATOR LEVELS'!M$64-'A. INDICATOR LEVELS'!M$63)</f>
        <v>0.72</v>
      </c>
      <c r="N20" s="35">
        <f>('A. INDICATOR LEVELS'!N19-'A. INDICATOR LEVELS'!N$63)/('A. INDICATOR LEVELS'!N$64-'A. INDICATOR LEVELS'!N$63)</f>
        <v>0.7142857142857143</v>
      </c>
      <c r="O20" s="35">
        <f>('A. INDICATOR LEVELS'!O19-'A. INDICATOR LEVELS'!O$63)/('A. INDICATOR LEVELS'!O$64-'A. INDICATOR LEVELS'!O$63)</f>
        <v>0.7142857142857143</v>
      </c>
      <c r="P20" s="234">
        <f>('A. INDICATOR LEVELS'!P19-'A. INDICATOR LEVELS'!P$63)/('A. INDICATOR LEVELS'!P$64-'A. INDICATOR LEVELS'!P$63)</f>
        <v>0.7</v>
      </c>
      <c r="Q20" s="69">
        <f>('A. INDICATOR LEVELS'!Q19-'A. INDICATOR LEVELS'!Q$63)/('A. INDICATOR LEVELS'!Q$64-'A. INDICATOR LEVELS'!Q$63)</f>
        <v>0.30769230769230771</v>
      </c>
      <c r="R20" s="35">
        <f>('A. INDICATOR LEVELS'!R19-'A. INDICATOR LEVELS'!R$63)/('A. INDICATOR LEVELS'!R$64-'A. INDICATOR LEVELS'!R$63)</f>
        <v>0.24230769230769231</v>
      </c>
      <c r="S20" s="35">
        <f>('A. INDICATOR LEVELS'!S19-'A. INDICATOR LEVELS'!S$63)/('A. INDICATOR LEVELS'!S$64-'A. INDICATOR LEVELS'!S$63)</f>
        <v>0.354014598540146</v>
      </c>
      <c r="T20" s="35">
        <f>('A. INDICATOR LEVELS'!T19-'A. INDICATOR LEVELS'!T$63)/('A. INDICATOR LEVELS'!T$64-'A. INDICATOR LEVELS'!T$63)</f>
        <v>0.35361216730038025</v>
      </c>
      <c r="U20" s="35">
        <f>('A. INDICATOR LEVELS'!U19-'A. INDICATOR LEVELS'!U$63)/('A. INDICATOR LEVELS'!U$64-'A. INDICATOR LEVELS'!U$63)</f>
        <v>0.29199999999999998</v>
      </c>
      <c r="V20" s="234">
        <f>('A. INDICATOR LEVELS'!V19-'A. INDICATOR LEVELS'!V$63)/('A. INDICATOR LEVELS'!V$64-'A. INDICATOR LEVELS'!V$63)</f>
        <v>0.36507936507936506</v>
      </c>
      <c r="W20" s="83">
        <f>('A. INDICATOR LEVELS'!W19-'A. INDICATOR LEVELS'!W$63)/('A. INDICATOR LEVELS'!W$64-'A. INDICATOR LEVELS'!W$63)</f>
        <v>0.69230769230769207</v>
      </c>
      <c r="X20" s="19">
        <f>('A. INDICATOR LEVELS'!X19-'A. INDICATOR LEVELS'!X$63)/('A. INDICATOR LEVELS'!X$64-'A. INDICATOR LEVELS'!X$63)</f>
        <v>0.66666666666666641</v>
      </c>
      <c r="Y20" s="19">
        <f>('A. INDICATOR LEVELS'!Y19-'A. INDICATOR LEVELS'!Y$63)/('A. INDICATOR LEVELS'!Y$64-'A. INDICATOR LEVELS'!Y$63)</f>
        <v>0.66666666666666663</v>
      </c>
      <c r="Z20" s="19">
        <f>('A. INDICATOR LEVELS'!Z19-'A. INDICATOR LEVELS'!Z$63)/('A. INDICATOR LEVELS'!Z$64-'A. INDICATOR LEVELS'!Z$63)</f>
        <v>0.66666666666666663</v>
      </c>
      <c r="AA20" s="19">
        <f>('A. INDICATOR LEVELS'!AA19-'A. INDICATOR LEVELS'!AA$63)/('A. INDICATOR LEVELS'!AA$64-'A. INDICATOR LEVELS'!AA$63)</f>
        <v>0.72413793103448287</v>
      </c>
      <c r="AB20" s="237">
        <f>('A. INDICATOR LEVELS'!AB19-'A. INDICATOR LEVELS'!AB$63)/('A. INDICATOR LEVELS'!AB$64-'A. INDICATOR LEVELS'!AB$63)</f>
        <v>0.66666666666666674</v>
      </c>
      <c r="AC20" s="83">
        <f>('A. INDICATOR LEVELS'!AC19-'A. INDICATOR LEVELS'!AC$63)/('A. INDICATOR LEVELS'!AC$64-'A. INDICATOR LEVELS'!AC$63)</f>
        <v>0.8</v>
      </c>
      <c r="AD20" s="19">
        <f>('A. INDICATOR LEVELS'!AD19-'A. INDICATOR LEVELS'!AD$63)/('A. INDICATOR LEVELS'!AD$64-'A. INDICATOR LEVELS'!AD$63)</f>
        <v>0.92307692307692313</v>
      </c>
      <c r="AE20" s="19">
        <f>('A. INDICATOR LEVELS'!AE19-'A. INDICATOR LEVELS'!AE$63)/('A. INDICATOR LEVELS'!AE$64-'A. INDICATOR LEVELS'!AE$63)</f>
        <v>0.93333333333333335</v>
      </c>
      <c r="AF20" s="19">
        <f>('A. INDICATOR LEVELS'!AF19-'A. INDICATOR LEVELS'!AF$63)/('A. INDICATOR LEVELS'!AF$64-'A. INDICATOR LEVELS'!AF$63)</f>
        <v>0.92307692307692313</v>
      </c>
      <c r="AG20" s="19">
        <f>('A. INDICATOR LEVELS'!AG19-'A. INDICATOR LEVELS'!AG$63)/('A. INDICATOR LEVELS'!AG$64-'A. INDICATOR LEVELS'!AG$63)</f>
        <v>0.92307692307692313</v>
      </c>
      <c r="AH20" s="237">
        <f>('A. INDICATOR LEVELS'!AH19-'A. INDICATOR LEVELS'!AH$63)/('A. INDICATOR LEVELS'!AH$64-'A. INDICATOR LEVELS'!AH$63)</f>
        <v>1</v>
      </c>
      <c r="AI20" s="83">
        <f>('A. INDICATOR LEVELS'!AI19-'A. INDICATOR LEVELS'!AI$63)/('A. INDICATOR LEVELS'!AI$64-'A. INDICATOR LEVELS'!AI$63)</f>
        <v>0.625</v>
      </c>
      <c r="AJ20" s="19">
        <f>('A. INDICATOR LEVELS'!AJ19-'A. INDICATOR LEVELS'!AJ$63)/('A. INDICATOR LEVELS'!AJ$64-'A. INDICATOR LEVELS'!AJ$63)</f>
        <v>0.68421052631578949</v>
      </c>
      <c r="AK20" s="19">
        <f>('A. INDICATOR LEVELS'!AK19-'A. INDICATOR LEVELS'!AK$63)/('A. INDICATOR LEVELS'!AK$64-'A. INDICATOR LEVELS'!AK$63)</f>
        <v>0.6470588235294118</v>
      </c>
      <c r="AL20" s="19">
        <f>('A. INDICATOR LEVELS'!AL19-'A. INDICATOR LEVELS'!AL$63)/('A. INDICATOR LEVELS'!AL$64-'A. INDICATOR LEVELS'!AL$63)</f>
        <v>0.61111111111111116</v>
      </c>
      <c r="AM20" s="19">
        <f>('A. INDICATOR LEVELS'!AM19-'A. INDICATOR LEVELS'!AM$63)/('A. INDICATOR LEVELS'!AM$64-'A. INDICATOR LEVELS'!AM$63)</f>
        <v>0.57894736842105265</v>
      </c>
      <c r="AN20" s="237">
        <f>('A. INDICATOR LEVELS'!AN19-'A. INDICATOR LEVELS'!AN$63)/('A. INDICATOR LEVELS'!AN$64-'A. INDICATOR LEVELS'!AN$63)</f>
        <v>0.63157894736842102</v>
      </c>
      <c r="AO20" s="83">
        <f>('A. INDICATOR LEVELS'!AO19-'A. INDICATOR LEVELS'!AO$63)/('A. INDICATOR LEVELS'!AO$64-'A. INDICATOR LEVELS'!AO$63)</f>
        <v>0.52380952380952384</v>
      </c>
      <c r="AP20" s="19">
        <f>('A. INDICATOR LEVELS'!AP19-'A. INDICATOR LEVELS'!AP$63)/('A. INDICATOR LEVELS'!AP$64-'A. INDICATOR LEVELS'!AP$63)</f>
        <v>0.56521739130434778</v>
      </c>
      <c r="AQ20" s="19">
        <f>('A. INDICATOR LEVELS'!AQ19-'A. INDICATOR LEVELS'!AQ$63)/('A. INDICATOR LEVELS'!AQ$64-'A. INDICATOR LEVELS'!AQ$63)</f>
        <v>0.63636363636363635</v>
      </c>
      <c r="AR20" s="19">
        <f>('A. INDICATOR LEVELS'!AR19-'A. INDICATOR LEVELS'!AR$63)/('A. INDICATOR LEVELS'!AR$64-'A. INDICATOR LEVELS'!AR$63)</f>
        <v>0.7142857142857143</v>
      </c>
      <c r="AS20" s="19">
        <f>('A. INDICATOR LEVELS'!AS19-'A. INDICATOR LEVELS'!AS$63)/('A. INDICATOR LEVELS'!AS$64-'A. INDICATOR LEVELS'!AS$63)</f>
        <v>0.52</v>
      </c>
      <c r="AT20" s="237">
        <f>('A. INDICATOR LEVELS'!AT19-'A. INDICATOR LEVELS'!AT$63)/('A. INDICATOR LEVELS'!AT$64-'A. INDICATOR LEVELS'!AT$63)</f>
        <v>0.51724137931034486</v>
      </c>
      <c r="AU20" s="83">
        <f>('A. INDICATOR LEVELS'!AU19-'A. INDICATOR LEVELS'!AU$63)/('A. INDICATOR LEVELS'!AU$64-'A. INDICATOR LEVELS'!AU$63)</f>
        <v>0.88888888888888884</v>
      </c>
      <c r="AV20" s="19">
        <f>('A. INDICATOR LEVELS'!AV19-'A. INDICATOR LEVELS'!AV$63)/('A. INDICATOR LEVELS'!AV$64-'A. INDICATOR LEVELS'!AV$63)</f>
        <v>0.5714285714285714</v>
      </c>
      <c r="AW20" s="19">
        <f>('A. INDICATOR LEVELS'!AW19-'A. INDICATOR LEVELS'!AW$63)/('A. INDICATOR LEVELS'!AW$64-'A. INDICATOR LEVELS'!AW$63)</f>
        <v>0.83333333333333337</v>
      </c>
      <c r="AX20" s="19">
        <f>('A. INDICATOR LEVELS'!AX19-'A. INDICATOR LEVELS'!AX$63)/('A. INDICATOR LEVELS'!AX$64-'A. INDICATOR LEVELS'!AX$63)</f>
        <v>0.8</v>
      </c>
      <c r="AY20" s="19">
        <f>('A. INDICATOR LEVELS'!AY19-'A. INDICATOR LEVELS'!AY$63)/('A. INDICATOR LEVELS'!AY$64-'A. INDICATOR LEVELS'!AY$63)</f>
        <v>0.76190476190476186</v>
      </c>
      <c r="AZ20" s="237">
        <f>('A. INDICATOR LEVELS'!AZ19-'A. INDICATOR LEVELS'!AZ$63)/('A. INDICATOR LEVELS'!AZ$64-'A. INDICATOR LEVELS'!AZ$63)</f>
        <v>0.90909090909090906</v>
      </c>
      <c r="BA20" s="83">
        <f>('A. INDICATOR LEVELS'!BA19-'A. INDICATOR LEVELS'!BA$63)/('A. INDICATOR LEVELS'!BA$64-'A. INDICATOR LEVELS'!BA$63)</f>
        <v>0.58823529411764708</v>
      </c>
      <c r="BB20" s="19">
        <f>('A. INDICATOR LEVELS'!BB19-'A. INDICATOR LEVELS'!BB$63)/('A. INDICATOR LEVELS'!BB$64-'A. INDICATOR LEVELS'!BB$63)</f>
        <v>0.61111111111111116</v>
      </c>
      <c r="BC20" s="19">
        <f>('A. INDICATOR LEVELS'!BC19-'A. INDICATOR LEVELS'!BC$63)/('A. INDICATOR LEVELS'!BC$64-'A. INDICATOR LEVELS'!BC$63)</f>
        <v>0.52941176470588236</v>
      </c>
      <c r="BD20" s="19">
        <f>('A. INDICATOR LEVELS'!BD19-'A. INDICATOR LEVELS'!BD$63)/('A. INDICATOR LEVELS'!BD$64-'A. INDICATOR LEVELS'!BD$63)</f>
        <v>0.47058823529411764</v>
      </c>
      <c r="BE20" s="19">
        <f>('A. INDICATOR LEVELS'!BE19-'A. INDICATOR LEVELS'!BE$63)/('A. INDICATOR LEVELS'!BE$64-'A. INDICATOR LEVELS'!BE$63)</f>
        <v>0.55000000000000004</v>
      </c>
      <c r="BF20" s="237">
        <f>('A. INDICATOR LEVELS'!BF19-'A. INDICATOR LEVELS'!BF$63)/('A. INDICATOR LEVELS'!BF$64-'A. INDICATOR LEVELS'!BF$63)</f>
        <v>0.55555555555555558</v>
      </c>
      <c r="BG20" s="83">
        <f>1-('A. INDICATOR LEVELS'!BG19-'A. INDICATOR LEVELS'!BG$63)/('A. INDICATOR LEVELS'!BG$64-'A. INDICATOR LEVELS'!BG$63)</f>
        <v>0.8</v>
      </c>
      <c r="BH20" s="19">
        <f>1-('A. INDICATOR LEVELS'!BH19-'A. INDICATOR LEVELS'!BH$63)/('A. INDICATOR LEVELS'!BH$64-'A. INDICATOR LEVELS'!BH$63)</f>
        <v>0.7857142857142857</v>
      </c>
      <c r="BI20" s="19">
        <f>1-('A. INDICATOR LEVELS'!BI19-'A. INDICATOR LEVELS'!BI$63)/('A. INDICATOR LEVELS'!BI$64-'A. INDICATOR LEVELS'!BI$63)</f>
        <v>0.8</v>
      </c>
      <c r="BJ20" s="19">
        <f>1-('A. INDICATOR LEVELS'!BJ19-'A. INDICATOR LEVELS'!BJ$63)/('A. INDICATOR LEVELS'!BJ$64-'A. INDICATOR LEVELS'!BJ$63)</f>
        <v>0.7857142857142857</v>
      </c>
      <c r="BK20" s="19">
        <f>1-('A. INDICATOR LEVELS'!BK19-'A. INDICATOR LEVELS'!BK$63)/('A. INDICATOR LEVELS'!BK$64-'A. INDICATOR LEVELS'!BK$63)</f>
        <v>0.7857142857142857</v>
      </c>
      <c r="BL20" s="237">
        <f>1-('A. INDICATOR LEVELS'!BL19-'A. INDICATOR LEVELS'!BL$63)/('A. INDICATOR LEVELS'!BL$64-'A. INDICATOR LEVELS'!BL$63)</f>
        <v>0.83333333333333337</v>
      </c>
      <c r="BM20" s="83">
        <f>1-('A. INDICATOR LEVELS'!BM19-'A. INDICATOR LEVELS'!BM$63)/('A. INDICATOR LEVELS'!BM$64-'A. INDICATOR LEVELS'!BM$63)</f>
        <v>0.66666666666666674</v>
      </c>
      <c r="BN20" s="19">
        <f>1-('A. INDICATOR LEVELS'!BN19-'A. INDICATOR LEVELS'!BN$63)/('A. INDICATOR LEVELS'!BN$64-'A. INDICATOR LEVELS'!BN$63)</f>
        <v>0.64705882352941169</v>
      </c>
      <c r="BO20" s="19">
        <f>1-('A. INDICATOR LEVELS'!BO19-'A. INDICATOR LEVELS'!BO$63)/('A. INDICATOR LEVELS'!BO$64-'A. INDICATOR LEVELS'!BO$63)</f>
        <v>0.64705882352941169</v>
      </c>
      <c r="BP20" s="19">
        <f>1-('A. INDICATOR LEVELS'!BP19-'A. INDICATOR LEVELS'!BP$63)/('A. INDICATOR LEVELS'!BP$64-'A. INDICATOR LEVELS'!BP$63)</f>
        <v>0.7142857142857143</v>
      </c>
      <c r="BQ20" s="19">
        <f>1-('A. INDICATOR LEVELS'!BQ19-'A. INDICATOR LEVELS'!BQ$63)/('A. INDICATOR LEVELS'!BQ$64-'A. INDICATOR LEVELS'!BQ$63)</f>
        <v>0.66666666666666674</v>
      </c>
      <c r="BR20" s="237">
        <f>1-('A. INDICATOR LEVELS'!BR19-'A. INDICATOR LEVELS'!BR$63)/('A. INDICATOR LEVELS'!BR$64-'A. INDICATOR LEVELS'!BR$63)</f>
        <v>0.66666666666666674</v>
      </c>
      <c r="BS20" s="83">
        <f>('A. INDICATOR LEVELS'!BS19-'A. INDICATOR LEVELS'!BS$63)/('A. INDICATOR LEVELS'!BS$64-'A. INDICATOR LEVELS'!BS$63)</f>
        <v>0.37301587301587302</v>
      </c>
      <c r="BT20" s="19">
        <f>('A. INDICATOR LEVELS'!BT19-'A. INDICATOR LEVELS'!BT$63)/('A. INDICATOR LEVELS'!BT$64-'A. INDICATOR LEVELS'!BT$63)</f>
        <v>0.44166666666666665</v>
      </c>
      <c r="BU20" s="19">
        <f>('A. INDICATOR LEVELS'!BU19-'A. INDICATOR LEVELS'!BU$63)/('A. INDICATOR LEVELS'!BU$64-'A. INDICATOR LEVELS'!BU$63)</f>
        <v>0.4</v>
      </c>
      <c r="BV20" s="19">
        <f>('A. INDICATOR LEVELS'!BV19-'A. INDICATOR LEVELS'!BV$63)/('A. INDICATOR LEVELS'!BV$64-'A. INDICATOR LEVELS'!BV$63)</f>
        <v>0.45945945945945948</v>
      </c>
      <c r="BW20" s="19">
        <f>('A. INDICATOR LEVELS'!BW19-'A. INDICATOR LEVELS'!BW$63)/('A. INDICATOR LEVELS'!BW$64-'A. INDICATOR LEVELS'!BW$63)</f>
        <v>0.39603960396039606</v>
      </c>
      <c r="BX20" s="237">
        <f>('A. INDICATOR LEVELS'!BX19-'A. INDICATOR LEVELS'!BX$63)/('A. INDICATOR LEVELS'!BX$64-'A. INDICATOR LEVELS'!BX$63)</f>
        <v>0.49494949494949497</v>
      </c>
      <c r="BY20" s="83">
        <f>1-('A. INDICATOR LEVELS'!BY19-'A. INDICATOR LEVELS'!BY$63)/('A. INDICATOR LEVELS'!BY$64-'A. INDICATOR LEVELS'!BY$63)</f>
        <v>0.47858472998137802</v>
      </c>
      <c r="BZ20" s="19">
        <f>1-('A. INDICATOR LEVELS'!BZ19-'A. INDICATOR LEVELS'!BZ$63)/('A. INDICATOR LEVELS'!BZ$64-'A. INDICATOR LEVELS'!BZ$63)</f>
        <v>0.48224299065420562</v>
      </c>
      <c r="CA20" s="19">
        <f>1-('A. INDICATOR LEVELS'!CA19-'A. INDICATOR LEVELS'!CA$63)/('A. INDICATOR LEVELS'!CA$64-'A. INDICATOR LEVELS'!CA$63)</f>
        <v>0.49818840579710144</v>
      </c>
      <c r="CB20" s="19">
        <f>1-('A. INDICATOR LEVELS'!CB19-'A. INDICATOR LEVELS'!CB$63)/('A. INDICATOR LEVELS'!CB$64-'A. INDICATOR LEVELS'!CB$63)</f>
        <v>0.52035398230088481</v>
      </c>
      <c r="CC20" s="19">
        <f>1-('A. INDICATOR LEVELS'!CC19-'A. INDICATOR LEVELS'!CC$63)/('A. INDICATOR LEVELS'!CC$64-'A. INDICATOR LEVELS'!CC$63)</f>
        <v>0.5137457044673539</v>
      </c>
      <c r="CD20" s="237">
        <f>1-('A. INDICATOR LEVELS'!CD19-'A. INDICATOR LEVELS'!CD$63)/('A. INDICATOR LEVELS'!CD$64-'A. INDICATOR LEVELS'!CD$63)</f>
        <v>0.58689458689458696</v>
      </c>
      <c r="CE20" s="83">
        <f>1-('A. INDICATOR LEVELS'!CE19-'A. INDICATOR LEVELS'!CE$63)/('A. INDICATOR LEVELS'!CE$64-'A. INDICATOR LEVELS'!CE$63)</f>
        <v>0.798569725864124</v>
      </c>
      <c r="CF20" s="19">
        <f>1-('A. INDICATOR LEVELS'!CF19-'A. INDICATOR LEVELS'!CF$63)/('A. INDICATOR LEVELS'!CF$64-'A. INDICATOR LEVELS'!CF$63)</f>
        <v>0.79028697571743933</v>
      </c>
      <c r="CG20" s="19">
        <f>1-('A. INDICATOR LEVELS'!CG19-'A. INDICATOR LEVELS'!CG$63)/('A. INDICATOR LEVELS'!CG$64-'A. INDICATOR LEVELS'!CG$63)</f>
        <v>0.81308411214953269</v>
      </c>
      <c r="CH20" s="19">
        <f>1-('A. INDICATOR LEVELS'!CH19-'A. INDICATOR LEVELS'!CH$63)/('A. INDICATOR LEVELS'!CH$64-'A. INDICATOR LEVELS'!CH$63)</f>
        <v>0.8044806517311609</v>
      </c>
      <c r="CI20" s="19">
        <f>1-('A. INDICATOR LEVELS'!CI19-'A. INDICATOR LEVELS'!CI$63)/('A. INDICATOR LEVELS'!CI$64-'A. INDICATOR LEVELS'!CI$63)</f>
        <v>0.81010289990645457</v>
      </c>
      <c r="CJ20" s="237">
        <f>1-('A. INDICATOR LEVELS'!CJ19-'A. INDICATOR LEVELS'!CJ$63)/('A. INDICATOR LEVELS'!CJ$64-'A. INDICATOR LEVELS'!CJ$63)</f>
        <v>0.81352992194275808</v>
      </c>
      <c r="CK20" s="83">
        <f>1-('A. INDICATOR LEVELS'!CK19-'A. INDICATOR LEVELS'!CK$63)/('A. INDICATOR LEVELS'!CK$64-'A. INDICATOR LEVELS'!CK$63)</f>
        <v>0.64285714285714279</v>
      </c>
      <c r="CL20" s="19">
        <f>1-('A. INDICATOR LEVELS'!CL19-'A. INDICATOR LEVELS'!CL$63)/('A. INDICATOR LEVELS'!CL$64-'A. INDICATOR LEVELS'!CL$63)</f>
        <v>0.7142857142857143</v>
      </c>
      <c r="CM20" s="19">
        <f>1-('A. INDICATOR LEVELS'!CM19-'A. INDICATOR LEVELS'!CM$63)/('A. INDICATOR LEVELS'!CM$64-'A. INDICATOR LEVELS'!CM$63)</f>
        <v>0.8</v>
      </c>
      <c r="CN20" s="19">
        <f>1-('A. INDICATOR LEVELS'!CN19-'A. INDICATOR LEVELS'!CN$63)/('A. INDICATOR LEVELS'!CN$64-'A. INDICATOR LEVELS'!CN$63)</f>
        <v>0.5</v>
      </c>
      <c r="CO20" s="19">
        <f>1-('A. INDICATOR LEVELS'!CO19-'A. INDICATOR LEVELS'!CO$63)/('A. INDICATOR LEVELS'!CO$64-'A. INDICATOR LEVELS'!CO$63)</f>
        <v>0.375</v>
      </c>
      <c r="CP20" s="276">
        <v>0.45050461500811945</v>
      </c>
      <c r="CQ20" s="83">
        <f>1-('A. INDICATOR LEVELS'!CQ19-'A. INDICATOR LEVELS'!CQ$63)/('A. INDICATOR LEVELS'!CQ$64-'A. INDICATOR LEVELS'!CQ$63)</f>
        <v>0.85714285714285721</v>
      </c>
      <c r="CR20" s="19">
        <f>1-('A. INDICATOR LEVELS'!CR19-'A. INDICATOR LEVELS'!CR$63)/('A. INDICATOR LEVELS'!CR$64-'A. INDICATOR LEVELS'!CR$63)</f>
        <v>0.6</v>
      </c>
      <c r="CS20" s="19">
        <f>1-('A. INDICATOR LEVELS'!CS19-'A. INDICATOR LEVELS'!CS$63)/('A. INDICATOR LEVELS'!CS$64-'A. INDICATOR LEVELS'!CS$63)</f>
        <v>0.66666666666666674</v>
      </c>
      <c r="CT20" s="19">
        <f>1-('A. INDICATOR LEVELS'!CT19-'A. INDICATOR LEVELS'!CT$63)/('A. INDICATOR LEVELS'!CT$64-'A. INDICATOR LEVELS'!CT$63)</f>
        <v>0.83333333333333337</v>
      </c>
      <c r="CU20" s="19">
        <f>1-('A. INDICATOR LEVELS'!CU19-'A. INDICATOR LEVELS'!CU$63)/('A. INDICATOR LEVELS'!CU$64-'A. INDICATOR LEVELS'!CU$63)</f>
        <v>0.8</v>
      </c>
      <c r="CV20" s="237">
        <f>1-('A. INDICATOR LEVELS'!CV19-'A. INDICATOR LEVELS'!CV$63)/('A. INDICATOR LEVELS'!CV$64-'A. INDICATOR LEVELS'!CV$63)</f>
        <v>0.75</v>
      </c>
      <c r="CW20" s="83">
        <f>1-('A. INDICATOR LEVELS'!CW19-'A. INDICATOR LEVELS'!CW$63)/('A. INDICATOR LEVELS'!CW$64-'A. INDICATOR LEVELS'!CW$63)</f>
        <v>0.66666666666666674</v>
      </c>
      <c r="CX20" s="19">
        <f>1-('A. INDICATOR LEVELS'!CX19-'A. INDICATOR LEVELS'!CX$63)/('A. INDICATOR LEVELS'!CX$64-'A. INDICATOR LEVELS'!CX$63)</f>
        <v>0.8</v>
      </c>
      <c r="CY20" s="19">
        <f>1-('A. INDICATOR LEVELS'!CY19-'A. INDICATOR LEVELS'!CY$63)/('A. INDICATOR LEVELS'!CY$64-'A. INDICATOR LEVELS'!CY$63)</f>
        <v>1</v>
      </c>
      <c r="CZ20" s="19">
        <f>1-('A. INDICATOR LEVELS'!CZ19-'A. INDICATOR LEVELS'!CZ$63)/('A. INDICATOR LEVELS'!CZ$64-'A. INDICATOR LEVELS'!CZ$63)</f>
        <v>0.81818181818181812</v>
      </c>
      <c r="DA20" s="19">
        <f>1-('A. INDICATOR LEVELS'!DA19-'A. INDICATOR LEVELS'!DA$63)/('A. INDICATOR LEVELS'!DA$64-'A. INDICATOR LEVELS'!DA$63)</f>
        <v>0.88888888888888884</v>
      </c>
      <c r="DB20" s="237">
        <f>1-('A. INDICATOR LEVELS'!DB19-'A. INDICATOR LEVELS'!DB$63)/('A. INDICATOR LEVELS'!DB$64-'A. INDICATOR LEVELS'!DB$63)</f>
        <v>1</v>
      </c>
      <c r="DC20" s="83">
        <f>1-('A. INDICATOR LEVELS'!DC19-'A. INDICATOR LEVELS'!DC$63)/('A. INDICATOR LEVELS'!DC$64-'A. INDICATOR LEVELS'!DC$63)</f>
        <v>0.8666666666666667</v>
      </c>
      <c r="DD20" s="19">
        <f>1-('A. INDICATOR LEVELS'!DD19-'A. INDICATOR LEVELS'!DD$63)/('A. INDICATOR LEVELS'!DD$64-'A. INDICATOR LEVELS'!DD$63)</f>
        <v>0.66666666666666674</v>
      </c>
      <c r="DE20" s="19">
        <f>1-('A. INDICATOR LEVELS'!DE19-'A. INDICATOR LEVELS'!DE$63)/('A. INDICATOR LEVELS'!DE$64-'A. INDICATOR LEVELS'!DE$63)</f>
        <v>0.85714285714285721</v>
      </c>
      <c r="DF20" s="19">
        <f>1-('A. INDICATOR LEVELS'!DF19-'A. INDICATOR LEVELS'!DF$63)/('A. INDICATOR LEVELS'!DF$64-'A. INDICATOR LEVELS'!DF$63)</f>
        <v>0.7857142857142857</v>
      </c>
      <c r="DG20" s="19">
        <f>1-('A. INDICATOR LEVELS'!DG19-'A. INDICATOR LEVELS'!DG$63)/('A. INDICATOR LEVELS'!DG$64-'A. INDICATOR LEVELS'!DG$63)</f>
        <v>0.75</v>
      </c>
      <c r="DH20" s="237">
        <f>1-('A. INDICATOR LEVELS'!DH19-'A. INDICATOR LEVELS'!DH$63)/('A. INDICATOR LEVELS'!DH$64-'A. INDICATOR LEVELS'!DH$63)</f>
        <v>0.8</v>
      </c>
    </row>
    <row r="21" spans="1:112" x14ac:dyDescent="0.35">
      <c r="A21" s="82"/>
      <c r="B21" s="248" t="s">
        <v>21</v>
      </c>
      <c r="C21" s="248" t="s">
        <v>53</v>
      </c>
      <c r="D21" s="10" t="s">
        <v>65</v>
      </c>
      <c r="E21" s="69">
        <f>('A. INDICATOR LEVELS'!E20-'A. INDICATOR LEVELS'!E$63)/('A. INDICATOR LEVELS'!E$64-'A. INDICATOR LEVELS'!E$63)</f>
        <v>0.17601376488095238</v>
      </c>
      <c r="F21" s="35">
        <f>('A. INDICATOR LEVELS'!F20-'A. INDICATOR LEVELS'!F$63)/('A. INDICATOR LEVELS'!F$64-'A. INDICATOR LEVELS'!F$63)</f>
        <v>0.17244549514053059</v>
      </c>
      <c r="G21" s="35">
        <f>('A. INDICATOR LEVELS'!G20-'A. INDICATOR LEVELS'!G$63)/('A. INDICATOR LEVELS'!G$64-'A. INDICATOR LEVELS'!G$63)</f>
        <v>0.15972786787043772</v>
      </c>
      <c r="H21" s="35">
        <f>('A. INDICATOR LEVELS'!H20-'A. INDICATOR LEVELS'!H$63)/('A. INDICATOR LEVELS'!H$64-'A. INDICATOR LEVELS'!H$63)</f>
        <v>0.17222682119205299</v>
      </c>
      <c r="I21" s="35">
        <f>('A. INDICATOR LEVELS'!I20-'A. INDICATOR LEVELS'!I$63)/('A. INDICATOR LEVELS'!I$64-'A. INDICATOR LEVELS'!I$63)</f>
        <v>0.16483772150917059</v>
      </c>
      <c r="J21" s="234">
        <f>('A. INDICATOR LEVELS'!J20-'A. INDICATOR LEVELS'!J$63)/('A. INDICATOR LEVELS'!J$64-'A. INDICATOR LEVELS'!J$63)</f>
        <v>0.18729554963864586</v>
      </c>
      <c r="K21" s="69">
        <f>('A. INDICATOR LEVELS'!K20-'A. INDICATOR LEVELS'!K$63)/('A. INDICATOR LEVELS'!K$64-'A. INDICATOR LEVELS'!K$63)</f>
        <v>0.26530612244897961</v>
      </c>
      <c r="L21" s="35">
        <f>('A. INDICATOR LEVELS'!L20-'A. INDICATOR LEVELS'!L$63)/('A. INDICATOR LEVELS'!L$64-'A. INDICATOR LEVELS'!L$63)</f>
        <v>0.24489795918367346</v>
      </c>
      <c r="M21" s="35">
        <f>('A. INDICATOR LEVELS'!M20-'A. INDICATOR LEVELS'!M$63)/('A. INDICATOR LEVELS'!M$64-'A. INDICATOR LEVELS'!M$63)</f>
        <v>0.24</v>
      </c>
      <c r="N21" s="35">
        <f>('A. INDICATOR LEVELS'!N20-'A. INDICATOR LEVELS'!N$63)/('A. INDICATOR LEVELS'!N$64-'A. INDICATOR LEVELS'!N$63)</f>
        <v>0.24489795918367346</v>
      </c>
      <c r="O21" s="35">
        <f>('A. INDICATOR LEVELS'!O20-'A. INDICATOR LEVELS'!O$63)/('A. INDICATOR LEVELS'!O$64-'A. INDICATOR LEVELS'!O$63)</f>
        <v>0.22448979591836735</v>
      </c>
      <c r="P21" s="234">
        <f>('A. INDICATOR LEVELS'!P20-'A. INDICATOR LEVELS'!P$63)/('A. INDICATOR LEVELS'!P$64-'A. INDICATOR LEVELS'!P$63)</f>
        <v>0.22</v>
      </c>
      <c r="Q21" s="69">
        <f>('A. INDICATOR LEVELS'!Q20-'A. INDICATOR LEVELS'!Q$63)/('A. INDICATOR LEVELS'!Q$64-'A. INDICATOR LEVELS'!Q$63)</f>
        <v>0.35</v>
      </c>
      <c r="R21" s="35">
        <f>('A. INDICATOR LEVELS'!R20-'A. INDICATOR LEVELS'!R$63)/('A. INDICATOR LEVELS'!R$64-'A. INDICATOR LEVELS'!R$63)</f>
        <v>0.2846153846153846</v>
      </c>
      <c r="S21" s="35">
        <f>('A. INDICATOR LEVELS'!S20-'A. INDICATOR LEVELS'!S$63)/('A. INDICATOR LEVELS'!S$64-'A. INDICATOR LEVELS'!S$63)</f>
        <v>0.354014598540146</v>
      </c>
      <c r="T21" s="35">
        <f>('A. INDICATOR LEVELS'!T20-'A. INDICATOR LEVELS'!T$63)/('A. INDICATOR LEVELS'!T$64-'A. INDICATOR LEVELS'!T$63)</f>
        <v>0.34600760456273766</v>
      </c>
      <c r="U21" s="35">
        <f>('A. INDICATOR LEVELS'!U20-'A. INDICATOR LEVELS'!U$63)/('A. INDICATOR LEVELS'!U$64-'A. INDICATOR LEVELS'!U$63)</f>
        <v>0.28399999999999997</v>
      </c>
      <c r="V21" s="234">
        <f>('A. INDICATOR LEVELS'!V20-'A. INDICATOR LEVELS'!V$63)/('A. INDICATOR LEVELS'!V$64-'A. INDICATOR LEVELS'!V$63)</f>
        <v>0.38095238095238093</v>
      </c>
      <c r="W21" s="83">
        <f>('A. INDICATOR LEVELS'!W20-'A. INDICATOR LEVELS'!W$63)/('A. INDICATOR LEVELS'!W$64-'A. INDICATOR LEVELS'!W$63)</f>
        <v>0.30769230769230754</v>
      </c>
      <c r="X21" s="19">
        <f>('A. INDICATOR LEVELS'!X20-'A. INDICATOR LEVELS'!X$63)/('A. INDICATOR LEVELS'!X$64-'A. INDICATOR LEVELS'!X$63)</f>
        <v>0.3333333333333332</v>
      </c>
      <c r="Y21" s="19">
        <f>('A. INDICATOR LEVELS'!Y20-'A. INDICATOR LEVELS'!Y$63)/('A. INDICATOR LEVELS'!Y$64-'A. INDICATOR LEVELS'!Y$63)</f>
        <v>0.33333333333333331</v>
      </c>
      <c r="Z21" s="19">
        <f>('A. INDICATOR LEVELS'!Z20-'A. INDICATOR LEVELS'!Z$63)/('A. INDICATOR LEVELS'!Z$64-'A. INDICATOR LEVELS'!Z$63)</f>
        <v>0.37037037037037041</v>
      </c>
      <c r="AA21" s="19">
        <f>('A. INDICATOR LEVELS'!AA20-'A. INDICATOR LEVELS'!AA$63)/('A. INDICATOR LEVELS'!AA$64-'A. INDICATOR LEVELS'!AA$63)</f>
        <v>0.37931034482758624</v>
      </c>
      <c r="AB21" s="237">
        <f>('A. INDICATOR LEVELS'!AB20-'A. INDICATOR LEVELS'!AB$63)/('A. INDICATOR LEVELS'!AB$64-'A. INDICATOR LEVELS'!AB$63)</f>
        <v>0.36666666666666692</v>
      </c>
      <c r="AC21" s="83">
        <f>('A. INDICATOR LEVELS'!AC20-'A. INDICATOR LEVELS'!AC$63)/('A. INDICATOR LEVELS'!AC$64-'A. INDICATOR LEVELS'!AC$63)</f>
        <v>6.6666666666666666E-2</v>
      </c>
      <c r="AD21" s="19">
        <f>('A. INDICATOR LEVELS'!AD20-'A. INDICATOR LEVELS'!AD$63)/('A. INDICATOR LEVELS'!AD$64-'A. INDICATOR LEVELS'!AD$63)</f>
        <v>7.6923076923076927E-2</v>
      </c>
      <c r="AE21" s="19">
        <f>('A. INDICATOR LEVELS'!AE20-'A. INDICATOR LEVELS'!AE$63)/('A. INDICATOR LEVELS'!AE$64-'A. INDICATOR LEVELS'!AE$63)</f>
        <v>0</v>
      </c>
      <c r="AF21" s="19">
        <f>('A. INDICATOR LEVELS'!AF20-'A. INDICATOR LEVELS'!AF$63)/('A. INDICATOR LEVELS'!AF$64-'A. INDICATOR LEVELS'!AF$63)</f>
        <v>0</v>
      </c>
      <c r="AG21" s="19">
        <f>('A. INDICATOR LEVELS'!AG20-'A. INDICATOR LEVELS'!AG$63)/('A. INDICATOR LEVELS'!AG$64-'A. INDICATOR LEVELS'!AG$63)</f>
        <v>0.15384615384615385</v>
      </c>
      <c r="AH21" s="237">
        <f>('A. INDICATOR LEVELS'!AH20-'A. INDICATOR LEVELS'!AH$63)/('A. INDICATOR LEVELS'!AH$64-'A. INDICATOR LEVELS'!AH$63)</f>
        <v>7.6923076923076927E-2</v>
      </c>
      <c r="AI21" s="83">
        <f>('A. INDICATOR LEVELS'!AI20-'A. INDICATOR LEVELS'!AI$63)/('A. INDICATOR LEVELS'!AI$64-'A. INDICATOR LEVELS'!AI$63)</f>
        <v>0.625</v>
      </c>
      <c r="AJ21" s="19">
        <f>('A. INDICATOR LEVELS'!AJ20-'A. INDICATOR LEVELS'!AJ$63)/('A. INDICATOR LEVELS'!AJ$64-'A. INDICATOR LEVELS'!AJ$63)</f>
        <v>0.63157894736842102</v>
      </c>
      <c r="AK21" s="19">
        <f>('A. INDICATOR LEVELS'!AK20-'A. INDICATOR LEVELS'!AK$63)/('A. INDICATOR LEVELS'!AK$64-'A. INDICATOR LEVELS'!AK$63)</f>
        <v>0.6470588235294118</v>
      </c>
      <c r="AL21" s="19">
        <f>('A. INDICATOR LEVELS'!AL20-'A. INDICATOR LEVELS'!AL$63)/('A. INDICATOR LEVELS'!AL$64-'A. INDICATOR LEVELS'!AL$63)</f>
        <v>0.61111111111111116</v>
      </c>
      <c r="AM21" s="19">
        <f>('A. INDICATOR LEVELS'!AM20-'A. INDICATOR LEVELS'!AM$63)/('A. INDICATOR LEVELS'!AM$64-'A. INDICATOR LEVELS'!AM$63)</f>
        <v>0.52631578947368418</v>
      </c>
      <c r="AN21" s="237">
        <f>('A. INDICATOR LEVELS'!AN20-'A. INDICATOR LEVELS'!AN$63)/('A. INDICATOR LEVELS'!AN$64-'A. INDICATOR LEVELS'!AN$63)</f>
        <v>0.52631578947368418</v>
      </c>
      <c r="AO21" s="83">
        <f>('A. INDICATOR LEVELS'!AO20-'A. INDICATOR LEVELS'!AO$63)/('A. INDICATOR LEVELS'!AO$64-'A. INDICATOR LEVELS'!AO$63)</f>
        <v>0.2857142857142857</v>
      </c>
      <c r="AP21" s="19">
        <f>('A. INDICATOR LEVELS'!AP20-'A. INDICATOR LEVELS'!AP$63)/('A. INDICATOR LEVELS'!AP$64-'A. INDICATOR LEVELS'!AP$63)</f>
        <v>0.30434782608695654</v>
      </c>
      <c r="AQ21" s="19">
        <f>('A. INDICATOR LEVELS'!AQ20-'A. INDICATOR LEVELS'!AQ$63)/('A. INDICATOR LEVELS'!AQ$64-'A. INDICATOR LEVELS'!AQ$63)</f>
        <v>0.27272727272727271</v>
      </c>
      <c r="AR21" s="19">
        <f>('A. INDICATOR LEVELS'!AR20-'A. INDICATOR LEVELS'!AR$63)/('A. INDICATOR LEVELS'!AR$64-'A. INDICATOR LEVELS'!AR$63)</f>
        <v>0.33333333333333331</v>
      </c>
      <c r="AS21" s="19">
        <f>('A. INDICATOR LEVELS'!AS20-'A. INDICATOR LEVELS'!AS$63)/('A. INDICATOR LEVELS'!AS$64-'A. INDICATOR LEVELS'!AS$63)</f>
        <v>0.36</v>
      </c>
      <c r="AT21" s="237">
        <f>('A. INDICATOR LEVELS'!AT20-'A. INDICATOR LEVELS'!AT$63)/('A. INDICATOR LEVELS'!AT$64-'A. INDICATOR LEVELS'!AT$63)</f>
        <v>0.27586206896551724</v>
      </c>
      <c r="AU21" s="83">
        <f>('A. INDICATOR LEVELS'!AU20-'A. INDICATOR LEVELS'!AU$63)/('A. INDICATOR LEVELS'!AU$64-'A. INDICATOR LEVELS'!AU$63)</f>
        <v>0.22222222222222221</v>
      </c>
      <c r="AV21" s="19">
        <f>('A. INDICATOR LEVELS'!AV20-'A. INDICATOR LEVELS'!AV$63)/('A. INDICATOR LEVELS'!AV$64-'A. INDICATOR LEVELS'!AV$63)</f>
        <v>9.5238095238095233E-2</v>
      </c>
      <c r="AW21" s="19">
        <f>('A. INDICATOR LEVELS'!AW20-'A. INDICATOR LEVELS'!AW$63)/('A. INDICATOR LEVELS'!AW$64-'A. INDICATOR LEVELS'!AW$63)</f>
        <v>0.27777777777777779</v>
      </c>
      <c r="AX21" s="19">
        <f>('A. INDICATOR LEVELS'!AX20-'A. INDICATOR LEVELS'!AX$63)/('A. INDICATOR LEVELS'!AX$64-'A. INDICATOR LEVELS'!AX$63)</f>
        <v>0.25</v>
      </c>
      <c r="AY21" s="19">
        <f>('A. INDICATOR LEVELS'!AY20-'A. INDICATOR LEVELS'!AY$63)/('A. INDICATOR LEVELS'!AY$64-'A. INDICATOR LEVELS'!AY$63)</f>
        <v>0.23809523809523808</v>
      </c>
      <c r="AZ21" s="237">
        <f>('A. INDICATOR LEVELS'!AZ20-'A. INDICATOR LEVELS'!AZ$63)/('A. INDICATOR LEVELS'!AZ$64-'A. INDICATOR LEVELS'!AZ$63)</f>
        <v>0.40909090909090912</v>
      </c>
      <c r="BA21" s="83">
        <f>('A. INDICATOR LEVELS'!BA20-'A. INDICATOR LEVELS'!BA$63)/('A. INDICATOR LEVELS'!BA$64-'A. INDICATOR LEVELS'!BA$63)</f>
        <v>0.29411764705882354</v>
      </c>
      <c r="BB21" s="19">
        <f>('A. INDICATOR LEVELS'!BB20-'A. INDICATOR LEVELS'!BB$63)/('A. INDICATOR LEVELS'!BB$64-'A. INDICATOR LEVELS'!BB$63)</f>
        <v>0.3888888888888889</v>
      </c>
      <c r="BC21" s="19">
        <f>('A. INDICATOR LEVELS'!BC20-'A. INDICATOR LEVELS'!BC$63)/('A. INDICATOR LEVELS'!BC$64-'A. INDICATOR LEVELS'!BC$63)</f>
        <v>0.41176470588235292</v>
      </c>
      <c r="BD21" s="19">
        <f>('A. INDICATOR LEVELS'!BD20-'A. INDICATOR LEVELS'!BD$63)/('A. INDICATOR LEVELS'!BD$64-'A. INDICATOR LEVELS'!BD$63)</f>
        <v>0.41176470588235292</v>
      </c>
      <c r="BE21" s="19">
        <f>('A. INDICATOR LEVELS'!BE20-'A. INDICATOR LEVELS'!BE$63)/('A. INDICATOR LEVELS'!BE$64-'A. INDICATOR LEVELS'!BE$63)</f>
        <v>0.35</v>
      </c>
      <c r="BF21" s="237">
        <f>('A. INDICATOR LEVELS'!BF20-'A. INDICATOR LEVELS'!BF$63)/('A. INDICATOR LEVELS'!BF$64-'A. INDICATOR LEVELS'!BF$63)</f>
        <v>0.33333333333333331</v>
      </c>
      <c r="BG21" s="83">
        <f>1-('A. INDICATOR LEVELS'!BG20-'A. INDICATOR LEVELS'!BG$63)/('A. INDICATOR LEVELS'!BG$64-'A. INDICATOR LEVELS'!BG$63)</f>
        <v>0.33333333333333337</v>
      </c>
      <c r="BH21" s="19">
        <f>1-('A. INDICATOR LEVELS'!BH20-'A. INDICATOR LEVELS'!BH$63)/('A. INDICATOR LEVELS'!BH$64-'A. INDICATOR LEVELS'!BH$63)</f>
        <v>0.3571428571428571</v>
      </c>
      <c r="BI21" s="19">
        <f>1-('A. INDICATOR LEVELS'!BI20-'A. INDICATOR LEVELS'!BI$63)/('A. INDICATOR LEVELS'!BI$64-'A. INDICATOR LEVELS'!BI$63)</f>
        <v>0.33333333333333337</v>
      </c>
      <c r="BJ21" s="19">
        <f>1-('A. INDICATOR LEVELS'!BJ20-'A. INDICATOR LEVELS'!BJ$63)/('A. INDICATOR LEVELS'!BJ$64-'A. INDICATOR LEVELS'!BJ$63)</f>
        <v>0.3571428571428571</v>
      </c>
      <c r="BK21" s="19">
        <f>1-('A. INDICATOR LEVELS'!BK20-'A. INDICATOR LEVELS'!BK$63)/('A. INDICATOR LEVELS'!BK$64-'A. INDICATOR LEVELS'!BK$63)</f>
        <v>0.3571428571428571</v>
      </c>
      <c r="BL21" s="237">
        <f>1-('A. INDICATOR LEVELS'!BL20-'A. INDICATOR LEVELS'!BL$63)/('A. INDICATOR LEVELS'!BL$64-'A. INDICATOR LEVELS'!BL$63)</f>
        <v>0.33333333333333337</v>
      </c>
      <c r="BM21" s="83">
        <f>1-('A. INDICATOR LEVELS'!BM20-'A. INDICATOR LEVELS'!BM$63)/('A. INDICATOR LEVELS'!BM$64-'A. INDICATOR LEVELS'!BM$63)</f>
        <v>0.38888888888888884</v>
      </c>
      <c r="BN21" s="19">
        <f>1-('A. INDICATOR LEVELS'!BN20-'A. INDICATOR LEVELS'!BN$63)/('A. INDICATOR LEVELS'!BN$64-'A. INDICATOR LEVELS'!BN$63)</f>
        <v>0.23529411764705888</v>
      </c>
      <c r="BO21" s="19">
        <f>1-('A. INDICATOR LEVELS'!BO20-'A. INDICATOR LEVELS'!BO$63)/('A. INDICATOR LEVELS'!BO$64-'A. INDICATOR LEVELS'!BO$63)</f>
        <v>0.17647058823529416</v>
      </c>
      <c r="BP21" s="19">
        <f>1-('A. INDICATOR LEVELS'!BP20-'A. INDICATOR LEVELS'!BP$63)/('A. INDICATOR LEVELS'!BP$64-'A. INDICATOR LEVELS'!BP$63)</f>
        <v>0.1428571428571429</v>
      </c>
      <c r="BQ21" s="19">
        <f>1-('A. INDICATOR LEVELS'!BQ20-'A. INDICATOR LEVELS'!BQ$63)/('A. INDICATOR LEVELS'!BQ$64-'A. INDICATOR LEVELS'!BQ$63)</f>
        <v>0.19999999999999996</v>
      </c>
      <c r="BR21" s="237">
        <f>1-('A. INDICATOR LEVELS'!BR20-'A. INDICATOR LEVELS'!BR$63)/('A. INDICATOR LEVELS'!BR$64-'A. INDICATOR LEVELS'!BR$63)</f>
        <v>0.1333333333333333</v>
      </c>
      <c r="BS21" s="83">
        <f>('A. INDICATOR LEVELS'!BS20-'A. INDICATOR LEVELS'!BS$63)/('A. INDICATOR LEVELS'!BS$64-'A. INDICATOR LEVELS'!BS$63)</f>
        <v>0.35714285714285715</v>
      </c>
      <c r="BT21" s="19">
        <f>('A. INDICATOR LEVELS'!BT20-'A. INDICATOR LEVELS'!BT$63)/('A. INDICATOR LEVELS'!BT$64-'A. INDICATOR LEVELS'!BT$63)</f>
        <v>0.27500000000000002</v>
      </c>
      <c r="BU21" s="19">
        <f>('A. INDICATOR LEVELS'!BU20-'A. INDICATOR LEVELS'!BU$63)/('A. INDICATOR LEVELS'!BU$64-'A. INDICATOR LEVELS'!BU$63)</f>
        <v>0.20909090909090908</v>
      </c>
      <c r="BV21" s="19">
        <f>('A. INDICATOR LEVELS'!BV20-'A. INDICATOR LEVELS'!BV$63)/('A. INDICATOR LEVELS'!BV$64-'A. INDICATOR LEVELS'!BV$63)</f>
        <v>0.28828828828828829</v>
      </c>
      <c r="BW21" s="19">
        <f>('A. INDICATOR LEVELS'!BW20-'A. INDICATOR LEVELS'!BW$63)/('A. INDICATOR LEVELS'!BW$64-'A. INDICATOR LEVELS'!BW$63)</f>
        <v>0.23762376237623761</v>
      </c>
      <c r="BX21" s="237">
        <f>('A. INDICATOR LEVELS'!BX20-'A. INDICATOR LEVELS'!BX$63)/('A. INDICATOR LEVELS'!BX$64-'A. INDICATOR LEVELS'!BX$63)</f>
        <v>0.30303030303030304</v>
      </c>
      <c r="BY21" s="83">
        <f>1-('A. INDICATOR LEVELS'!BY20-'A. INDICATOR LEVELS'!BY$63)/('A. INDICATOR LEVELS'!BY$64-'A. INDICATOR LEVELS'!BY$63)</f>
        <v>0.73556797020484166</v>
      </c>
      <c r="BZ21" s="19">
        <f>1-('A. INDICATOR LEVELS'!BZ20-'A. INDICATOR LEVELS'!BZ$63)/('A. INDICATOR LEVELS'!BZ$64-'A. INDICATOR LEVELS'!BZ$63)</f>
        <v>0.70093457943925241</v>
      </c>
      <c r="CA21" s="19">
        <f>1-('A. INDICATOR LEVELS'!CA20-'A. INDICATOR LEVELS'!CA$63)/('A. INDICATOR LEVELS'!CA$64-'A. INDICATOR LEVELS'!CA$63)</f>
        <v>0.71920289855072461</v>
      </c>
      <c r="CB21" s="19">
        <f>1-('A. INDICATOR LEVELS'!CB20-'A. INDICATOR LEVELS'!CB$63)/('A. INDICATOR LEVELS'!CB$64-'A. INDICATOR LEVELS'!CB$63)</f>
        <v>0.7168141592920354</v>
      </c>
      <c r="CC21" s="19">
        <f>1-('A. INDICATOR LEVELS'!CC20-'A. INDICATOR LEVELS'!CC$63)/('A. INDICATOR LEVELS'!CC$64-'A. INDICATOR LEVELS'!CC$63)</f>
        <v>0.74054982817869408</v>
      </c>
      <c r="CD21" s="237">
        <f>1-('A. INDICATOR LEVELS'!CD20-'A. INDICATOR LEVELS'!CD$63)/('A. INDICATOR LEVELS'!CD$64-'A. INDICATOR LEVELS'!CD$63)</f>
        <v>0.74786324786324787</v>
      </c>
      <c r="CE21" s="83">
        <f>1-('A. INDICATOR LEVELS'!CE20-'A. INDICATOR LEVELS'!CE$63)/('A. INDICATOR LEVELS'!CE$64-'A. INDICATOR LEVELS'!CE$63)</f>
        <v>0.8498212157330155</v>
      </c>
      <c r="CF21" s="19">
        <f>1-('A. INDICATOR LEVELS'!CF20-'A. INDICATOR LEVELS'!CF$63)/('A. INDICATOR LEVELS'!CF$64-'A. INDICATOR LEVELS'!CF$63)</f>
        <v>0.85540838852097134</v>
      </c>
      <c r="CG21" s="19">
        <f>1-('A. INDICATOR LEVELS'!CG20-'A. INDICATOR LEVELS'!CG$63)/('A. INDICATOR LEVELS'!CG$64-'A. INDICATOR LEVELS'!CG$63)</f>
        <v>0.87123572170301145</v>
      </c>
      <c r="CH21" s="19">
        <f>1-('A. INDICATOR LEVELS'!CH20-'A. INDICATOR LEVELS'!CH$63)/('A. INDICATOR LEVELS'!CH$64-'A. INDICATOR LEVELS'!CH$63)</f>
        <v>0.85336048879837068</v>
      </c>
      <c r="CI21" s="19">
        <f>1-('A. INDICATOR LEVELS'!CI20-'A. INDICATOR LEVELS'!CI$63)/('A. INDICATOR LEVELS'!CI$64-'A. INDICATOR LEVELS'!CI$63)</f>
        <v>0.84845650140318052</v>
      </c>
      <c r="CJ21" s="237">
        <f>1-('A. INDICATOR LEVELS'!CJ20-'A. INDICATOR LEVELS'!CJ$63)/('A. INDICATOR LEVELS'!CJ$64-'A. INDICATOR LEVELS'!CJ$63)</f>
        <v>0.84562012142237641</v>
      </c>
      <c r="CK21" s="83">
        <f>1-('A. INDICATOR LEVELS'!CK20-'A. INDICATOR LEVELS'!CK$63)/('A. INDICATOR LEVELS'!CK$64-'A. INDICATOR LEVELS'!CK$63)</f>
        <v>0.2142857142857143</v>
      </c>
      <c r="CL21" s="19">
        <f>1-('A. INDICATOR LEVELS'!CL20-'A. INDICATOR LEVELS'!CL$63)/('A. INDICATOR LEVELS'!CL$64-'A. INDICATOR LEVELS'!CL$63)</f>
        <v>0</v>
      </c>
      <c r="CM21" s="19">
        <f>1-('A. INDICATOR LEVELS'!CM20-'A. INDICATOR LEVELS'!CM$63)/('A. INDICATOR LEVELS'!CM$64-'A. INDICATOR LEVELS'!CM$63)</f>
        <v>9.9999999999999978E-2</v>
      </c>
      <c r="CN21" s="19">
        <f>1-('A. INDICATOR LEVELS'!CN20-'A. INDICATOR LEVELS'!CN$63)/('A. INDICATOR LEVELS'!CN$64-'A. INDICATOR LEVELS'!CN$63)</f>
        <v>0</v>
      </c>
      <c r="CO21" s="19">
        <f>1-('A. INDICATOR LEVELS'!CO20-'A. INDICATOR LEVELS'!CO$63)/('A. INDICATOR LEVELS'!CO$64-'A. INDICATOR LEVELS'!CO$63)</f>
        <v>0.375</v>
      </c>
      <c r="CP21" s="276">
        <v>0.37383458430602956</v>
      </c>
      <c r="CQ21" s="83">
        <f>1-('A. INDICATOR LEVELS'!CQ20-'A. INDICATOR LEVELS'!CQ$63)/('A. INDICATOR LEVELS'!CQ$64-'A. INDICATOR LEVELS'!CQ$63)</f>
        <v>0.2857142857142857</v>
      </c>
      <c r="CR21" s="19">
        <f>1-('A. INDICATOR LEVELS'!CR20-'A. INDICATOR LEVELS'!CR$63)/('A. INDICATOR LEVELS'!CR$64-'A. INDICATOR LEVELS'!CR$63)</f>
        <v>0</v>
      </c>
      <c r="CS21" s="19">
        <f>1-('A. INDICATOR LEVELS'!CS20-'A. INDICATOR LEVELS'!CS$63)/('A. INDICATOR LEVELS'!CS$64-'A. INDICATOR LEVELS'!CS$63)</f>
        <v>0.33333333333333337</v>
      </c>
      <c r="CT21" s="19">
        <f>1-('A. INDICATOR LEVELS'!CT20-'A. INDICATOR LEVELS'!CT$63)/('A. INDICATOR LEVELS'!CT$64-'A. INDICATOR LEVELS'!CT$63)</f>
        <v>0.33333333333333337</v>
      </c>
      <c r="CU21" s="19">
        <f>1-('A. INDICATOR LEVELS'!CU20-'A. INDICATOR LEVELS'!CU$63)/('A. INDICATOR LEVELS'!CU$64-'A. INDICATOR LEVELS'!CU$63)</f>
        <v>0.19999999999999996</v>
      </c>
      <c r="CV21" s="237">
        <f>1-('A. INDICATOR LEVELS'!CV20-'A. INDICATOR LEVELS'!CV$63)/('A. INDICATOR LEVELS'!CV$64-'A. INDICATOR LEVELS'!CV$63)</f>
        <v>0.25</v>
      </c>
      <c r="CW21" s="83">
        <f>1-('A. INDICATOR LEVELS'!CW20-'A. INDICATOR LEVELS'!CW$63)/('A. INDICATOR LEVELS'!CW$64-'A. INDICATOR LEVELS'!CW$63)</f>
        <v>8.333333333333337E-2</v>
      </c>
      <c r="CX21" s="19">
        <f>1-('A. INDICATOR LEVELS'!CX20-'A. INDICATOR LEVELS'!CX$63)/('A. INDICATOR LEVELS'!CX$64-'A. INDICATOR LEVELS'!CX$63)</f>
        <v>0</v>
      </c>
      <c r="CY21" s="19">
        <f>1-('A. INDICATOR LEVELS'!CY20-'A. INDICATOR LEVELS'!CY$63)/('A. INDICATOR LEVELS'!CY$64-'A. INDICATOR LEVELS'!CY$63)</f>
        <v>0</v>
      </c>
      <c r="CZ21" s="19">
        <f>1-('A. INDICATOR LEVELS'!CZ20-'A. INDICATOR LEVELS'!CZ$63)/('A. INDICATOR LEVELS'!CZ$64-'A. INDICATOR LEVELS'!CZ$63)</f>
        <v>0</v>
      </c>
      <c r="DA21" s="19">
        <f>1-('A. INDICATOR LEVELS'!DA20-'A. INDICATOR LEVELS'!DA$63)/('A. INDICATOR LEVELS'!DA$64-'A. INDICATOR LEVELS'!DA$63)</f>
        <v>0.11111111111111116</v>
      </c>
      <c r="DB21" s="237">
        <f>1-('A. INDICATOR LEVELS'!DB20-'A. INDICATOR LEVELS'!DB$63)/('A. INDICATOR LEVELS'!DB$64-'A. INDICATOR LEVELS'!DB$63)</f>
        <v>9.0909090909090939E-2</v>
      </c>
      <c r="DC21" s="83">
        <f>1-('A. INDICATOR LEVELS'!DC20-'A. INDICATOR LEVELS'!DC$63)/('A. INDICATOR LEVELS'!DC$64-'A. INDICATOR LEVELS'!DC$63)</f>
        <v>0.26666666666666672</v>
      </c>
      <c r="DD21" s="19">
        <f>1-('A. INDICATOR LEVELS'!DD20-'A. INDICATOR LEVELS'!DD$63)/('A. INDICATOR LEVELS'!DD$64-'A. INDICATOR LEVELS'!DD$63)</f>
        <v>0.22222222222222221</v>
      </c>
      <c r="DE21" s="19">
        <f>1-('A. INDICATOR LEVELS'!DE20-'A. INDICATOR LEVELS'!DE$63)/('A. INDICATOR LEVELS'!DE$64-'A. INDICATOR LEVELS'!DE$63)</f>
        <v>0.2142857142857143</v>
      </c>
      <c r="DF21" s="19">
        <f>1-('A. INDICATOR LEVELS'!DF20-'A. INDICATOR LEVELS'!DF$63)/('A. INDICATOR LEVELS'!DF$64-'A. INDICATOR LEVELS'!DF$63)</f>
        <v>0.2142857142857143</v>
      </c>
      <c r="DG21" s="19">
        <f>1-('A. INDICATOR LEVELS'!DG20-'A. INDICATOR LEVELS'!DG$63)/('A. INDICATOR LEVELS'!DG$64-'A. INDICATOR LEVELS'!DG$63)</f>
        <v>0.3125</v>
      </c>
      <c r="DH21" s="237">
        <f>1-('A. INDICATOR LEVELS'!DH20-'A. INDICATOR LEVELS'!DH$63)/('A. INDICATOR LEVELS'!DH$64-'A. INDICATOR LEVELS'!DH$63)</f>
        <v>0.26666666666666672</v>
      </c>
    </row>
    <row r="22" spans="1:112" x14ac:dyDescent="0.35">
      <c r="A22" s="82"/>
      <c r="B22" s="248" t="s">
        <v>22</v>
      </c>
      <c r="C22" s="248" t="s">
        <v>53</v>
      </c>
      <c r="D22" s="10" t="s">
        <v>66</v>
      </c>
      <c r="E22" s="69">
        <f>('A. INDICATOR LEVELS'!E21-'A. INDICATOR LEVELS'!E$63)/('A. INDICATOR LEVELS'!E$64-'A. INDICATOR LEVELS'!E$63)</f>
        <v>0.3500279017857143</v>
      </c>
      <c r="F22" s="35">
        <f>('A. INDICATOR LEVELS'!F21-'A. INDICATOR LEVELS'!F$63)/('A. INDICATOR LEVELS'!F$64-'A. INDICATOR LEVELS'!F$63)</f>
        <v>0.3361789685666754</v>
      </c>
      <c r="G22" s="35">
        <f>('A. INDICATOR LEVELS'!G21-'A. INDICATOR LEVELS'!G$63)/('A. INDICATOR LEVELS'!G$64-'A. INDICATOR LEVELS'!G$63)</f>
        <v>0.33708442086346324</v>
      </c>
      <c r="H22" s="35">
        <f>('A. INDICATOR LEVELS'!H21-'A. INDICATOR LEVELS'!H$63)/('A. INDICATOR LEVELS'!H$64-'A. INDICATOR LEVELS'!H$63)</f>
        <v>0.35844370860927155</v>
      </c>
      <c r="I22" s="35">
        <f>('A. INDICATOR LEVELS'!I21-'A. INDICATOR LEVELS'!I$63)/('A. INDICATOR LEVELS'!I$64-'A. INDICATOR LEVELS'!I$63)</f>
        <v>0.3436736593121098</v>
      </c>
      <c r="J22" s="234">
        <f>('A. INDICATOR LEVELS'!J21-'A. INDICATOR LEVELS'!J$63)/('A. INDICATOR LEVELS'!J$64-'A. INDICATOR LEVELS'!J$63)</f>
        <v>0.35838721947508556</v>
      </c>
      <c r="K22" s="69">
        <f>('A. INDICATOR LEVELS'!K21-'A. INDICATOR LEVELS'!K$63)/('A. INDICATOR LEVELS'!K$64-'A. INDICATOR LEVELS'!K$63)</f>
        <v>0.59183673469387754</v>
      </c>
      <c r="L22" s="35">
        <f>('A. INDICATOR LEVELS'!L21-'A. INDICATOR LEVELS'!L$63)/('A. INDICATOR LEVELS'!L$64-'A. INDICATOR LEVELS'!L$63)</f>
        <v>0.59183673469387754</v>
      </c>
      <c r="M22" s="35">
        <f>('A. INDICATOR LEVELS'!M21-'A. INDICATOR LEVELS'!M$63)/('A. INDICATOR LEVELS'!M$64-'A. INDICATOR LEVELS'!M$63)</f>
        <v>0.57999999999999996</v>
      </c>
      <c r="N22" s="35">
        <f>('A. INDICATOR LEVELS'!N21-'A. INDICATOR LEVELS'!N$63)/('A. INDICATOR LEVELS'!N$64-'A. INDICATOR LEVELS'!N$63)</f>
        <v>0.5714285714285714</v>
      </c>
      <c r="O22" s="35">
        <f>('A. INDICATOR LEVELS'!O21-'A. INDICATOR LEVELS'!O$63)/('A. INDICATOR LEVELS'!O$64-'A. INDICATOR LEVELS'!O$63)</f>
        <v>0.5714285714285714</v>
      </c>
      <c r="P22" s="234">
        <f>('A. INDICATOR LEVELS'!P21-'A. INDICATOR LEVELS'!P$63)/('A. INDICATOR LEVELS'!P$64-'A. INDICATOR LEVELS'!P$63)</f>
        <v>0.56000000000000005</v>
      </c>
      <c r="Q22" s="69">
        <f>('A. INDICATOR LEVELS'!Q21-'A. INDICATOR LEVELS'!Q$63)/('A. INDICATOR LEVELS'!Q$64-'A. INDICATOR LEVELS'!Q$63)</f>
        <v>0.37692307692307692</v>
      </c>
      <c r="R22" s="35">
        <f>('A. INDICATOR LEVELS'!R21-'A. INDICATOR LEVELS'!R$63)/('A. INDICATOR LEVELS'!R$64-'A. INDICATOR LEVELS'!R$63)</f>
        <v>0.33461538461538459</v>
      </c>
      <c r="S22" s="35">
        <f>('A. INDICATOR LEVELS'!S21-'A. INDICATOR LEVELS'!S$63)/('A. INDICATOR LEVELS'!S$64-'A. INDICATOR LEVELS'!S$63)</f>
        <v>0.4051094890510949</v>
      </c>
      <c r="T22" s="35">
        <f>('A. INDICATOR LEVELS'!T21-'A. INDICATOR LEVELS'!T$63)/('A. INDICATOR LEVELS'!T$64-'A. INDICATOR LEVELS'!T$63)</f>
        <v>0.39543726235741444</v>
      </c>
      <c r="U22" s="35">
        <f>('A. INDICATOR LEVELS'!U21-'A. INDICATOR LEVELS'!U$63)/('A. INDICATOR LEVELS'!U$64-'A. INDICATOR LEVELS'!U$63)</f>
        <v>0.36399999999999999</v>
      </c>
      <c r="V22" s="234">
        <f>('A. INDICATOR LEVELS'!V21-'A. INDICATOR LEVELS'!V$63)/('A. INDICATOR LEVELS'!V$64-'A. INDICATOR LEVELS'!V$63)</f>
        <v>0.40873015873015872</v>
      </c>
      <c r="W22" s="83">
        <f>('A. INDICATOR LEVELS'!W21-'A. INDICATOR LEVELS'!W$63)/('A. INDICATOR LEVELS'!W$64-'A. INDICATOR LEVELS'!W$63)</f>
        <v>0.57692307692307698</v>
      </c>
      <c r="X22" s="19">
        <f>('A. INDICATOR LEVELS'!X21-'A. INDICATOR LEVELS'!X$63)/('A. INDICATOR LEVELS'!X$64-'A. INDICATOR LEVELS'!X$63)</f>
        <v>0.51851851851851849</v>
      </c>
      <c r="Y22" s="19">
        <f>('A. INDICATOR LEVELS'!Y21-'A. INDICATOR LEVELS'!Y$63)/('A. INDICATOR LEVELS'!Y$64-'A. INDICATOR LEVELS'!Y$63)</f>
        <v>0.51851851851851871</v>
      </c>
      <c r="Z22" s="19">
        <f>('A. INDICATOR LEVELS'!Z21-'A. INDICATOR LEVELS'!Z$63)/('A. INDICATOR LEVELS'!Z$64-'A. INDICATOR LEVELS'!Z$63)</f>
        <v>0.55555555555555547</v>
      </c>
      <c r="AA22" s="19">
        <f>('A. INDICATOR LEVELS'!AA21-'A. INDICATOR LEVELS'!AA$63)/('A. INDICATOR LEVELS'!AA$64-'A. INDICATOR LEVELS'!AA$63)</f>
        <v>0.6206896551724137</v>
      </c>
      <c r="AB22" s="237">
        <f>('A. INDICATOR LEVELS'!AB21-'A. INDICATOR LEVELS'!AB$63)/('A. INDICATOR LEVELS'!AB$64-'A. INDICATOR LEVELS'!AB$63)</f>
        <v>0.56666666666666676</v>
      </c>
      <c r="AC22" s="83">
        <f>('A. INDICATOR LEVELS'!AC21-'A. INDICATOR LEVELS'!AC$63)/('A. INDICATOR LEVELS'!AC$64-'A. INDICATOR LEVELS'!AC$63)</f>
        <v>0.66666666666666663</v>
      </c>
      <c r="AD22" s="19">
        <f>('A. INDICATOR LEVELS'!AD21-'A. INDICATOR LEVELS'!AD$63)/('A. INDICATOR LEVELS'!AD$64-'A. INDICATOR LEVELS'!AD$63)</f>
        <v>0.76923076923076927</v>
      </c>
      <c r="AE22" s="19">
        <f>('A. INDICATOR LEVELS'!AE21-'A. INDICATOR LEVELS'!AE$63)/('A. INDICATOR LEVELS'!AE$64-'A. INDICATOR LEVELS'!AE$63)</f>
        <v>0.8</v>
      </c>
      <c r="AF22" s="19">
        <f>('A. INDICATOR LEVELS'!AF21-'A. INDICATOR LEVELS'!AF$63)/('A. INDICATOR LEVELS'!AF$64-'A. INDICATOR LEVELS'!AF$63)</f>
        <v>0.76923076923076927</v>
      </c>
      <c r="AG22" s="19">
        <f>('A. INDICATOR LEVELS'!AG21-'A. INDICATOR LEVELS'!AG$63)/('A. INDICATOR LEVELS'!AG$64-'A. INDICATOR LEVELS'!AG$63)</f>
        <v>1</v>
      </c>
      <c r="AH22" s="237">
        <f>('A. INDICATOR LEVELS'!AH21-'A. INDICATOR LEVELS'!AH$63)/('A. INDICATOR LEVELS'!AH$64-'A. INDICATOR LEVELS'!AH$63)</f>
        <v>0.92307692307692313</v>
      </c>
      <c r="AI22" s="83">
        <f>('A. INDICATOR LEVELS'!AI21-'A. INDICATOR LEVELS'!AI$63)/('A. INDICATOR LEVELS'!AI$64-'A. INDICATOR LEVELS'!AI$63)</f>
        <v>0.625</v>
      </c>
      <c r="AJ22" s="19">
        <f>('A. INDICATOR LEVELS'!AJ21-'A. INDICATOR LEVELS'!AJ$63)/('A. INDICATOR LEVELS'!AJ$64-'A. INDICATOR LEVELS'!AJ$63)</f>
        <v>0.57894736842105265</v>
      </c>
      <c r="AK22" s="19">
        <f>('A. INDICATOR LEVELS'!AK21-'A. INDICATOR LEVELS'!AK$63)/('A. INDICATOR LEVELS'!AK$64-'A. INDICATOR LEVELS'!AK$63)</f>
        <v>0.52941176470588236</v>
      </c>
      <c r="AL22" s="19">
        <f>('A. INDICATOR LEVELS'!AL21-'A. INDICATOR LEVELS'!AL$63)/('A. INDICATOR LEVELS'!AL$64-'A. INDICATOR LEVELS'!AL$63)</f>
        <v>0.55555555555555558</v>
      </c>
      <c r="AM22" s="19">
        <f>('A. INDICATOR LEVELS'!AM21-'A. INDICATOR LEVELS'!AM$63)/('A. INDICATOR LEVELS'!AM$64-'A. INDICATOR LEVELS'!AM$63)</f>
        <v>0.52631578947368418</v>
      </c>
      <c r="AN22" s="237">
        <f>('A. INDICATOR LEVELS'!AN21-'A. INDICATOR LEVELS'!AN$63)/('A. INDICATOR LEVELS'!AN$64-'A. INDICATOR LEVELS'!AN$63)</f>
        <v>0.42105263157894735</v>
      </c>
      <c r="AO22" s="83">
        <f>('A. INDICATOR LEVELS'!AO21-'A. INDICATOR LEVELS'!AO$63)/('A. INDICATOR LEVELS'!AO$64-'A. INDICATOR LEVELS'!AO$63)</f>
        <v>0.61904761904761907</v>
      </c>
      <c r="AP22" s="19">
        <f>('A. INDICATOR LEVELS'!AP21-'A. INDICATOR LEVELS'!AP$63)/('A. INDICATOR LEVELS'!AP$64-'A. INDICATOR LEVELS'!AP$63)</f>
        <v>0.56521739130434778</v>
      </c>
      <c r="AQ22" s="19">
        <f>('A. INDICATOR LEVELS'!AQ21-'A. INDICATOR LEVELS'!AQ$63)/('A. INDICATOR LEVELS'!AQ$64-'A. INDICATOR LEVELS'!AQ$63)</f>
        <v>0.59090909090909094</v>
      </c>
      <c r="AR22" s="19">
        <f>('A. INDICATOR LEVELS'!AR21-'A. INDICATOR LEVELS'!AR$63)/('A. INDICATOR LEVELS'!AR$64-'A. INDICATOR LEVELS'!AR$63)</f>
        <v>0.7142857142857143</v>
      </c>
      <c r="AS22" s="19">
        <f>('A. INDICATOR LEVELS'!AS21-'A. INDICATOR LEVELS'!AS$63)/('A. INDICATOR LEVELS'!AS$64-'A. INDICATOR LEVELS'!AS$63)</f>
        <v>0.68</v>
      </c>
      <c r="AT22" s="237">
        <f>('A. INDICATOR LEVELS'!AT21-'A. INDICATOR LEVELS'!AT$63)/('A. INDICATOR LEVELS'!AT$64-'A. INDICATOR LEVELS'!AT$63)</f>
        <v>0.41379310344827586</v>
      </c>
      <c r="AU22" s="83">
        <f>('A. INDICATOR LEVELS'!AU21-'A. INDICATOR LEVELS'!AU$63)/('A. INDICATOR LEVELS'!AU$64-'A. INDICATOR LEVELS'!AU$63)</f>
        <v>0.5</v>
      </c>
      <c r="AV22" s="19">
        <f>('A. INDICATOR LEVELS'!AV21-'A. INDICATOR LEVELS'!AV$63)/('A. INDICATOR LEVELS'!AV$64-'A. INDICATOR LEVELS'!AV$63)</f>
        <v>0.38095238095238093</v>
      </c>
      <c r="AW22" s="19">
        <f>('A. INDICATOR LEVELS'!AW21-'A. INDICATOR LEVELS'!AW$63)/('A. INDICATOR LEVELS'!AW$64-'A. INDICATOR LEVELS'!AW$63)</f>
        <v>0.66666666666666663</v>
      </c>
      <c r="AX22" s="19">
        <f>('A. INDICATOR LEVELS'!AX21-'A. INDICATOR LEVELS'!AX$63)/('A. INDICATOR LEVELS'!AX$64-'A. INDICATOR LEVELS'!AX$63)</f>
        <v>0.7</v>
      </c>
      <c r="AY22" s="19">
        <f>('A. INDICATOR LEVELS'!AY21-'A. INDICATOR LEVELS'!AY$63)/('A. INDICATOR LEVELS'!AY$64-'A. INDICATOR LEVELS'!AY$63)</f>
        <v>0.61904761904761907</v>
      </c>
      <c r="AZ22" s="237">
        <f>('A. INDICATOR LEVELS'!AZ21-'A. INDICATOR LEVELS'!AZ$63)/('A. INDICATOR LEVELS'!AZ$64-'A. INDICATOR LEVELS'!AZ$63)</f>
        <v>0.68181818181818177</v>
      </c>
      <c r="BA22" s="83">
        <f>('A. INDICATOR LEVELS'!BA21-'A. INDICATOR LEVELS'!BA$63)/('A. INDICATOR LEVELS'!BA$64-'A. INDICATOR LEVELS'!BA$63)</f>
        <v>0.35294117647058826</v>
      </c>
      <c r="BB22" s="19">
        <f>('A. INDICATOR LEVELS'!BB21-'A. INDICATOR LEVELS'!BB$63)/('A. INDICATOR LEVELS'!BB$64-'A. INDICATOR LEVELS'!BB$63)</f>
        <v>0.27777777777777779</v>
      </c>
      <c r="BC22" s="19">
        <f>('A. INDICATOR LEVELS'!BC21-'A. INDICATOR LEVELS'!BC$63)/('A. INDICATOR LEVELS'!BC$64-'A. INDICATOR LEVELS'!BC$63)</f>
        <v>0.17647058823529413</v>
      </c>
      <c r="BD22" s="19">
        <f>('A. INDICATOR LEVELS'!BD21-'A. INDICATOR LEVELS'!BD$63)/('A. INDICATOR LEVELS'!BD$64-'A. INDICATOR LEVELS'!BD$63)</f>
        <v>0.29411764705882354</v>
      </c>
      <c r="BE22" s="19">
        <f>('A. INDICATOR LEVELS'!BE21-'A. INDICATOR LEVELS'!BE$63)/('A. INDICATOR LEVELS'!BE$64-'A. INDICATOR LEVELS'!BE$63)</f>
        <v>0.25</v>
      </c>
      <c r="BF22" s="237">
        <f>('A. INDICATOR LEVELS'!BF21-'A. INDICATOR LEVELS'!BF$63)/('A. INDICATOR LEVELS'!BF$64-'A. INDICATOR LEVELS'!BF$63)</f>
        <v>0.44444444444444442</v>
      </c>
      <c r="BG22" s="83">
        <f>1-('A. INDICATOR LEVELS'!BG21-'A. INDICATOR LEVELS'!BG$63)/('A. INDICATOR LEVELS'!BG$64-'A. INDICATOR LEVELS'!BG$63)</f>
        <v>0.8</v>
      </c>
      <c r="BH22" s="19">
        <f>1-('A. INDICATOR LEVELS'!BH21-'A. INDICATOR LEVELS'!BH$63)/('A. INDICATOR LEVELS'!BH$64-'A. INDICATOR LEVELS'!BH$63)</f>
        <v>0.85714285714285721</v>
      </c>
      <c r="BI22" s="19">
        <f>1-('A. INDICATOR LEVELS'!BI21-'A. INDICATOR LEVELS'!BI$63)/('A. INDICATOR LEVELS'!BI$64-'A. INDICATOR LEVELS'!BI$63)</f>
        <v>0.8</v>
      </c>
      <c r="BJ22" s="19">
        <f>1-('A. INDICATOR LEVELS'!BJ21-'A. INDICATOR LEVELS'!BJ$63)/('A. INDICATOR LEVELS'!BJ$64-'A. INDICATOR LEVELS'!BJ$63)</f>
        <v>0.7857142857142857</v>
      </c>
      <c r="BK22" s="19">
        <f>1-('A. INDICATOR LEVELS'!BK21-'A. INDICATOR LEVELS'!BK$63)/('A. INDICATOR LEVELS'!BK$64-'A. INDICATOR LEVELS'!BK$63)</f>
        <v>0.7857142857142857</v>
      </c>
      <c r="BL22" s="237">
        <f>1-('A. INDICATOR LEVELS'!BL21-'A. INDICATOR LEVELS'!BL$63)/('A. INDICATOR LEVELS'!BL$64-'A. INDICATOR LEVELS'!BL$63)</f>
        <v>0.83333333333333337</v>
      </c>
      <c r="BM22" s="83">
        <f>1-('A. INDICATOR LEVELS'!BM21-'A. INDICATOR LEVELS'!BM$63)/('A. INDICATOR LEVELS'!BM$64-'A. INDICATOR LEVELS'!BM$63)</f>
        <v>0.66666666666666674</v>
      </c>
      <c r="BN22" s="19">
        <f>1-('A. INDICATOR LEVELS'!BN21-'A. INDICATOR LEVELS'!BN$63)/('A. INDICATOR LEVELS'!BN$64-'A. INDICATOR LEVELS'!BN$63)</f>
        <v>0.64705882352941169</v>
      </c>
      <c r="BO22" s="19">
        <f>1-('A. INDICATOR LEVELS'!BO21-'A. INDICATOR LEVELS'!BO$63)/('A. INDICATOR LEVELS'!BO$64-'A. INDICATOR LEVELS'!BO$63)</f>
        <v>0.64705882352941169</v>
      </c>
      <c r="BP22" s="19">
        <f>1-('A. INDICATOR LEVELS'!BP21-'A. INDICATOR LEVELS'!BP$63)/('A. INDICATOR LEVELS'!BP$64-'A. INDICATOR LEVELS'!BP$63)</f>
        <v>0.7142857142857143</v>
      </c>
      <c r="BQ22" s="19">
        <f>1-('A. INDICATOR LEVELS'!BQ21-'A. INDICATOR LEVELS'!BQ$63)/('A. INDICATOR LEVELS'!BQ$64-'A. INDICATOR LEVELS'!BQ$63)</f>
        <v>0.66666666666666674</v>
      </c>
      <c r="BR22" s="237">
        <f>1-('A. INDICATOR LEVELS'!BR21-'A. INDICATOR LEVELS'!BR$63)/('A. INDICATOR LEVELS'!BR$64-'A. INDICATOR LEVELS'!BR$63)</f>
        <v>0.66666666666666674</v>
      </c>
      <c r="BS22" s="83">
        <f>('A. INDICATOR LEVELS'!BS21-'A. INDICATOR LEVELS'!BS$63)/('A. INDICATOR LEVELS'!BS$64-'A. INDICATOR LEVELS'!BS$63)</f>
        <v>0.50793650793650791</v>
      </c>
      <c r="BT22" s="19">
        <f>('A. INDICATOR LEVELS'!BT21-'A. INDICATOR LEVELS'!BT$63)/('A. INDICATOR LEVELS'!BT$64-'A. INDICATOR LEVELS'!BT$63)</f>
        <v>0.47499999999999998</v>
      </c>
      <c r="BU22" s="19">
        <f>('A. INDICATOR LEVELS'!BU21-'A. INDICATOR LEVELS'!BU$63)/('A. INDICATOR LEVELS'!BU$64-'A. INDICATOR LEVELS'!BU$63)</f>
        <v>0.47272727272727272</v>
      </c>
      <c r="BV22" s="19">
        <f>('A. INDICATOR LEVELS'!BV21-'A. INDICATOR LEVELS'!BV$63)/('A. INDICATOR LEVELS'!BV$64-'A. INDICATOR LEVELS'!BV$63)</f>
        <v>0.54054054054054057</v>
      </c>
      <c r="BW22" s="19">
        <f>('A. INDICATOR LEVELS'!BW21-'A. INDICATOR LEVELS'!BW$63)/('A. INDICATOR LEVELS'!BW$64-'A. INDICATOR LEVELS'!BW$63)</f>
        <v>0.48514851485148514</v>
      </c>
      <c r="BX22" s="237">
        <f>('A. INDICATOR LEVELS'!BX21-'A. INDICATOR LEVELS'!BX$63)/('A. INDICATOR LEVELS'!BX$64-'A. INDICATOR LEVELS'!BX$63)</f>
        <v>0.51515151515151514</v>
      </c>
      <c r="BY22" s="83">
        <f>1-('A. INDICATOR LEVELS'!BY21-'A. INDICATOR LEVELS'!BY$63)/('A. INDICATOR LEVELS'!BY$64-'A. INDICATOR LEVELS'!BY$63)</f>
        <v>0.47672253258845432</v>
      </c>
      <c r="BZ22" s="19">
        <f>1-('A. INDICATOR LEVELS'!BZ21-'A. INDICATOR LEVELS'!BZ$63)/('A. INDICATOR LEVELS'!BZ$64-'A. INDICATOR LEVELS'!BZ$63)</f>
        <v>0.4373831775700936</v>
      </c>
      <c r="CA22" s="19">
        <f>1-('A. INDICATOR LEVELS'!CA21-'A. INDICATOR LEVELS'!CA$63)/('A. INDICATOR LEVELS'!CA$64-'A. INDICATOR LEVELS'!CA$63)</f>
        <v>0.45471014492753636</v>
      </c>
      <c r="CB22" s="19">
        <f>1-('A. INDICATOR LEVELS'!CB21-'A. INDICATOR LEVELS'!CB$63)/('A. INDICATOR LEVELS'!CB$64-'A. INDICATOR LEVELS'!CB$63)</f>
        <v>0.50796460176991154</v>
      </c>
      <c r="CC22" s="19">
        <f>1-('A. INDICATOR LEVELS'!CC21-'A. INDICATOR LEVELS'!CC$63)/('A. INDICATOR LEVELS'!CC$64-'A. INDICATOR LEVELS'!CC$63)</f>
        <v>0.59278350515463918</v>
      </c>
      <c r="CD22" s="237">
        <f>1-('A. INDICATOR LEVELS'!CD21-'A. INDICATOR LEVELS'!CD$63)/('A. INDICATOR LEVELS'!CD$64-'A. INDICATOR LEVELS'!CD$63)</f>
        <v>0.61253561253561251</v>
      </c>
      <c r="CE22" s="83">
        <f>1-('A. INDICATOR LEVELS'!CE21-'A. INDICATOR LEVELS'!CE$63)/('A. INDICATOR LEVELS'!CE$64-'A. INDICATOR LEVELS'!CE$63)</f>
        <v>0.78069129916567337</v>
      </c>
      <c r="CF22" s="19">
        <f>1-('A. INDICATOR LEVELS'!CF21-'A. INDICATOR LEVELS'!CF$63)/('A. INDICATOR LEVELS'!CF$64-'A. INDICATOR LEVELS'!CF$63)</f>
        <v>0.77041942604856506</v>
      </c>
      <c r="CG22" s="19">
        <f>1-('A. INDICATOR LEVELS'!CG21-'A. INDICATOR LEVELS'!CG$63)/('A. INDICATOR LEVELS'!CG$64-'A. INDICATOR LEVELS'!CG$63)</f>
        <v>0.78712357217030116</v>
      </c>
      <c r="CH22" s="19">
        <f>1-('A. INDICATOR LEVELS'!CH21-'A. INDICATOR LEVELS'!CH$63)/('A. INDICATOR LEVELS'!CH$64-'A. INDICATOR LEVELS'!CH$63)</f>
        <v>0.76782077393075354</v>
      </c>
      <c r="CI22" s="19">
        <f>1-('A. INDICATOR LEVELS'!CI21-'A. INDICATOR LEVELS'!CI$63)/('A. INDICATOR LEVELS'!CI$64-'A. INDICATOR LEVELS'!CI$63)</f>
        <v>0.76052385406922363</v>
      </c>
      <c r="CJ22" s="237">
        <f>1-('A. INDICATOR LEVELS'!CJ21-'A. INDICATOR LEVELS'!CJ$63)/('A. INDICATOR LEVELS'!CJ$64-'A. INDICATOR LEVELS'!CJ$63)</f>
        <v>0.74588031222896789</v>
      </c>
      <c r="CK22" s="83">
        <f>1-('A. INDICATOR LEVELS'!CK21-'A. INDICATOR LEVELS'!CK$63)/('A. INDICATOR LEVELS'!CK$64-'A. INDICATOR LEVELS'!CK$63)</f>
        <v>0.5714285714285714</v>
      </c>
      <c r="CL22" s="19">
        <f>1-('A. INDICATOR LEVELS'!CL21-'A. INDICATOR LEVELS'!CL$63)/('A. INDICATOR LEVELS'!CL$64-'A. INDICATOR LEVELS'!CL$63)</f>
        <v>0.5714285714285714</v>
      </c>
      <c r="CM22" s="19">
        <f>1-('A. INDICATOR LEVELS'!CM21-'A. INDICATOR LEVELS'!CM$63)/('A. INDICATOR LEVELS'!CM$64-'A. INDICATOR LEVELS'!CM$63)</f>
        <v>0.8</v>
      </c>
      <c r="CN22" s="19">
        <f>1-('A. INDICATOR LEVELS'!CN21-'A. INDICATOR LEVELS'!CN$63)/('A. INDICATOR LEVELS'!CN$64-'A. INDICATOR LEVELS'!CN$63)</f>
        <v>0.875</v>
      </c>
      <c r="CO22" s="19">
        <f>1-('A. INDICATOR LEVELS'!CO21-'A. INDICATOR LEVELS'!CO$63)/('A. INDICATOR LEVELS'!CO$64-'A. INDICATOR LEVELS'!CO$63)</f>
        <v>0.75</v>
      </c>
      <c r="CP22" s="276">
        <v>0.80646040737305447</v>
      </c>
      <c r="CQ22" s="83">
        <f>1-('A. INDICATOR LEVELS'!CQ21-'A. INDICATOR LEVELS'!CQ$63)/('A. INDICATOR LEVELS'!CQ$64-'A. INDICATOR LEVELS'!CQ$63)</f>
        <v>0.7142857142857143</v>
      </c>
      <c r="CR22" s="19">
        <f>1-('A. INDICATOR LEVELS'!CR21-'A. INDICATOR LEVELS'!CR$63)/('A. INDICATOR LEVELS'!CR$64-'A. INDICATOR LEVELS'!CR$63)</f>
        <v>0.4</v>
      </c>
      <c r="CS22" s="19">
        <f>1-('A. INDICATOR LEVELS'!CS21-'A. INDICATOR LEVELS'!CS$63)/('A. INDICATOR LEVELS'!CS$64-'A. INDICATOR LEVELS'!CS$63)</f>
        <v>0.66666666666666674</v>
      </c>
      <c r="CT22" s="19">
        <f>1-('A. INDICATOR LEVELS'!CT21-'A. INDICATOR LEVELS'!CT$63)/('A. INDICATOR LEVELS'!CT$64-'A. INDICATOR LEVELS'!CT$63)</f>
        <v>0.83333333333333337</v>
      </c>
      <c r="CU22" s="19">
        <f>1-('A. INDICATOR LEVELS'!CU21-'A. INDICATOR LEVELS'!CU$63)/('A. INDICATOR LEVELS'!CU$64-'A. INDICATOR LEVELS'!CU$63)</f>
        <v>0.8</v>
      </c>
      <c r="CV22" s="237">
        <f>1-('A. INDICATOR LEVELS'!CV21-'A. INDICATOR LEVELS'!CV$63)/('A. INDICATOR LEVELS'!CV$64-'A. INDICATOR LEVELS'!CV$63)</f>
        <v>0.75</v>
      </c>
      <c r="CW22" s="83">
        <f>1-('A. INDICATOR LEVELS'!CW21-'A. INDICATOR LEVELS'!CW$63)/('A. INDICATOR LEVELS'!CW$64-'A. INDICATOR LEVELS'!CW$63)</f>
        <v>0.58333333333333326</v>
      </c>
      <c r="CX22" s="19">
        <f>1-('A. INDICATOR LEVELS'!CX21-'A. INDICATOR LEVELS'!CX$63)/('A. INDICATOR LEVELS'!CX$64-'A. INDICATOR LEVELS'!CX$63)</f>
        <v>0.7</v>
      </c>
      <c r="CY22" s="19">
        <f>1-('A. INDICATOR LEVELS'!CY21-'A. INDICATOR LEVELS'!CY$63)/('A. INDICATOR LEVELS'!CY$64-'A. INDICATOR LEVELS'!CY$63)</f>
        <v>0.81818181818181812</v>
      </c>
      <c r="CZ22" s="19">
        <f>1-('A. INDICATOR LEVELS'!CZ21-'A. INDICATOR LEVELS'!CZ$63)/('A. INDICATOR LEVELS'!CZ$64-'A. INDICATOR LEVELS'!CZ$63)</f>
        <v>0.72727272727272729</v>
      </c>
      <c r="DA22" s="19">
        <f>1-('A. INDICATOR LEVELS'!DA21-'A. INDICATOR LEVELS'!DA$63)/('A. INDICATOR LEVELS'!DA$64-'A. INDICATOR LEVELS'!DA$63)</f>
        <v>1</v>
      </c>
      <c r="DB22" s="237">
        <f>1-('A. INDICATOR LEVELS'!DB21-'A. INDICATOR LEVELS'!DB$63)/('A. INDICATOR LEVELS'!DB$64-'A. INDICATOR LEVELS'!DB$63)</f>
        <v>0.90909090909090906</v>
      </c>
      <c r="DC22" s="83">
        <f>1-('A. INDICATOR LEVELS'!DC21-'A. INDICATOR LEVELS'!DC$63)/('A. INDICATOR LEVELS'!DC$64-'A. INDICATOR LEVELS'!DC$63)</f>
        <v>0.8</v>
      </c>
      <c r="DD22" s="19">
        <f>1-('A. INDICATOR LEVELS'!DD21-'A. INDICATOR LEVELS'!DD$63)/('A. INDICATOR LEVELS'!DD$64-'A. INDICATOR LEVELS'!DD$63)</f>
        <v>0.66666666666666674</v>
      </c>
      <c r="DE22" s="19">
        <f>1-('A. INDICATOR LEVELS'!DE21-'A. INDICATOR LEVELS'!DE$63)/('A. INDICATOR LEVELS'!DE$64-'A. INDICATOR LEVELS'!DE$63)</f>
        <v>0.9285714285714286</v>
      </c>
      <c r="DF22" s="19">
        <f>1-('A. INDICATOR LEVELS'!DF21-'A. INDICATOR LEVELS'!DF$63)/('A. INDICATOR LEVELS'!DF$64-'A. INDICATOR LEVELS'!DF$63)</f>
        <v>0.85714285714285721</v>
      </c>
      <c r="DG22" s="19">
        <f>1-('A. INDICATOR LEVELS'!DG21-'A. INDICATOR LEVELS'!DG$63)/('A. INDICATOR LEVELS'!DG$64-'A. INDICATOR LEVELS'!DG$63)</f>
        <v>0.9375</v>
      </c>
      <c r="DH22" s="237">
        <f>1-('A. INDICATOR LEVELS'!DH21-'A. INDICATOR LEVELS'!DH$63)/('A. INDICATOR LEVELS'!DH$64-'A. INDICATOR LEVELS'!DH$63)</f>
        <v>0.8</v>
      </c>
    </row>
    <row r="23" spans="1:112" x14ac:dyDescent="0.35">
      <c r="A23" s="82"/>
      <c r="B23" s="248" t="s">
        <v>29</v>
      </c>
      <c r="C23" s="248" t="s">
        <v>53</v>
      </c>
      <c r="D23" s="10" t="s">
        <v>67</v>
      </c>
      <c r="E23" s="69">
        <f>('A. INDICATOR LEVELS'!E22-'A. INDICATOR LEVELS'!E$63)/('A. INDICATOR LEVELS'!E$64-'A. INDICATOR LEVELS'!E$63)</f>
        <v>9.9702380952380959E-2</v>
      </c>
      <c r="F23" s="35">
        <f>('A. INDICATOR LEVELS'!F22-'A. INDICATOR LEVELS'!F$63)/('A. INDICATOR LEVELS'!F$64-'A. INDICATOR LEVELS'!F$63)</f>
        <v>9.7846073023377986E-2</v>
      </c>
      <c r="G23" s="35">
        <f>('A. INDICATOR LEVELS'!G22-'A. INDICATOR LEVELS'!G$63)/('A. INDICATOR LEVELS'!G$64-'A. INDICATOR LEVELS'!G$63)</f>
        <v>7.4793547558940562E-2</v>
      </c>
      <c r="H23" s="35">
        <f>('A. INDICATOR LEVELS'!H22-'A. INDICATOR LEVELS'!H$63)/('A. INDICATOR LEVELS'!H$64-'A. INDICATOR LEVELS'!H$63)</f>
        <v>8.211920529801324E-2</v>
      </c>
      <c r="I23" s="35">
        <f>('A. INDICATOR LEVELS'!I22-'A. INDICATOR LEVELS'!I$63)/('A. INDICATOR LEVELS'!I$64-'A. INDICATOR LEVELS'!I$63)</f>
        <v>7.8676955291015552E-2</v>
      </c>
      <c r="J23" s="234">
        <f>('A. INDICATOR LEVELS'!J22-'A. INDICATOR LEVELS'!J$63)/('A. INDICATOR LEVELS'!J$64-'A. INDICATOR LEVELS'!J$63)</f>
        <v>7.3754279193609731E-2</v>
      </c>
      <c r="K23" s="69">
        <f>('A. INDICATOR LEVELS'!K22-'A. INDICATOR LEVELS'!K$63)/('A. INDICATOR LEVELS'!K$64-'A. INDICATOR LEVELS'!K$63)</f>
        <v>0.40816326530612246</v>
      </c>
      <c r="L23" s="35">
        <f>('A. INDICATOR LEVELS'!L22-'A. INDICATOR LEVELS'!L$63)/('A. INDICATOR LEVELS'!L$64-'A. INDICATOR LEVELS'!L$63)</f>
        <v>0.40816326530612246</v>
      </c>
      <c r="M23" s="35">
        <f>('A. INDICATOR LEVELS'!M22-'A. INDICATOR LEVELS'!M$63)/('A. INDICATOR LEVELS'!M$64-'A. INDICATOR LEVELS'!M$63)</f>
        <v>0.4</v>
      </c>
      <c r="N23" s="35">
        <f>('A. INDICATOR LEVELS'!N22-'A. INDICATOR LEVELS'!N$63)/('A. INDICATOR LEVELS'!N$64-'A. INDICATOR LEVELS'!N$63)</f>
        <v>0.38775510204081631</v>
      </c>
      <c r="O23" s="35">
        <f>('A. INDICATOR LEVELS'!O22-'A. INDICATOR LEVELS'!O$63)/('A. INDICATOR LEVELS'!O$64-'A. INDICATOR LEVELS'!O$63)</f>
        <v>0.38775510204081631</v>
      </c>
      <c r="P23" s="234">
        <f>('A. INDICATOR LEVELS'!P22-'A. INDICATOR LEVELS'!P$63)/('A. INDICATOR LEVELS'!P$64-'A. INDICATOR LEVELS'!P$63)</f>
        <v>0.38</v>
      </c>
      <c r="Q23" s="69">
        <f>('A. INDICATOR LEVELS'!Q22-'A. INDICATOR LEVELS'!Q$63)/('A. INDICATOR LEVELS'!Q$64-'A. INDICATOR LEVELS'!Q$63)</f>
        <v>0.16923076923076924</v>
      </c>
      <c r="R23" s="35">
        <f>('A. INDICATOR LEVELS'!R22-'A. INDICATOR LEVELS'!R$63)/('A. INDICATOR LEVELS'!R$64-'A. INDICATOR LEVELS'!R$63)</f>
        <v>0.12307692307692308</v>
      </c>
      <c r="S23" s="35">
        <f>('A. INDICATOR LEVELS'!S22-'A. INDICATOR LEVELS'!S$63)/('A. INDICATOR LEVELS'!S$64-'A. INDICATOR LEVELS'!S$63)</f>
        <v>0.18248175182481752</v>
      </c>
      <c r="T23" s="35">
        <f>('A. INDICATOR LEVELS'!T22-'A. INDICATOR LEVELS'!T$63)/('A. INDICATOR LEVELS'!T$64-'A. INDICATOR LEVELS'!T$63)</f>
        <v>0.16730038022813687</v>
      </c>
      <c r="U23" s="35">
        <f>('A. INDICATOR LEVELS'!U22-'A. INDICATOR LEVELS'!U$63)/('A. INDICATOR LEVELS'!U$64-'A. INDICATOR LEVELS'!U$63)</f>
        <v>0.17199999999999999</v>
      </c>
      <c r="V23" s="234">
        <f>('A. INDICATOR LEVELS'!V22-'A. INDICATOR LEVELS'!V$63)/('A. INDICATOR LEVELS'!V$64-'A. INDICATOR LEVELS'!V$63)</f>
        <v>0.17460317460317459</v>
      </c>
      <c r="W23" s="83">
        <f>('A. INDICATOR LEVELS'!W22-'A. INDICATOR LEVELS'!W$63)/('A. INDICATOR LEVELS'!W$64-'A. INDICATOR LEVELS'!W$63)</f>
        <v>0.26923076923076905</v>
      </c>
      <c r="X23" s="19">
        <f>('A. INDICATOR LEVELS'!X22-'A. INDICATOR LEVELS'!X$63)/('A. INDICATOR LEVELS'!X$64-'A. INDICATOR LEVELS'!X$63)</f>
        <v>0.29629629629629611</v>
      </c>
      <c r="Y23" s="19">
        <f>('A. INDICATOR LEVELS'!Y22-'A. INDICATOR LEVELS'!Y$63)/('A. INDICATOR LEVELS'!Y$64-'A. INDICATOR LEVELS'!Y$63)</f>
        <v>0.18518518518518501</v>
      </c>
      <c r="Z23" s="19">
        <f>('A. INDICATOR LEVELS'!Z22-'A. INDICATOR LEVELS'!Z$63)/('A. INDICATOR LEVELS'!Z$64-'A. INDICATOR LEVELS'!Z$63)</f>
        <v>0.18518518518518501</v>
      </c>
      <c r="AA23" s="19">
        <f>('A. INDICATOR LEVELS'!AA22-'A. INDICATOR LEVELS'!AA$63)/('A. INDICATOR LEVELS'!AA$64-'A. INDICATOR LEVELS'!AA$63)</f>
        <v>0.24137931034482749</v>
      </c>
      <c r="AB23" s="237">
        <f>('A. INDICATOR LEVELS'!AB22-'A. INDICATOR LEVELS'!AB$63)/('A. INDICATOR LEVELS'!AB$64-'A. INDICATOR LEVELS'!AB$63)</f>
        <v>0.20000000000000015</v>
      </c>
      <c r="AC23" s="83">
        <f>('A. INDICATOR LEVELS'!AC22-'A. INDICATOR LEVELS'!AC$63)/('A. INDICATOR LEVELS'!AC$64-'A. INDICATOR LEVELS'!AC$63)</f>
        <v>0.53333333333333333</v>
      </c>
      <c r="AD23" s="19">
        <f>('A. INDICATOR LEVELS'!AD22-'A. INDICATOR LEVELS'!AD$63)/('A. INDICATOR LEVELS'!AD$64-'A. INDICATOR LEVELS'!AD$63)</f>
        <v>0.69230769230769229</v>
      </c>
      <c r="AE23" s="19">
        <f>('A. INDICATOR LEVELS'!AE22-'A. INDICATOR LEVELS'!AE$63)/('A. INDICATOR LEVELS'!AE$64-'A. INDICATOR LEVELS'!AE$63)</f>
        <v>0.53333333333333333</v>
      </c>
      <c r="AF23" s="19">
        <f>('A. INDICATOR LEVELS'!AF22-'A. INDICATOR LEVELS'!AF$63)/('A. INDICATOR LEVELS'!AF$64-'A. INDICATOR LEVELS'!AF$63)</f>
        <v>0.46153846153846156</v>
      </c>
      <c r="AG23" s="19">
        <f>('A. INDICATOR LEVELS'!AG22-'A. INDICATOR LEVELS'!AG$63)/('A. INDICATOR LEVELS'!AG$64-'A. INDICATOR LEVELS'!AG$63)</f>
        <v>0.61538461538461542</v>
      </c>
      <c r="AH23" s="237">
        <f>('A. INDICATOR LEVELS'!AH22-'A. INDICATOR LEVELS'!AH$63)/('A. INDICATOR LEVELS'!AH$64-'A. INDICATOR LEVELS'!AH$63)</f>
        <v>0.61538461538461542</v>
      </c>
      <c r="AI23" s="83">
        <f>('A. INDICATOR LEVELS'!AI22-'A. INDICATOR LEVELS'!AI$63)/('A. INDICATOR LEVELS'!AI$64-'A. INDICATOR LEVELS'!AI$63)</f>
        <v>0</v>
      </c>
      <c r="AJ23" s="19">
        <f>('A. INDICATOR LEVELS'!AJ22-'A. INDICATOR LEVELS'!AJ$63)/('A. INDICATOR LEVELS'!AJ$64-'A. INDICATOR LEVELS'!AJ$63)</f>
        <v>0</v>
      </c>
      <c r="AK23" s="19">
        <f>('A. INDICATOR LEVELS'!AK22-'A. INDICATOR LEVELS'!AK$63)/('A. INDICATOR LEVELS'!AK$64-'A. INDICATOR LEVELS'!AK$63)</f>
        <v>0</v>
      </c>
      <c r="AL23" s="19">
        <f>('A. INDICATOR LEVELS'!AL22-'A. INDICATOR LEVELS'!AL$63)/('A. INDICATOR LEVELS'!AL$64-'A. INDICATOR LEVELS'!AL$63)</f>
        <v>0</v>
      </c>
      <c r="AM23" s="19">
        <f>('A. INDICATOR LEVELS'!AM22-'A. INDICATOR LEVELS'!AM$63)/('A. INDICATOR LEVELS'!AM$64-'A. INDICATOR LEVELS'!AM$63)</f>
        <v>0</v>
      </c>
      <c r="AN23" s="237">
        <f>('A. INDICATOR LEVELS'!AN22-'A. INDICATOR LEVELS'!AN$63)/('A. INDICATOR LEVELS'!AN$64-'A. INDICATOR LEVELS'!AN$63)</f>
        <v>0</v>
      </c>
      <c r="AO23" s="83">
        <f>('A. INDICATOR LEVELS'!AO22-'A. INDICATOR LEVELS'!AO$63)/('A. INDICATOR LEVELS'!AO$64-'A. INDICATOR LEVELS'!AO$63)</f>
        <v>0.14285714285714285</v>
      </c>
      <c r="AP23" s="19">
        <f>('A. INDICATOR LEVELS'!AP22-'A. INDICATOR LEVELS'!AP$63)/('A. INDICATOR LEVELS'!AP$64-'A. INDICATOR LEVELS'!AP$63)</f>
        <v>0.17391304347826086</v>
      </c>
      <c r="AQ23" s="19">
        <f>('A. INDICATOR LEVELS'!AQ22-'A. INDICATOR LEVELS'!AQ$63)/('A. INDICATOR LEVELS'!AQ$64-'A. INDICATOR LEVELS'!AQ$63)</f>
        <v>9.0909090909090912E-2</v>
      </c>
      <c r="AR23" s="19">
        <f>('A. INDICATOR LEVELS'!AR22-'A. INDICATOR LEVELS'!AR$63)/('A. INDICATOR LEVELS'!AR$64-'A. INDICATOR LEVELS'!AR$63)</f>
        <v>4.7619047619047616E-2</v>
      </c>
      <c r="AS23" s="19">
        <f>('A. INDICATOR LEVELS'!AS22-'A. INDICATOR LEVELS'!AS$63)/('A. INDICATOR LEVELS'!AS$64-'A. INDICATOR LEVELS'!AS$63)</f>
        <v>0.16</v>
      </c>
      <c r="AT23" s="237">
        <f>('A. INDICATOR LEVELS'!AT22-'A. INDICATOR LEVELS'!AT$63)/('A. INDICATOR LEVELS'!AT$64-'A. INDICATOR LEVELS'!AT$63)</f>
        <v>0</v>
      </c>
      <c r="AU23" s="83">
        <f>('A. INDICATOR LEVELS'!AU22-'A. INDICATOR LEVELS'!AU$63)/('A. INDICATOR LEVELS'!AU$64-'A. INDICATOR LEVELS'!AU$63)</f>
        <v>0.44444444444444442</v>
      </c>
      <c r="AV23" s="19">
        <f>('A. INDICATOR LEVELS'!AV22-'A. INDICATOR LEVELS'!AV$63)/('A. INDICATOR LEVELS'!AV$64-'A. INDICATOR LEVELS'!AV$63)</f>
        <v>0.23809523809523808</v>
      </c>
      <c r="AW23" s="19">
        <f>('A. INDICATOR LEVELS'!AW22-'A. INDICATOR LEVELS'!AW$63)/('A. INDICATOR LEVELS'!AW$64-'A. INDICATOR LEVELS'!AW$63)</f>
        <v>0.44444444444444442</v>
      </c>
      <c r="AX23" s="19">
        <f>('A. INDICATOR LEVELS'!AX22-'A. INDICATOR LEVELS'!AX$63)/('A. INDICATOR LEVELS'!AX$64-'A. INDICATOR LEVELS'!AX$63)</f>
        <v>0.4</v>
      </c>
      <c r="AY23" s="19">
        <f>('A. INDICATOR LEVELS'!AY22-'A. INDICATOR LEVELS'!AY$63)/('A. INDICATOR LEVELS'!AY$64-'A. INDICATOR LEVELS'!AY$63)</f>
        <v>0.38095238095238093</v>
      </c>
      <c r="AZ23" s="237">
        <f>('A. INDICATOR LEVELS'!AZ22-'A. INDICATOR LEVELS'!AZ$63)/('A. INDICATOR LEVELS'!AZ$64-'A. INDICATOR LEVELS'!AZ$63)</f>
        <v>0.45454545454545453</v>
      </c>
      <c r="BA23" s="83">
        <f>('A. INDICATOR LEVELS'!BA22-'A. INDICATOR LEVELS'!BA$63)/('A. INDICATOR LEVELS'!BA$64-'A. INDICATOR LEVELS'!BA$63)</f>
        <v>0.41176470588235292</v>
      </c>
      <c r="BB23" s="19">
        <f>('A. INDICATOR LEVELS'!BB22-'A. INDICATOR LEVELS'!BB$63)/('A. INDICATOR LEVELS'!BB$64-'A. INDICATOR LEVELS'!BB$63)</f>
        <v>0.3888888888888889</v>
      </c>
      <c r="BC23" s="19">
        <f>('A. INDICATOR LEVELS'!BC22-'A. INDICATOR LEVELS'!BC$63)/('A. INDICATOR LEVELS'!BC$64-'A. INDICATOR LEVELS'!BC$63)</f>
        <v>0.47058823529411764</v>
      </c>
      <c r="BD23" s="19">
        <f>('A. INDICATOR LEVELS'!BD22-'A. INDICATOR LEVELS'!BD$63)/('A. INDICATOR LEVELS'!BD$64-'A. INDICATOR LEVELS'!BD$63)</f>
        <v>0.35294117647058826</v>
      </c>
      <c r="BE23" s="19">
        <f>('A. INDICATOR LEVELS'!BE22-'A. INDICATOR LEVELS'!BE$63)/('A. INDICATOR LEVELS'!BE$64-'A. INDICATOR LEVELS'!BE$63)</f>
        <v>0.25</v>
      </c>
      <c r="BF23" s="237">
        <f>('A. INDICATOR LEVELS'!BF22-'A. INDICATOR LEVELS'!BF$63)/('A. INDICATOR LEVELS'!BF$64-'A. INDICATOR LEVELS'!BF$63)</f>
        <v>0.27777777777777779</v>
      </c>
      <c r="BG23" s="83">
        <f>1-('A. INDICATOR LEVELS'!BG22-'A. INDICATOR LEVELS'!BG$63)/('A. INDICATOR LEVELS'!BG$64-'A. INDICATOR LEVELS'!BG$63)</f>
        <v>0.53333333333333333</v>
      </c>
      <c r="BH23" s="19">
        <f>1-('A. INDICATOR LEVELS'!BH22-'A. INDICATOR LEVELS'!BH$63)/('A. INDICATOR LEVELS'!BH$64-'A. INDICATOR LEVELS'!BH$63)</f>
        <v>0.5</v>
      </c>
      <c r="BI23" s="19">
        <f>1-('A. INDICATOR LEVELS'!BI22-'A. INDICATOR LEVELS'!BI$63)/('A. INDICATOR LEVELS'!BI$64-'A. INDICATOR LEVELS'!BI$63)</f>
        <v>0.53333333333333333</v>
      </c>
      <c r="BJ23" s="19">
        <f>1-('A. INDICATOR LEVELS'!BJ22-'A. INDICATOR LEVELS'!BJ$63)/('A. INDICATOR LEVELS'!BJ$64-'A. INDICATOR LEVELS'!BJ$63)</f>
        <v>0.5</v>
      </c>
      <c r="BK23" s="19">
        <f>1-('A. INDICATOR LEVELS'!BK22-'A. INDICATOR LEVELS'!BK$63)/('A. INDICATOR LEVELS'!BK$64-'A. INDICATOR LEVELS'!BK$63)</f>
        <v>0.5</v>
      </c>
      <c r="BL23" s="237">
        <f>1-('A. INDICATOR LEVELS'!BL22-'A. INDICATOR LEVELS'!BL$63)/('A. INDICATOR LEVELS'!BL$64-'A. INDICATOR LEVELS'!BL$63)</f>
        <v>0.5</v>
      </c>
      <c r="BM23" s="83">
        <f>1-('A. INDICATOR LEVELS'!BM22-'A. INDICATOR LEVELS'!BM$63)/('A. INDICATOR LEVELS'!BM$64-'A. INDICATOR LEVELS'!BM$63)</f>
        <v>0.27777777777777779</v>
      </c>
      <c r="BN23" s="19">
        <f>1-('A. INDICATOR LEVELS'!BN22-'A. INDICATOR LEVELS'!BN$63)/('A. INDICATOR LEVELS'!BN$64-'A. INDICATOR LEVELS'!BN$63)</f>
        <v>0.17647058823529416</v>
      </c>
      <c r="BO23" s="19">
        <f>1-('A. INDICATOR LEVELS'!BO22-'A. INDICATOR LEVELS'!BO$63)/('A. INDICATOR LEVELS'!BO$64-'A. INDICATOR LEVELS'!BO$63)</f>
        <v>0.23529411764705888</v>
      </c>
      <c r="BP23" s="19">
        <f>1-('A. INDICATOR LEVELS'!BP22-'A. INDICATOR LEVELS'!BP$63)/('A. INDICATOR LEVELS'!BP$64-'A. INDICATOR LEVELS'!BP$63)</f>
        <v>0.2857142857142857</v>
      </c>
      <c r="BQ23" s="19">
        <f>1-('A. INDICATOR LEVELS'!BQ22-'A. INDICATOR LEVELS'!BQ$63)/('A. INDICATOR LEVELS'!BQ$64-'A. INDICATOR LEVELS'!BQ$63)</f>
        <v>0.33333333333333337</v>
      </c>
      <c r="BR23" s="237">
        <f>1-('A. INDICATOR LEVELS'!BR22-'A. INDICATOR LEVELS'!BR$63)/('A. INDICATOR LEVELS'!BR$64-'A. INDICATOR LEVELS'!BR$63)</f>
        <v>0.33333333333333337</v>
      </c>
      <c r="BS23" s="83">
        <f>('A. INDICATOR LEVELS'!BS22-'A. INDICATOR LEVELS'!BS$63)/('A. INDICATOR LEVELS'!BS$64-'A. INDICATOR LEVELS'!BS$63)</f>
        <v>0.26190476190476192</v>
      </c>
      <c r="BT23" s="19">
        <f>('A. INDICATOR LEVELS'!BT22-'A. INDICATOR LEVELS'!BT$63)/('A. INDICATOR LEVELS'!BT$64-'A. INDICATOR LEVELS'!BT$63)</f>
        <v>0.16666666666666666</v>
      </c>
      <c r="BU23" s="19">
        <f>('A. INDICATOR LEVELS'!BU22-'A. INDICATOR LEVELS'!BU$63)/('A. INDICATOR LEVELS'!BU$64-'A. INDICATOR LEVELS'!BU$63)</f>
        <v>0.11818181818181818</v>
      </c>
      <c r="BV23" s="19">
        <f>('A. INDICATOR LEVELS'!BV22-'A. INDICATOR LEVELS'!BV$63)/('A. INDICATOR LEVELS'!BV$64-'A. INDICATOR LEVELS'!BV$63)</f>
        <v>0.23423423423423423</v>
      </c>
      <c r="BW23" s="19">
        <f>('A. INDICATOR LEVELS'!BW22-'A. INDICATOR LEVELS'!BW$63)/('A. INDICATOR LEVELS'!BW$64-'A. INDICATOR LEVELS'!BW$63)</f>
        <v>0.16831683168316833</v>
      </c>
      <c r="BX23" s="237">
        <f>('A. INDICATOR LEVELS'!BX22-'A. INDICATOR LEVELS'!BX$63)/('A. INDICATOR LEVELS'!BX$64-'A. INDICATOR LEVELS'!BX$63)</f>
        <v>8.0808080808080815E-2</v>
      </c>
      <c r="BY23" s="83">
        <f>1-('A. INDICATOR LEVELS'!BY22-'A. INDICATOR LEVELS'!BY$63)/('A. INDICATOR LEVELS'!BY$64-'A. INDICATOR LEVELS'!BY$63)</f>
        <v>0.77467411545623843</v>
      </c>
      <c r="BZ23" s="19">
        <f>1-('A. INDICATOR LEVELS'!BZ22-'A. INDICATOR LEVELS'!BZ$63)/('A. INDICATOR LEVELS'!BZ$64-'A. INDICATOR LEVELS'!BZ$63)</f>
        <v>0.76261682242990647</v>
      </c>
      <c r="CA23" s="19">
        <f>1-('A. INDICATOR LEVELS'!CA22-'A. INDICATOR LEVELS'!CA$63)/('A. INDICATOR LEVELS'!CA$64-'A. INDICATOR LEVELS'!CA$63)</f>
        <v>0.78985507246376807</v>
      </c>
      <c r="CB23" s="19">
        <f>1-('A. INDICATOR LEVELS'!CB22-'A. INDICATOR LEVELS'!CB$63)/('A. INDICATOR LEVELS'!CB$64-'A. INDICATOR LEVELS'!CB$63)</f>
        <v>0.80176991150442478</v>
      </c>
      <c r="CC23" s="19">
        <f>1-('A. INDICATOR LEVELS'!CC22-'A. INDICATOR LEVELS'!CC$63)/('A. INDICATOR LEVELS'!CC$64-'A. INDICATOR LEVELS'!CC$63)</f>
        <v>0.8041237113402061</v>
      </c>
      <c r="CD23" s="237">
        <f>1-('A. INDICATOR LEVELS'!CD22-'A. INDICATOR LEVELS'!CD$63)/('A. INDICATOR LEVELS'!CD$64-'A. INDICATOR LEVELS'!CD$63)</f>
        <v>0.8233618233618234</v>
      </c>
      <c r="CE23" s="83">
        <f>1-('A. INDICATOR LEVELS'!CE22-'A. INDICATOR LEVELS'!CE$63)/('A. INDICATOR LEVELS'!CE$64-'A. INDICATOR LEVELS'!CE$63)</f>
        <v>0.96901072705601909</v>
      </c>
      <c r="CF23" s="19">
        <f>1-('A. INDICATOR LEVELS'!CF22-'A. INDICATOR LEVELS'!CF$63)/('A. INDICATOR LEVELS'!CF$64-'A. INDICATOR LEVELS'!CF$63)</f>
        <v>0.96467991169977929</v>
      </c>
      <c r="CG23" s="19">
        <f>1-('A. INDICATOR LEVELS'!CG22-'A. INDICATOR LEVELS'!CG$63)/('A. INDICATOR LEVELS'!CG$64-'A. INDICATOR LEVELS'!CG$63)</f>
        <v>0.95846313603322952</v>
      </c>
      <c r="CH23" s="19">
        <f>1-('A. INDICATOR LEVELS'!CH22-'A. INDICATOR LEVELS'!CH$63)/('A. INDICATOR LEVELS'!CH$64-'A. INDICATOR LEVELS'!CH$63)</f>
        <v>0.95519348268839099</v>
      </c>
      <c r="CI23" s="19">
        <f>1-('A. INDICATOR LEVELS'!CI22-'A. INDICATOR LEVELS'!CI$63)/('A. INDICATOR LEVELS'!CI$64-'A. INDICATOR LEVELS'!CI$63)</f>
        <v>0.96164639850327405</v>
      </c>
      <c r="CJ23" s="237">
        <f>1-('A. INDICATOR LEVELS'!CJ22-'A. INDICATOR LEVELS'!CJ$63)/('A. INDICATOR LEVELS'!CJ$64-'A. INDICATOR LEVELS'!CJ$63)</f>
        <v>0.95750216825672163</v>
      </c>
      <c r="CK23" s="83">
        <f>1-('A. INDICATOR LEVELS'!CK22-'A. INDICATOR LEVELS'!CK$63)/('A. INDICATOR LEVELS'!CK$64-'A. INDICATOR LEVELS'!CK$63)</f>
        <v>0.3571428571428571</v>
      </c>
      <c r="CL23" s="19">
        <f>1-('A. INDICATOR LEVELS'!CL22-'A. INDICATOR LEVELS'!CL$63)/('A. INDICATOR LEVELS'!CL$64-'A. INDICATOR LEVELS'!CL$63)</f>
        <v>0.2857142857142857</v>
      </c>
      <c r="CM23" s="19">
        <f>1-('A. INDICATOR LEVELS'!CM22-'A. INDICATOR LEVELS'!CM$63)/('A. INDICATOR LEVELS'!CM$64-'A. INDICATOR LEVELS'!CM$63)</f>
        <v>0.6</v>
      </c>
      <c r="CN23" s="19">
        <f>1-('A. INDICATOR LEVELS'!CN22-'A. INDICATOR LEVELS'!CN$63)/('A. INDICATOR LEVELS'!CN$64-'A. INDICATOR LEVELS'!CN$63)</f>
        <v>0.625</v>
      </c>
      <c r="CO23" s="19">
        <f>1-('A. INDICATOR LEVELS'!CO22-'A. INDICATOR LEVELS'!CO$63)/('A. INDICATOR LEVELS'!CO$64-'A. INDICATOR LEVELS'!CO$63)</f>
        <v>0.5</v>
      </c>
      <c r="CP23" s="276">
        <v>0.54837641345758481</v>
      </c>
      <c r="CQ23" s="83">
        <f>1-('A. INDICATOR LEVELS'!CQ22-'A. INDICATOR LEVELS'!CQ$63)/('A. INDICATOR LEVELS'!CQ$64-'A. INDICATOR LEVELS'!CQ$63)</f>
        <v>0.5714285714285714</v>
      </c>
      <c r="CR23" s="19">
        <f>1-('A. INDICATOR LEVELS'!CR22-'A. INDICATOR LEVELS'!CR$63)/('A. INDICATOR LEVELS'!CR$64-'A. INDICATOR LEVELS'!CR$63)</f>
        <v>0.6</v>
      </c>
      <c r="CS23" s="19">
        <f>1-('A. INDICATOR LEVELS'!CS22-'A. INDICATOR LEVELS'!CS$63)/('A. INDICATOR LEVELS'!CS$64-'A. INDICATOR LEVELS'!CS$63)</f>
        <v>0.5</v>
      </c>
      <c r="CT23" s="19">
        <f>1-('A. INDICATOR LEVELS'!CT22-'A. INDICATOR LEVELS'!CT$63)/('A. INDICATOR LEVELS'!CT$64-'A. INDICATOR LEVELS'!CT$63)</f>
        <v>0.5</v>
      </c>
      <c r="CU23" s="19">
        <f>1-('A. INDICATOR LEVELS'!CU22-'A. INDICATOR LEVELS'!CU$63)/('A. INDICATOR LEVELS'!CU$64-'A. INDICATOR LEVELS'!CU$63)</f>
        <v>0.6</v>
      </c>
      <c r="CV23" s="237">
        <f>1-('A. INDICATOR LEVELS'!CV22-'A. INDICATOR LEVELS'!CV$63)/('A. INDICATOR LEVELS'!CV$64-'A. INDICATOR LEVELS'!CV$63)</f>
        <v>0.75</v>
      </c>
      <c r="CW23" s="83">
        <f>1-('A. INDICATOR LEVELS'!CW22-'A. INDICATOR LEVELS'!CW$63)/('A. INDICATOR LEVELS'!CW$64-'A. INDICATOR LEVELS'!CW$63)</f>
        <v>0.5</v>
      </c>
      <c r="CX23" s="19">
        <f>1-('A. INDICATOR LEVELS'!CX22-'A. INDICATOR LEVELS'!CX$63)/('A. INDICATOR LEVELS'!CX$64-'A. INDICATOR LEVELS'!CX$63)</f>
        <v>0.7</v>
      </c>
      <c r="CY23" s="19">
        <f>1-('A. INDICATOR LEVELS'!CY22-'A. INDICATOR LEVELS'!CY$63)/('A. INDICATOR LEVELS'!CY$64-'A. INDICATOR LEVELS'!CY$63)</f>
        <v>0.54545454545454541</v>
      </c>
      <c r="CZ23" s="19">
        <f>1-('A. INDICATOR LEVELS'!CZ22-'A. INDICATOR LEVELS'!CZ$63)/('A. INDICATOR LEVELS'!CZ$64-'A. INDICATOR LEVELS'!CZ$63)</f>
        <v>0.36363636363636365</v>
      </c>
      <c r="DA23" s="19">
        <f>1-('A. INDICATOR LEVELS'!DA22-'A. INDICATOR LEVELS'!DA$63)/('A. INDICATOR LEVELS'!DA$64-'A. INDICATOR LEVELS'!DA$63)</f>
        <v>0.55555555555555558</v>
      </c>
      <c r="DB23" s="237">
        <f>1-('A. INDICATOR LEVELS'!DB22-'A. INDICATOR LEVELS'!DB$63)/('A. INDICATOR LEVELS'!DB$64-'A. INDICATOR LEVELS'!DB$63)</f>
        <v>0.54545454545454541</v>
      </c>
      <c r="DC23" s="83">
        <f>1-('A. INDICATOR LEVELS'!DC22-'A. INDICATOR LEVELS'!DC$63)/('A. INDICATOR LEVELS'!DC$64-'A. INDICATOR LEVELS'!DC$63)</f>
        <v>0.53333333333333333</v>
      </c>
      <c r="DD23" s="19">
        <f>1-('A. INDICATOR LEVELS'!DD22-'A. INDICATOR LEVELS'!DD$63)/('A. INDICATOR LEVELS'!DD$64-'A. INDICATOR LEVELS'!DD$63)</f>
        <v>0.38888888888888884</v>
      </c>
      <c r="DE23" s="19">
        <f>1-('A. INDICATOR LEVELS'!DE22-'A. INDICATOR LEVELS'!DE$63)/('A. INDICATOR LEVELS'!DE$64-'A. INDICATOR LEVELS'!DE$63)</f>
        <v>0.5714285714285714</v>
      </c>
      <c r="DF23" s="19">
        <f>1-('A. INDICATOR LEVELS'!DF22-'A. INDICATOR LEVELS'!DF$63)/('A. INDICATOR LEVELS'!DF$64-'A. INDICATOR LEVELS'!DF$63)</f>
        <v>0.5714285714285714</v>
      </c>
      <c r="DG23" s="19">
        <f>1-('A. INDICATOR LEVELS'!DG22-'A. INDICATOR LEVELS'!DG$63)/('A. INDICATOR LEVELS'!DG$64-'A. INDICATOR LEVELS'!DG$63)</f>
        <v>0.5625</v>
      </c>
      <c r="DH23" s="237">
        <f>1-('A. INDICATOR LEVELS'!DH22-'A. INDICATOR LEVELS'!DH$63)/('A. INDICATOR LEVELS'!DH$64-'A. INDICATOR LEVELS'!DH$63)</f>
        <v>0.46666666666666667</v>
      </c>
    </row>
    <row r="24" spans="1:112" x14ac:dyDescent="0.35">
      <c r="A24" s="82"/>
      <c r="B24" s="248" t="s">
        <v>23</v>
      </c>
      <c r="C24" s="248" t="s">
        <v>53</v>
      </c>
      <c r="D24" s="10" t="s">
        <v>68</v>
      </c>
      <c r="E24" s="69">
        <f>('A. INDICATOR LEVELS'!E23-'A. INDICATOR LEVELS'!E$63)/('A. INDICATOR LEVELS'!E$64-'A. INDICATOR LEVELS'!E$63)</f>
        <v>0.18284970238095238</v>
      </c>
      <c r="F24" s="35">
        <f>('A. INDICATOR LEVELS'!F23-'A. INDICATOR LEVELS'!F$63)/('A. INDICATOR LEVELS'!F$64-'A. INDICATOR LEVELS'!F$63)</f>
        <v>0.15213203747482706</v>
      </c>
      <c r="G24" s="35">
        <f>('A. INDICATOR LEVELS'!G23-'A. INDICATOR LEVELS'!G$63)/('A. INDICATOR LEVELS'!G$64-'A. INDICATOR LEVELS'!G$63)</f>
        <v>0.14920200248170809</v>
      </c>
      <c r="H24" s="35">
        <f>('A. INDICATOR LEVELS'!H23-'A. INDICATOR LEVELS'!H$63)/('A. INDICATOR LEVELS'!H$64-'A. INDICATOR LEVELS'!H$63)</f>
        <v>0.17785596026490066</v>
      </c>
      <c r="I24" s="35">
        <f>('A. INDICATOR LEVELS'!I23-'A. INDICATOR LEVELS'!I$63)/('A. INDICATOR LEVELS'!I$64-'A. INDICATOR LEVELS'!I$63)</f>
        <v>0.1491333514289038</v>
      </c>
      <c r="J24" s="234">
        <f>('A. INDICATOR LEVELS'!J23-'A. INDICATOR LEVELS'!J$63)/('A. INDICATOR LEVELS'!J$64-'A. INDICATOR LEVELS'!J$63)</f>
        <v>0.16306580448839864</v>
      </c>
      <c r="K24" s="69">
        <f>('A. INDICATOR LEVELS'!K23-'A. INDICATOR LEVELS'!K$63)/('A. INDICATOR LEVELS'!K$64-'A. INDICATOR LEVELS'!K$63)</f>
        <v>0.20408163265306123</v>
      </c>
      <c r="L24" s="35">
        <f>('A. INDICATOR LEVELS'!L23-'A. INDICATOR LEVELS'!L$63)/('A. INDICATOR LEVELS'!L$64-'A. INDICATOR LEVELS'!L$63)</f>
        <v>0.20408163265306123</v>
      </c>
      <c r="M24" s="35">
        <f>('A. INDICATOR LEVELS'!M23-'A. INDICATOR LEVELS'!M$63)/('A. INDICATOR LEVELS'!M$64-'A. INDICATOR LEVELS'!M$63)</f>
        <v>0.22</v>
      </c>
      <c r="N24" s="35">
        <f>('A. INDICATOR LEVELS'!N23-'A. INDICATOR LEVELS'!N$63)/('A. INDICATOR LEVELS'!N$64-'A. INDICATOR LEVELS'!N$63)</f>
        <v>0.20408163265306123</v>
      </c>
      <c r="O24" s="35">
        <f>('A. INDICATOR LEVELS'!O23-'A. INDICATOR LEVELS'!O$63)/('A. INDICATOR LEVELS'!O$64-'A. INDICATOR LEVELS'!O$63)</f>
        <v>0.22448979591836735</v>
      </c>
      <c r="P24" s="234">
        <f>('A. INDICATOR LEVELS'!P23-'A. INDICATOR LEVELS'!P$63)/('A. INDICATOR LEVELS'!P$64-'A. INDICATOR LEVELS'!P$63)</f>
        <v>0.22</v>
      </c>
      <c r="Q24" s="69">
        <f>('A. INDICATOR LEVELS'!Q23-'A. INDICATOR LEVELS'!Q$63)/('A. INDICATOR LEVELS'!Q$64-'A. INDICATOR LEVELS'!Q$63)</f>
        <v>0.26923076923076922</v>
      </c>
      <c r="R24" s="35">
        <f>('A. INDICATOR LEVELS'!R23-'A. INDICATOR LEVELS'!R$63)/('A. INDICATOR LEVELS'!R$64-'A. INDICATOR LEVELS'!R$63)</f>
        <v>0.21153846153846154</v>
      </c>
      <c r="S24" s="35">
        <f>('A. INDICATOR LEVELS'!S23-'A. INDICATOR LEVELS'!S$63)/('A. INDICATOR LEVELS'!S$64-'A. INDICATOR LEVELS'!S$63)</f>
        <v>0.29197080291970801</v>
      </c>
      <c r="T24" s="35">
        <f>('A. INDICATOR LEVELS'!T23-'A. INDICATOR LEVELS'!T$63)/('A. INDICATOR LEVELS'!T$64-'A. INDICATOR LEVELS'!T$63)</f>
        <v>0.29277566539923955</v>
      </c>
      <c r="U24" s="35">
        <f>('A. INDICATOR LEVELS'!U23-'A. INDICATOR LEVELS'!U$63)/('A. INDICATOR LEVELS'!U$64-'A. INDICATOR LEVELS'!U$63)</f>
        <v>0.23599999999999999</v>
      </c>
      <c r="V24" s="234">
        <f>('A. INDICATOR LEVELS'!V23-'A. INDICATOR LEVELS'!V$63)/('A. INDICATOR LEVELS'!V$64-'A. INDICATOR LEVELS'!V$63)</f>
        <v>0.26984126984126983</v>
      </c>
      <c r="W24" s="83">
        <f>('A. INDICATOR LEVELS'!W23-'A. INDICATOR LEVELS'!W$63)/('A. INDICATOR LEVELS'!W$64-'A. INDICATOR LEVELS'!W$63)</f>
        <v>0.30769230769230754</v>
      </c>
      <c r="X24" s="19">
        <f>('A. INDICATOR LEVELS'!X23-'A. INDICATOR LEVELS'!X$63)/('A. INDICATOR LEVELS'!X$64-'A. INDICATOR LEVELS'!X$63)</f>
        <v>0.25925925925925908</v>
      </c>
      <c r="Y24" s="19">
        <f>('A. INDICATOR LEVELS'!Y23-'A. INDICATOR LEVELS'!Y$63)/('A. INDICATOR LEVELS'!Y$64-'A. INDICATOR LEVELS'!Y$63)</f>
        <v>0.25925925925925919</v>
      </c>
      <c r="Z24" s="19">
        <f>('A. INDICATOR LEVELS'!Z23-'A. INDICATOR LEVELS'!Z$63)/('A. INDICATOR LEVELS'!Z$64-'A. INDICATOR LEVELS'!Z$63)</f>
        <v>0.33333333333333331</v>
      </c>
      <c r="AA24" s="19">
        <f>('A. INDICATOR LEVELS'!AA23-'A. INDICATOR LEVELS'!AA$63)/('A. INDICATOR LEVELS'!AA$64-'A. INDICATOR LEVELS'!AA$63)</f>
        <v>0.37931034482758624</v>
      </c>
      <c r="AB24" s="237">
        <f>('A. INDICATOR LEVELS'!AB23-'A. INDICATOR LEVELS'!AB$63)/('A. INDICATOR LEVELS'!AB$64-'A. INDICATOR LEVELS'!AB$63)</f>
        <v>0.30000000000000021</v>
      </c>
      <c r="AC24" s="83">
        <f>('A. INDICATOR LEVELS'!AC23-'A. INDICATOR LEVELS'!AC$63)/('A. INDICATOR LEVELS'!AC$64-'A. INDICATOR LEVELS'!AC$63)</f>
        <v>0.2</v>
      </c>
      <c r="AD24" s="19">
        <f>('A. INDICATOR LEVELS'!AD23-'A. INDICATOR LEVELS'!AD$63)/('A. INDICATOR LEVELS'!AD$64-'A. INDICATOR LEVELS'!AD$63)</f>
        <v>0.23076923076923078</v>
      </c>
      <c r="AE24" s="19">
        <f>('A. INDICATOR LEVELS'!AE23-'A. INDICATOR LEVELS'!AE$63)/('A. INDICATOR LEVELS'!AE$64-'A. INDICATOR LEVELS'!AE$63)</f>
        <v>0.2</v>
      </c>
      <c r="AF24" s="19">
        <f>('A. INDICATOR LEVELS'!AF23-'A. INDICATOR LEVELS'!AF$63)/('A. INDICATOR LEVELS'!AF$64-'A. INDICATOR LEVELS'!AF$63)</f>
        <v>0.23076923076923078</v>
      </c>
      <c r="AG24" s="19">
        <f>('A. INDICATOR LEVELS'!AG23-'A. INDICATOR LEVELS'!AG$63)/('A. INDICATOR LEVELS'!AG$64-'A. INDICATOR LEVELS'!AG$63)</f>
        <v>0.23076923076923078</v>
      </c>
      <c r="AH24" s="237">
        <f>('A. INDICATOR LEVELS'!AH23-'A. INDICATOR LEVELS'!AH$63)/('A. INDICATOR LEVELS'!AH$64-'A. INDICATOR LEVELS'!AH$63)</f>
        <v>0.23076923076923078</v>
      </c>
      <c r="AI24" s="83">
        <f>('A. INDICATOR LEVELS'!AI23-'A. INDICATOR LEVELS'!AI$63)/('A. INDICATOR LEVELS'!AI$64-'A. INDICATOR LEVELS'!AI$63)</f>
        <v>0.5625</v>
      </c>
      <c r="AJ24" s="19">
        <f>('A. INDICATOR LEVELS'!AJ23-'A. INDICATOR LEVELS'!AJ$63)/('A. INDICATOR LEVELS'!AJ$64-'A. INDICATOR LEVELS'!AJ$63)</f>
        <v>0.57894736842105265</v>
      </c>
      <c r="AK24" s="19">
        <f>('A. INDICATOR LEVELS'!AK23-'A. INDICATOR LEVELS'!AK$63)/('A. INDICATOR LEVELS'!AK$64-'A. INDICATOR LEVELS'!AK$63)</f>
        <v>0.58823529411764708</v>
      </c>
      <c r="AL24" s="19">
        <f>('A. INDICATOR LEVELS'!AL23-'A. INDICATOR LEVELS'!AL$63)/('A. INDICATOR LEVELS'!AL$64-'A. INDICATOR LEVELS'!AL$63)</f>
        <v>0.61111111111111116</v>
      </c>
      <c r="AM24" s="19">
        <f>('A. INDICATOR LEVELS'!AM23-'A. INDICATOR LEVELS'!AM$63)/('A. INDICATOR LEVELS'!AM$64-'A. INDICATOR LEVELS'!AM$63)</f>
        <v>0.63157894736842102</v>
      </c>
      <c r="AN24" s="237">
        <f>('A. INDICATOR LEVELS'!AN23-'A. INDICATOR LEVELS'!AN$63)/('A. INDICATOR LEVELS'!AN$64-'A. INDICATOR LEVELS'!AN$63)</f>
        <v>0.57894736842105265</v>
      </c>
      <c r="AO24" s="83">
        <f>('A. INDICATOR LEVELS'!AO23-'A. INDICATOR LEVELS'!AO$63)/('A. INDICATOR LEVELS'!AO$64-'A. INDICATOR LEVELS'!AO$63)</f>
        <v>0.2857142857142857</v>
      </c>
      <c r="AP24" s="19">
        <f>('A. INDICATOR LEVELS'!AP23-'A. INDICATOR LEVELS'!AP$63)/('A. INDICATOR LEVELS'!AP$64-'A. INDICATOR LEVELS'!AP$63)</f>
        <v>0.2608695652173913</v>
      </c>
      <c r="AQ24" s="19">
        <f>('A. INDICATOR LEVELS'!AQ23-'A. INDICATOR LEVELS'!AQ$63)/('A. INDICATOR LEVELS'!AQ$64-'A. INDICATOR LEVELS'!AQ$63)</f>
        <v>0.31818181818181818</v>
      </c>
      <c r="AR24" s="19">
        <f>('A. INDICATOR LEVELS'!AR23-'A. INDICATOR LEVELS'!AR$63)/('A. INDICATOR LEVELS'!AR$64-'A. INDICATOR LEVELS'!AR$63)</f>
        <v>0.33333333333333331</v>
      </c>
      <c r="AS24" s="19">
        <f>('A. INDICATOR LEVELS'!AS23-'A. INDICATOR LEVELS'!AS$63)/('A. INDICATOR LEVELS'!AS$64-'A. INDICATOR LEVELS'!AS$63)</f>
        <v>0.4</v>
      </c>
      <c r="AT24" s="237">
        <f>('A. INDICATOR LEVELS'!AT23-'A. INDICATOR LEVELS'!AT$63)/('A. INDICATOR LEVELS'!AT$64-'A. INDICATOR LEVELS'!AT$63)</f>
        <v>0.27586206896551724</v>
      </c>
      <c r="AU24" s="83">
        <f>('A. INDICATOR LEVELS'!AU23-'A. INDICATOR LEVELS'!AU$63)/('A. INDICATOR LEVELS'!AU$64-'A. INDICATOR LEVELS'!AU$63)</f>
        <v>0.44444444444444442</v>
      </c>
      <c r="AV24" s="19">
        <f>('A. INDICATOR LEVELS'!AV23-'A. INDICATOR LEVELS'!AV$63)/('A. INDICATOR LEVELS'!AV$64-'A. INDICATOR LEVELS'!AV$63)</f>
        <v>0.33333333333333331</v>
      </c>
      <c r="AW24" s="19">
        <f>('A. INDICATOR LEVELS'!AW23-'A. INDICATOR LEVELS'!AW$63)/('A. INDICATOR LEVELS'!AW$64-'A. INDICATOR LEVELS'!AW$63)</f>
        <v>0.44444444444444442</v>
      </c>
      <c r="AX24" s="19">
        <f>('A. INDICATOR LEVELS'!AX23-'A. INDICATOR LEVELS'!AX$63)/('A. INDICATOR LEVELS'!AX$64-'A. INDICATOR LEVELS'!AX$63)</f>
        <v>0.5</v>
      </c>
      <c r="AY24" s="19">
        <f>('A. INDICATOR LEVELS'!AY23-'A. INDICATOR LEVELS'!AY$63)/('A. INDICATOR LEVELS'!AY$64-'A. INDICATOR LEVELS'!AY$63)</f>
        <v>0.52380952380952384</v>
      </c>
      <c r="AZ24" s="237">
        <f>('A. INDICATOR LEVELS'!AZ23-'A. INDICATOR LEVELS'!AZ$63)/('A. INDICATOR LEVELS'!AZ$64-'A. INDICATOR LEVELS'!AZ$63)</f>
        <v>0.59090909090909094</v>
      </c>
      <c r="BA24" s="83">
        <f>('A. INDICATOR LEVELS'!BA23-'A. INDICATOR LEVELS'!BA$63)/('A. INDICATOR LEVELS'!BA$64-'A. INDICATOR LEVELS'!BA$63)</f>
        <v>0.29411764705882354</v>
      </c>
      <c r="BB24" s="19">
        <f>('A. INDICATOR LEVELS'!BB23-'A. INDICATOR LEVELS'!BB$63)/('A. INDICATOR LEVELS'!BB$64-'A. INDICATOR LEVELS'!BB$63)</f>
        <v>0.33333333333333331</v>
      </c>
      <c r="BC24" s="19">
        <f>('A. INDICATOR LEVELS'!BC23-'A. INDICATOR LEVELS'!BC$63)/('A. INDICATOR LEVELS'!BC$64-'A. INDICATOR LEVELS'!BC$63)</f>
        <v>0.41176470588235292</v>
      </c>
      <c r="BD24" s="19">
        <f>('A. INDICATOR LEVELS'!BD23-'A. INDICATOR LEVELS'!BD$63)/('A. INDICATOR LEVELS'!BD$64-'A. INDICATOR LEVELS'!BD$63)</f>
        <v>0.35294117647058826</v>
      </c>
      <c r="BE24" s="19">
        <f>('A. INDICATOR LEVELS'!BE23-'A. INDICATOR LEVELS'!BE$63)/('A. INDICATOR LEVELS'!BE$64-'A. INDICATOR LEVELS'!BE$63)</f>
        <v>0.3</v>
      </c>
      <c r="BF24" s="237">
        <f>('A. INDICATOR LEVELS'!BF23-'A. INDICATOR LEVELS'!BF$63)/('A. INDICATOR LEVELS'!BF$64-'A. INDICATOR LEVELS'!BF$63)</f>
        <v>0.22222222222222221</v>
      </c>
      <c r="BG24" s="83">
        <f>1-('A. INDICATOR LEVELS'!BG23-'A. INDICATOR LEVELS'!BG$63)/('A. INDICATOR LEVELS'!BG$64-'A. INDICATOR LEVELS'!BG$63)</f>
        <v>0.26666666666666672</v>
      </c>
      <c r="BH24" s="19">
        <f>1-('A. INDICATOR LEVELS'!BH23-'A. INDICATOR LEVELS'!BH$63)/('A. INDICATOR LEVELS'!BH$64-'A. INDICATOR LEVELS'!BH$63)</f>
        <v>0.2857142857142857</v>
      </c>
      <c r="BI24" s="19">
        <f>1-('A. INDICATOR LEVELS'!BI23-'A. INDICATOR LEVELS'!BI$63)/('A. INDICATOR LEVELS'!BI$64-'A. INDICATOR LEVELS'!BI$63)</f>
        <v>0.26666666666666672</v>
      </c>
      <c r="BJ24" s="19">
        <f>1-('A. INDICATOR LEVELS'!BJ23-'A. INDICATOR LEVELS'!BJ$63)/('A. INDICATOR LEVELS'!BJ$64-'A. INDICATOR LEVELS'!BJ$63)</f>
        <v>0.2857142857142857</v>
      </c>
      <c r="BK24" s="19">
        <f>1-('A. INDICATOR LEVELS'!BK23-'A. INDICATOR LEVELS'!BK$63)/('A. INDICATOR LEVELS'!BK$64-'A. INDICATOR LEVELS'!BK$63)</f>
        <v>0.2857142857142857</v>
      </c>
      <c r="BL24" s="237">
        <f>1-('A. INDICATOR LEVELS'!BL23-'A. INDICATOR LEVELS'!BL$63)/('A. INDICATOR LEVELS'!BL$64-'A. INDICATOR LEVELS'!BL$63)</f>
        <v>0.33333333333333337</v>
      </c>
      <c r="BM24" s="83">
        <f>1-('A. INDICATOR LEVELS'!BM23-'A. INDICATOR LEVELS'!BM$63)/('A. INDICATOR LEVELS'!BM$64-'A. INDICATOR LEVELS'!BM$63)</f>
        <v>0.33333333333333337</v>
      </c>
      <c r="BN24" s="19">
        <f>1-('A. INDICATOR LEVELS'!BN23-'A. INDICATOR LEVELS'!BN$63)/('A. INDICATOR LEVELS'!BN$64-'A. INDICATOR LEVELS'!BN$63)</f>
        <v>0.23529411764705888</v>
      </c>
      <c r="BO24" s="19">
        <f>1-('A. INDICATOR LEVELS'!BO23-'A. INDICATOR LEVELS'!BO$63)/('A. INDICATOR LEVELS'!BO$64-'A. INDICATOR LEVELS'!BO$63)</f>
        <v>0.23529411764705888</v>
      </c>
      <c r="BP24" s="19">
        <f>1-('A. INDICATOR LEVELS'!BP23-'A. INDICATOR LEVELS'!BP$63)/('A. INDICATOR LEVELS'!BP$64-'A. INDICATOR LEVELS'!BP$63)</f>
        <v>0.1428571428571429</v>
      </c>
      <c r="BQ24" s="19">
        <f>1-('A. INDICATOR LEVELS'!BQ23-'A. INDICATOR LEVELS'!BQ$63)/('A. INDICATOR LEVELS'!BQ$64-'A. INDICATOR LEVELS'!BQ$63)</f>
        <v>0.1333333333333333</v>
      </c>
      <c r="BR24" s="237">
        <f>1-('A. INDICATOR LEVELS'!BR23-'A. INDICATOR LEVELS'!BR$63)/('A. INDICATOR LEVELS'!BR$64-'A. INDICATOR LEVELS'!BR$63)</f>
        <v>0.19999999999999996</v>
      </c>
      <c r="BS24" s="83">
        <f>('A. INDICATOR LEVELS'!BS23-'A. INDICATOR LEVELS'!BS$63)/('A. INDICATOR LEVELS'!BS$64-'A. INDICATOR LEVELS'!BS$63)</f>
        <v>0.2857142857142857</v>
      </c>
      <c r="BT24" s="19">
        <f>('A. INDICATOR LEVELS'!BT23-'A. INDICATOR LEVELS'!BT$63)/('A. INDICATOR LEVELS'!BT$64-'A. INDICATOR LEVELS'!BT$63)</f>
        <v>0.25</v>
      </c>
      <c r="BU24" s="19">
        <f>('A. INDICATOR LEVELS'!BU23-'A. INDICATOR LEVELS'!BU$63)/('A. INDICATOR LEVELS'!BU$64-'A. INDICATOR LEVELS'!BU$63)</f>
        <v>0.20909090909090908</v>
      </c>
      <c r="BV24" s="19">
        <f>('A. INDICATOR LEVELS'!BV23-'A. INDICATOR LEVELS'!BV$63)/('A. INDICATOR LEVELS'!BV$64-'A. INDICATOR LEVELS'!BV$63)</f>
        <v>0.26126126126126126</v>
      </c>
      <c r="BW24" s="19">
        <f>('A. INDICATOR LEVELS'!BW23-'A. INDICATOR LEVELS'!BW$63)/('A. INDICATOR LEVELS'!BW$64-'A. INDICATOR LEVELS'!BW$63)</f>
        <v>0.19801980198019803</v>
      </c>
      <c r="BX24" s="237">
        <f>('A. INDICATOR LEVELS'!BX23-'A. INDICATOR LEVELS'!BX$63)/('A. INDICATOR LEVELS'!BX$64-'A. INDICATOR LEVELS'!BX$63)</f>
        <v>0.23232323232323232</v>
      </c>
      <c r="BY24" s="83">
        <f>1-('A. INDICATOR LEVELS'!BY23-'A. INDICATOR LEVELS'!BY$63)/('A. INDICATOR LEVELS'!BY$64-'A. INDICATOR LEVELS'!BY$63)</f>
        <v>0.96648044692737423</v>
      </c>
      <c r="BZ24" s="19">
        <f>1-('A. INDICATOR LEVELS'!BZ23-'A. INDICATOR LEVELS'!BZ$63)/('A. INDICATOR LEVELS'!BZ$64-'A. INDICATOR LEVELS'!BZ$63)</f>
        <v>0.92897196261682247</v>
      </c>
      <c r="CA24" s="19">
        <f>1-('A. INDICATOR LEVELS'!CA23-'A. INDICATOR LEVELS'!CA$63)/('A. INDICATOR LEVELS'!CA$64-'A. INDICATOR LEVELS'!CA$63)</f>
        <v>0.94384057971014479</v>
      </c>
      <c r="CB24" s="19">
        <f>1-('A. INDICATOR LEVELS'!CB23-'A. INDICATOR LEVELS'!CB$63)/('A. INDICATOR LEVELS'!CB$64-'A. INDICATOR LEVELS'!CB$63)</f>
        <v>0.97168141592920354</v>
      </c>
      <c r="CC24" s="19">
        <f>1-('A. INDICATOR LEVELS'!CC23-'A. INDICATOR LEVELS'!CC$63)/('A. INDICATOR LEVELS'!CC$64-'A. INDICATOR LEVELS'!CC$63)</f>
        <v>0.93298969072164939</v>
      </c>
      <c r="CD24" s="237">
        <f>1-('A. INDICATOR LEVELS'!CD23-'A. INDICATOR LEVELS'!CD$63)/('A. INDICATOR LEVELS'!CD$64-'A. INDICATOR LEVELS'!CD$63)</f>
        <v>0.92877492877492873</v>
      </c>
      <c r="CE24" s="83">
        <f>1-('A. INDICATOR LEVELS'!CE23-'A. INDICATOR LEVELS'!CE$63)/('A. INDICATOR LEVELS'!CE$64-'A. INDICATOR LEVELS'!CE$63)</f>
        <v>0.88676996424314658</v>
      </c>
      <c r="CF24" s="19">
        <f>1-('A. INDICATOR LEVELS'!CF23-'A. INDICATOR LEVELS'!CF$63)/('A. INDICATOR LEVELS'!CF$64-'A. INDICATOR LEVELS'!CF$63)</f>
        <v>0.88962472406181015</v>
      </c>
      <c r="CG24" s="19">
        <f>1-('A. INDICATOR LEVELS'!CG23-'A. INDICATOR LEVELS'!CG$63)/('A. INDICATOR LEVELS'!CG$64-'A. INDICATOR LEVELS'!CG$63)</f>
        <v>0.88473520249221183</v>
      </c>
      <c r="CH24" s="19">
        <f>1-('A. INDICATOR LEVELS'!CH23-'A. INDICATOR LEVELS'!CH$63)/('A. INDICATOR LEVELS'!CH$64-'A. INDICATOR LEVELS'!CH$63)</f>
        <v>0.87067209775967414</v>
      </c>
      <c r="CI24" s="19">
        <f>1-('A. INDICATOR LEVELS'!CI23-'A. INDICATOR LEVELS'!CI$63)/('A. INDICATOR LEVELS'!CI$64-'A. INDICATOR LEVELS'!CI$63)</f>
        <v>0.85594013096351729</v>
      </c>
      <c r="CJ24" s="237">
        <f>1-('A. INDICATOR LEVELS'!CJ23-'A. INDICATOR LEVELS'!CJ$63)/('A. INDICATOR LEVELS'!CJ$64-'A. INDICATOR LEVELS'!CJ$63)</f>
        <v>0.87163920208152645</v>
      </c>
      <c r="CK24" s="83">
        <f>1-('A. INDICATOR LEVELS'!CK23-'A. INDICATOR LEVELS'!CK$63)/('A. INDICATOR LEVELS'!CK$64-'A. INDICATOR LEVELS'!CK$63)</f>
        <v>0.2857142857142857</v>
      </c>
      <c r="CL24" s="19">
        <f>1-('A. INDICATOR LEVELS'!CL23-'A. INDICATOR LEVELS'!CL$63)/('A. INDICATOR LEVELS'!CL$64-'A. INDICATOR LEVELS'!CL$63)</f>
        <v>0.2857142857142857</v>
      </c>
      <c r="CM24" s="19">
        <f>1-('A. INDICATOR LEVELS'!CM23-'A. INDICATOR LEVELS'!CM$63)/('A. INDICATOR LEVELS'!CM$64-'A. INDICATOR LEVELS'!CM$63)</f>
        <v>0.5</v>
      </c>
      <c r="CN24" s="19">
        <f>1-('A. INDICATOR LEVELS'!CN23-'A. INDICATOR LEVELS'!CN$63)/('A. INDICATOR LEVELS'!CN$64-'A. INDICATOR LEVELS'!CN$63)</f>
        <v>0.5</v>
      </c>
      <c r="CO24" s="19">
        <f>1-('A. INDICATOR LEVELS'!CO23-'A. INDICATOR LEVELS'!CO$63)/('A. INDICATOR LEVELS'!CO$64-'A. INDICATOR LEVELS'!CO$63)</f>
        <v>0.5</v>
      </c>
      <c r="CP24" s="276">
        <v>0.49868397256279595</v>
      </c>
      <c r="CQ24" s="83">
        <f>1-('A. INDICATOR LEVELS'!CQ23-'A. INDICATOR LEVELS'!CQ$63)/('A. INDICATOR LEVELS'!CQ$64-'A. INDICATOR LEVELS'!CQ$63)</f>
        <v>0.2857142857142857</v>
      </c>
      <c r="CR24" s="19">
        <f>1-('A. INDICATOR LEVELS'!CR23-'A. INDICATOR LEVELS'!CR$63)/('A. INDICATOR LEVELS'!CR$64-'A. INDICATOR LEVELS'!CR$63)</f>
        <v>0.4</v>
      </c>
      <c r="CS24" s="19">
        <f>1-('A. INDICATOR LEVELS'!CS23-'A. INDICATOR LEVELS'!CS$63)/('A. INDICATOR LEVELS'!CS$64-'A. INDICATOR LEVELS'!CS$63)</f>
        <v>0.33333333333333337</v>
      </c>
      <c r="CT24" s="19">
        <f>1-('A. INDICATOR LEVELS'!CT23-'A. INDICATOR LEVELS'!CT$63)/('A. INDICATOR LEVELS'!CT$64-'A. INDICATOR LEVELS'!CT$63)</f>
        <v>0.5</v>
      </c>
      <c r="CU24" s="19">
        <f>1-('A. INDICATOR LEVELS'!CU23-'A. INDICATOR LEVELS'!CU$63)/('A. INDICATOR LEVELS'!CU$64-'A. INDICATOR LEVELS'!CU$63)</f>
        <v>0.4</v>
      </c>
      <c r="CV24" s="237">
        <f>1-('A. INDICATOR LEVELS'!CV23-'A. INDICATOR LEVELS'!CV$63)/('A. INDICATOR LEVELS'!CV$64-'A. INDICATOR LEVELS'!CV$63)</f>
        <v>0.25</v>
      </c>
      <c r="CW24" s="83">
        <f>1-('A. INDICATOR LEVELS'!CW23-'A. INDICATOR LEVELS'!CW$63)/('A. INDICATOR LEVELS'!CW$64-'A. INDICATOR LEVELS'!CW$63)</f>
        <v>0.16666666666666663</v>
      </c>
      <c r="CX24" s="19">
        <f>1-('A. INDICATOR LEVELS'!CX23-'A. INDICATOR LEVELS'!CX$63)/('A. INDICATOR LEVELS'!CX$64-'A. INDICATOR LEVELS'!CX$63)</f>
        <v>9.9999999999999978E-2</v>
      </c>
      <c r="CY24" s="19">
        <f>1-('A. INDICATOR LEVELS'!CY23-'A. INDICATOR LEVELS'!CY$63)/('A. INDICATOR LEVELS'!CY$64-'A. INDICATOR LEVELS'!CY$63)</f>
        <v>0.18181818181818177</v>
      </c>
      <c r="CZ24" s="19">
        <f>1-('A. INDICATOR LEVELS'!CZ23-'A. INDICATOR LEVELS'!CZ$63)/('A. INDICATOR LEVELS'!CZ$64-'A. INDICATOR LEVELS'!CZ$63)</f>
        <v>0.18181818181818177</v>
      </c>
      <c r="DA24" s="19">
        <f>1-('A. INDICATOR LEVELS'!DA23-'A. INDICATOR LEVELS'!DA$63)/('A. INDICATOR LEVELS'!DA$64-'A. INDICATOR LEVELS'!DA$63)</f>
        <v>0.11111111111111116</v>
      </c>
      <c r="DB24" s="237">
        <f>1-('A. INDICATOR LEVELS'!DB23-'A. INDICATOR LEVELS'!DB$63)/('A. INDICATOR LEVELS'!DB$64-'A. INDICATOR LEVELS'!DB$63)</f>
        <v>0.27272727272727271</v>
      </c>
      <c r="DC24" s="83">
        <f>1-('A. INDICATOR LEVELS'!DC23-'A. INDICATOR LEVELS'!DC$63)/('A. INDICATOR LEVELS'!DC$64-'A. INDICATOR LEVELS'!DC$63)</f>
        <v>0.26666666666666672</v>
      </c>
      <c r="DD24" s="19">
        <f>1-('A. INDICATOR LEVELS'!DD23-'A. INDICATOR LEVELS'!DD$63)/('A. INDICATOR LEVELS'!DD$64-'A. INDICATOR LEVELS'!DD$63)</f>
        <v>0.16666666666666663</v>
      </c>
      <c r="DE24" s="19">
        <f>1-('A. INDICATOR LEVELS'!DE23-'A. INDICATOR LEVELS'!DE$63)/('A. INDICATOR LEVELS'!DE$64-'A. INDICATOR LEVELS'!DE$63)</f>
        <v>0.2142857142857143</v>
      </c>
      <c r="DF24" s="19">
        <f>1-('A. INDICATOR LEVELS'!DF23-'A. INDICATOR LEVELS'!DF$63)/('A. INDICATOR LEVELS'!DF$64-'A. INDICATOR LEVELS'!DF$63)</f>
        <v>0.2142857142857143</v>
      </c>
      <c r="DG24" s="19">
        <f>1-('A. INDICATOR LEVELS'!DG23-'A. INDICATOR LEVELS'!DG$63)/('A. INDICATOR LEVELS'!DG$64-'A. INDICATOR LEVELS'!DG$63)</f>
        <v>0.3125</v>
      </c>
      <c r="DH24" s="237">
        <f>1-('A. INDICATOR LEVELS'!DH23-'A. INDICATOR LEVELS'!DH$63)/('A. INDICATOR LEVELS'!DH$64-'A. INDICATOR LEVELS'!DH$63)</f>
        <v>0.33333333333333337</v>
      </c>
    </row>
    <row r="25" spans="1:112" x14ac:dyDescent="0.35">
      <c r="A25" s="82"/>
      <c r="B25" s="248" t="s">
        <v>24</v>
      </c>
      <c r="C25" s="248" t="s">
        <v>53</v>
      </c>
      <c r="D25" s="10" t="s">
        <v>69</v>
      </c>
      <c r="E25" s="69">
        <f>('A. INDICATOR LEVELS'!E24-'A. INDICATOR LEVELS'!E$63)/('A. INDICATOR LEVELS'!E$64-'A. INDICATOR LEVELS'!E$63)</f>
        <v>0.13044084821428573</v>
      </c>
      <c r="F25" s="35">
        <f>('A. INDICATOR LEVELS'!F24-'A. INDICATOR LEVELS'!F$63)/('A. INDICATOR LEVELS'!F$64-'A. INDICATOR LEVELS'!F$63)</f>
        <v>0.10651431573417389</v>
      </c>
      <c r="G25" s="35">
        <f>('A. INDICATOR LEVELS'!G24-'A. INDICATOR LEVELS'!G$63)/('A. INDICATOR LEVELS'!G$64-'A. INDICATOR LEVELS'!G$63)</f>
        <v>9.635873518463052E-2</v>
      </c>
      <c r="H25" s="35">
        <f>('A. INDICATOR LEVELS'!H24-'A. INDICATOR LEVELS'!H$63)/('A. INDICATOR LEVELS'!H$64-'A. INDICATOR LEVELS'!H$63)</f>
        <v>0.1214817880794702</v>
      </c>
      <c r="I25" s="35">
        <f>('A. INDICATOR LEVELS'!I24-'A. INDICATOR LEVELS'!I$63)/('A. INDICATOR LEVELS'!I$64-'A. INDICATOR LEVELS'!I$63)</f>
        <v>0.10155492651905851</v>
      </c>
      <c r="J25" s="234">
        <f>('A. INDICATOR LEVELS'!J24-'A. INDICATOR LEVELS'!J$63)/('A. INDICATOR LEVELS'!J$64-'A. INDICATOR LEVELS'!J$63)</f>
        <v>0.10076074553062001</v>
      </c>
      <c r="K25" s="69">
        <f>('A. INDICATOR LEVELS'!K24-'A. INDICATOR LEVELS'!K$63)/('A. INDICATOR LEVELS'!K$64-'A. INDICATOR LEVELS'!K$63)</f>
        <v>0.65306122448979587</v>
      </c>
      <c r="L25" s="35">
        <f>('A. INDICATOR LEVELS'!L24-'A. INDICATOR LEVELS'!L$63)/('A. INDICATOR LEVELS'!L$64-'A. INDICATOR LEVELS'!L$63)</f>
        <v>0.65306122448979587</v>
      </c>
      <c r="M25" s="35">
        <f>('A. INDICATOR LEVELS'!M24-'A. INDICATOR LEVELS'!M$63)/('A. INDICATOR LEVELS'!M$64-'A. INDICATOR LEVELS'!M$63)</f>
        <v>0.64</v>
      </c>
      <c r="N25" s="35">
        <f>('A. INDICATOR LEVELS'!N24-'A. INDICATOR LEVELS'!N$63)/('A. INDICATOR LEVELS'!N$64-'A. INDICATOR LEVELS'!N$63)</f>
        <v>0.63265306122448983</v>
      </c>
      <c r="O25" s="35">
        <f>('A. INDICATOR LEVELS'!O24-'A. INDICATOR LEVELS'!O$63)/('A. INDICATOR LEVELS'!O$64-'A. INDICATOR LEVELS'!O$63)</f>
        <v>0.63265306122448983</v>
      </c>
      <c r="P25" s="234">
        <f>('A. INDICATOR LEVELS'!P24-'A. INDICATOR LEVELS'!P$63)/('A. INDICATOR LEVELS'!P$64-'A. INDICATOR LEVELS'!P$63)</f>
        <v>0.6</v>
      </c>
      <c r="Q25" s="69">
        <f>('A. INDICATOR LEVELS'!Q24-'A. INDICATOR LEVELS'!Q$63)/('A. INDICATOR LEVELS'!Q$64-'A. INDICATOR LEVELS'!Q$63)</f>
        <v>0.16538461538461538</v>
      </c>
      <c r="R25" s="35">
        <f>('A. INDICATOR LEVELS'!R24-'A. INDICATOR LEVELS'!R$63)/('A. INDICATOR LEVELS'!R$64-'A. INDICATOR LEVELS'!R$63)</f>
        <v>7.3076923076923081E-2</v>
      </c>
      <c r="S25" s="35">
        <f>('A. INDICATOR LEVELS'!S24-'A. INDICATOR LEVELS'!S$63)/('A. INDICATOR LEVELS'!S$64-'A. INDICATOR LEVELS'!S$63)</f>
        <v>0.18248175182481752</v>
      </c>
      <c r="T25" s="35">
        <f>('A. INDICATOR LEVELS'!T24-'A. INDICATOR LEVELS'!T$63)/('A. INDICATOR LEVELS'!T$64-'A. INDICATOR LEVELS'!T$63)</f>
        <v>0.1596958174904943</v>
      </c>
      <c r="U25" s="35">
        <f>('A. INDICATOR LEVELS'!U24-'A. INDICATOR LEVELS'!U$63)/('A. INDICATOR LEVELS'!U$64-'A. INDICATOR LEVELS'!U$63)</f>
        <v>0.17599999999999999</v>
      </c>
      <c r="V25" s="234">
        <f>('A. INDICATOR LEVELS'!V24-'A. INDICATOR LEVELS'!V$63)/('A. INDICATOR LEVELS'!V$64-'A. INDICATOR LEVELS'!V$63)</f>
        <v>0.20634920634920634</v>
      </c>
      <c r="W25" s="83">
        <f>('A. INDICATOR LEVELS'!W24-'A. INDICATOR LEVELS'!W$63)/('A. INDICATOR LEVELS'!W$64-'A. INDICATOR LEVELS'!W$63)</f>
        <v>0.57692307692307698</v>
      </c>
      <c r="X25" s="19">
        <f>('A. INDICATOR LEVELS'!X24-'A. INDICATOR LEVELS'!X$63)/('A. INDICATOR LEVELS'!X$64-'A. INDICATOR LEVELS'!X$63)</f>
        <v>0.48148148148148145</v>
      </c>
      <c r="Y25" s="19">
        <f>('A. INDICATOR LEVELS'!Y24-'A. INDICATOR LEVELS'!Y$63)/('A. INDICATOR LEVELS'!Y$64-'A. INDICATOR LEVELS'!Y$63)</f>
        <v>0.48148148148148168</v>
      </c>
      <c r="Z25" s="19">
        <f>('A. INDICATOR LEVELS'!Z24-'A. INDICATOR LEVELS'!Z$63)/('A. INDICATOR LEVELS'!Z$64-'A. INDICATOR LEVELS'!Z$63)</f>
        <v>0.51851851851851871</v>
      </c>
      <c r="AA25" s="19">
        <f>('A. INDICATOR LEVELS'!AA24-'A. INDICATOR LEVELS'!AA$63)/('A. INDICATOR LEVELS'!AA$64-'A. INDICATOR LEVELS'!AA$63)</f>
        <v>0.55172413793103436</v>
      </c>
      <c r="AB25" s="237">
        <f>('A. INDICATOR LEVELS'!AB24-'A. INDICATOR LEVELS'!AB$63)/('A. INDICATOR LEVELS'!AB$64-'A. INDICATOR LEVELS'!AB$63)</f>
        <v>0.53333333333333333</v>
      </c>
      <c r="AC25" s="83">
        <f>('A. INDICATOR LEVELS'!AC24-'A. INDICATOR LEVELS'!AC$63)/('A. INDICATOR LEVELS'!AC$64-'A. INDICATOR LEVELS'!AC$63)</f>
        <v>0.6</v>
      </c>
      <c r="AD25" s="19">
        <f>('A. INDICATOR LEVELS'!AD24-'A. INDICATOR LEVELS'!AD$63)/('A. INDICATOR LEVELS'!AD$64-'A. INDICATOR LEVELS'!AD$63)</f>
        <v>0.61538461538461542</v>
      </c>
      <c r="AE25" s="19">
        <f>('A. INDICATOR LEVELS'!AE24-'A. INDICATOR LEVELS'!AE$63)/('A. INDICATOR LEVELS'!AE$64-'A. INDICATOR LEVELS'!AE$63)</f>
        <v>0.66666666666666663</v>
      </c>
      <c r="AF25" s="19">
        <f>('A. INDICATOR LEVELS'!AF24-'A. INDICATOR LEVELS'!AF$63)/('A. INDICATOR LEVELS'!AF$64-'A. INDICATOR LEVELS'!AF$63)</f>
        <v>0.69230769230769229</v>
      </c>
      <c r="AG25" s="19">
        <f>('A. INDICATOR LEVELS'!AG24-'A. INDICATOR LEVELS'!AG$63)/('A. INDICATOR LEVELS'!AG$64-'A. INDICATOR LEVELS'!AG$63)</f>
        <v>0.69230769230769229</v>
      </c>
      <c r="AH25" s="237">
        <f>('A. INDICATOR LEVELS'!AH24-'A. INDICATOR LEVELS'!AH$63)/('A. INDICATOR LEVELS'!AH$64-'A. INDICATOR LEVELS'!AH$63)</f>
        <v>0.76923076923076927</v>
      </c>
      <c r="AI25" s="83">
        <f>('A. INDICATOR LEVELS'!AI24-'A. INDICATOR LEVELS'!AI$63)/('A. INDICATOR LEVELS'!AI$64-'A. INDICATOR LEVELS'!AI$63)</f>
        <v>0.375</v>
      </c>
      <c r="AJ25" s="19">
        <f>('A. INDICATOR LEVELS'!AJ24-'A. INDICATOR LEVELS'!AJ$63)/('A. INDICATOR LEVELS'!AJ$64-'A. INDICATOR LEVELS'!AJ$63)</f>
        <v>0.42105263157894735</v>
      </c>
      <c r="AK25" s="19">
        <f>('A. INDICATOR LEVELS'!AK24-'A. INDICATOR LEVELS'!AK$63)/('A. INDICATOR LEVELS'!AK$64-'A. INDICATOR LEVELS'!AK$63)</f>
        <v>0.41176470588235292</v>
      </c>
      <c r="AL25" s="19">
        <f>('A. INDICATOR LEVELS'!AL24-'A. INDICATOR LEVELS'!AL$63)/('A. INDICATOR LEVELS'!AL$64-'A. INDICATOR LEVELS'!AL$63)</f>
        <v>0.5</v>
      </c>
      <c r="AM25" s="19">
        <f>('A. INDICATOR LEVELS'!AM24-'A. INDICATOR LEVELS'!AM$63)/('A. INDICATOR LEVELS'!AM$64-'A. INDICATOR LEVELS'!AM$63)</f>
        <v>0.47368421052631576</v>
      </c>
      <c r="AN25" s="237">
        <f>('A. INDICATOR LEVELS'!AN24-'A. INDICATOR LEVELS'!AN$63)/('A. INDICATOR LEVELS'!AN$64-'A. INDICATOR LEVELS'!AN$63)</f>
        <v>0.47368421052631576</v>
      </c>
      <c r="AO25" s="83">
        <f>('A. INDICATOR LEVELS'!AO24-'A. INDICATOR LEVELS'!AO$63)/('A. INDICATOR LEVELS'!AO$64-'A. INDICATOR LEVELS'!AO$63)</f>
        <v>0.33333333333333331</v>
      </c>
      <c r="AP25" s="19">
        <f>('A. INDICATOR LEVELS'!AP24-'A. INDICATOR LEVELS'!AP$63)/('A. INDICATOR LEVELS'!AP$64-'A. INDICATOR LEVELS'!AP$63)</f>
        <v>0.30434782608695654</v>
      </c>
      <c r="AQ25" s="19">
        <f>('A. INDICATOR LEVELS'!AQ24-'A. INDICATOR LEVELS'!AQ$63)/('A. INDICATOR LEVELS'!AQ$64-'A. INDICATOR LEVELS'!AQ$63)</f>
        <v>0.18181818181818182</v>
      </c>
      <c r="AR25" s="19">
        <f>('A. INDICATOR LEVELS'!AR24-'A. INDICATOR LEVELS'!AR$63)/('A. INDICATOR LEVELS'!AR$64-'A. INDICATOR LEVELS'!AR$63)</f>
        <v>0.33333333333333331</v>
      </c>
      <c r="AS25" s="19">
        <f>('A. INDICATOR LEVELS'!AS24-'A. INDICATOR LEVELS'!AS$63)/('A. INDICATOR LEVELS'!AS$64-'A. INDICATOR LEVELS'!AS$63)</f>
        <v>0.28000000000000003</v>
      </c>
      <c r="AT25" s="237">
        <f>('A. INDICATOR LEVELS'!AT24-'A. INDICATOR LEVELS'!AT$63)/('A. INDICATOR LEVELS'!AT$64-'A. INDICATOR LEVELS'!AT$63)</f>
        <v>0.31034482758620691</v>
      </c>
      <c r="AU25" s="83">
        <f>('A. INDICATOR LEVELS'!AU24-'A. INDICATOR LEVELS'!AU$63)/('A. INDICATOR LEVELS'!AU$64-'A. INDICATOR LEVELS'!AU$63)</f>
        <v>0.77777777777777779</v>
      </c>
      <c r="AV25" s="19">
        <f>('A. INDICATOR LEVELS'!AV24-'A. INDICATOR LEVELS'!AV$63)/('A. INDICATOR LEVELS'!AV$64-'A. INDICATOR LEVELS'!AV$63)</f>
        <v>0.52380952380952384</v>
      </c>
      <c r="AW25" s="19">
        <f>('A. INDICATOR LEVELS'!AW24-'A. INDICATOR LEVELS'!AW$63)/('A. INDICATOR LEVELS'!AW$64-'A. INDICATOR LEVELS'!AW$63)</f>
        <v>0.83333333333333337</v>
      </c>
      <c r="AX25" s="19">
        <f>('A. INDICATOR LEVELS'!AX24-'A. INDICATOR LEVELS'!AX$63)/('A. INDICATOR LEVELS'!AX$64-'A. INDICATOR LEVELS'!AX$63)</f>
        <v>0.8</v>
      </c>
      <c r="AY25" s="19">
        <f>('A. INDICATOR LEVELS'!AY24-'A. INDICATOR LEVELS'!AY$63)/('A. INDICATOR LEVELS'!AY$64-'A. INDICATOR LEVELS'!AY$63)</f>
        <v>0.7142857142857143</v>
      </c>
      <c r="AZ25" s="237">
        <f>('A. INDICATOR LEVELS'!AZ24-'A. INDICATOR LEVELS'!AZ$63)/('A. INDICATOR LEVELS'!AZ$64-'A. INDICATOR LEVELS'!AZ$63)</f>
        <v>0.90909090909090906</v>
      </c>
      <c r="BA25" s="83">
        <f>('A. INDICATOR LEVELS'!BA24-'A. INDICATOR LEVELS'!BA$63)/('A. INDICATOR LEVELS'!BA$64-'A. INDICATOR LEVELS'!BA$63)</f>
        <v>0.23529411764705882</v>
      </c>
      <c r="BB25" s="19">
        <f>('A. INDICATOR LEVELS'!BB24-'A. INDICATOR LEVELS'!BB$63)/('A. INDICATOR LEVELS'!BB$64-'A. INDICATOR LEVELS'!BB$63)</f>
        <v>0.33333333333333331</v>
      </c>
      <c r="BC25" s="19">
        <f>('A. INDICATOR LEVELS'!BC24-'A. INDICATOR LEVELS'!BC$63)/('A. INDICATOR LEVELS'!BC$64-'A. INDICATOR LEVELS'!BC$63)</f>
        <v>0.29411764705882354</v>
      </c>
      <c r="BD25" s="19">
        <f>('A. INDICATOR LEVELS'!BD24-'A. INDICATOR LEVELS'!BD$63)/('A. INDICATOR LEVELS'!BD$64-'A. INDICATOR LEVELS'!BD$63)</f>
        <v>0.29411764705882354</v>
      </c>
      <c r="BE25" s="19">
        <f>('A. INDICATOR LEVELS'!BE24-'A. INDICATOR LEVELS'!BE$63)/('A. INDICATOR LEVELS'!BE$64-'A. INDICATOR LEVELS'!BE$63)</f>
        <v>0.25</v>
      </c>
      <c r="BF25" s="237">
        <f>('A. INDICATOR LEVELS'!BF24-'A. INDICATOR LEVELS'!BF$63)/('A. INDICATOR LEVELS'!BF$64-'A. INDICATOR LEVELS'!BF$63)</f>
        <v>0.33333333333333331</v>
      </c>
      <c r="BG25" s="83">
        <f>1-('A. INDICATOR LEVELS'!BG24-'A. INDICATOR LEVELS'!BG$63)/('A. INDICATOR LEVELS'!BG$64-'A. INDICATOR LEVELS'!BG$63)</f>
        <v>0.66666666666666674</v>
      </c>
      <c r="BH25" s="19">
        <f>1-('A. INDICATOR LEVELS'!BH24-'A. INDICATOR LEVELS'!BH$63)/('A. INDICATOR LEVELS'!BH$64-'A. INDICATOR LEVELS'!BH$63)</f>
        <v>0.64285714285714279</v>
      </c>
      <c r="BI25" s="19">
        <f>1-('A. INDICATOR LEVELS'!BI24-'A. INDICATOR LEVELS'!BI$63)/('A. INDICATOR LEVELS'!BI$64-'A. INDICATOR LEVELS'!BI$63)</f>
        <v>0.6</v>
      </c>
      <c r="BJ25" s="19">
        <f>1-('A. INDICATOR LEVELS'!BJ24-'A. INDICATOR LEVELS'!BJ$63)/('A. INDICATOR LEVELS'!BJ$64-'A. INDICATOR LEVELS'!BJ$63)</f>
        <v>0.64285714285714279</v>
      </c>
      <c r="BK25" s="19">
        <f>1-('A. INDICATOR LEVELS'!BK24-'A. INDICATOR LEVELS'!BK$63)/('A. INDICATOR LEVELS'!BK$64-'A. INDICATOR LEVELS'!BK$63)</f>
        <v>0.64285714285714279</v>
      </c>
      <c r="BL25" s="237">
        <f>1-('A. INDICATOR LEVELS'!BL24-'A. INDICATOR LEVELS'!BL$63)/('A. INDICATOR LEVELS'!BL$64-'A. INDICATOR LEVELS'!BL$63)</f>
        <v>0.58333333333333326</v>
      </c>
      <c r="BM25" s="83">
        <f>1-('A. INDICATOR LEVELS'!BM24-'A. INDICATOR LEVELS'!BM$63)/('A. INDICATOR LEVELS'!BM$64-'A. INDICATOR LEVELS'!BM$63)</f>
        <v>0.27777777777777779</v>
      </c>
      <c r="BN25" s="19">
        <f>1-('A. INDICATOR LEVELS'!BN24-'A. INDICATOR LEVELS'!BN$63)/('A. INDICATOR LEVELS'!BN$64-'A. INDICATOR LEVELS'!BN$63)</f>
        <v>0.23529411764705888</v>
      </c>
      <c r="BO25" s="19">
        <f>1-('A. INDICATOR LEVELS'!BO24-'A. INDICATOR LEVELS'!BO$63)/('A. INDICATOR LEVELS'!BO$64-'A. INDICATOR LEVELS'!BO$63)</f>
        <v>0.23529411764705888</v>
      </c>
      <c r="BP25" s="19">
        <f>1-('A. INDICATOR LEVELS'!BP24-'A. INDICATOR LEVELS'!BP$63)/('A. INDICATOR LEVELS'!BP$64-'A. INDICATOR LEVELS'!BP$63)</f>
        <v>0.2857142857142857</v>
      </c>
      <c r="BQ25" s="19">
        <f>1-('A. INDICATOR LEVELS'!BQ24-'A. INDICATOR LEVELS'!BQ$63)/('A. INDICATOR LEVELS'!BQ$64-'A. INDICATOR LEVELS'!BQ$63)</f>
        <v>0.33333333333333337</v>
      </c>
      <c r="BR25" s="237">
        <f>1-('A. INDICATOR LEVELS'!BR24-'A. INDICATOR LEVELS'!BR$63)/('A. INDICATOR LEVELS'!BR$64-'A. INDICATOR LEVELS'!BR$63)</f>
        <v>0.33333333333333337</v>
      </c>
      <c r="BS25" s="83">
        <f>('A. INDICATOR LEVELS'!BS24-'A. INDICATOR LEVELS'!BS$63)/('A. INDICATOR LEVELS'!BS$64-'A. INDICATOR LEVELS'!BS$63)</f>
        <v>0.21428571428571427</v>
      </c>
      <c r="BT25" s="19">
        <f>('A. INDICATOR LEVELS'!BT24-'A. INDICATOR LEVELS'!BT$63)/('A. INDICATOR LEVELS'!BT$64-'A. INDICATOR LEVELS'!BT$63)</f>
        <v>0.22500000000000001</v>
      </c>
      <c r="BU25" s="19">
        <f>('A. INDICATOR LEVELS'!BU24-'A. INDICATOR LEVELS'!BU$63)/('A. INDICATOR LEVELS'!BU$64-'A. INDICATOR LEVELS'!BU$63)</f>
        <v>0.11818181818181818</v>
      </c>
      <c r="BV25" s="19">
        <f>('A. INDICATOR LEVELS'!BV24-'A. INDICATOR LEVELS'!BV$63)/('A. INDICATOR LEVELS'!BV$64-'A. INDICATOR LEVELS'!BV$63)</f>
        <v>0.2072072072072072</v>
      </c>
      <c r="BW25" s="19">
        <f>('A. INDICATOR LEVELS'!BW24-'A. INDICATOR LEVELS'!BW$63)/('A. INDICATOR LEVELS'!BW$64-'A. INDICATOR LEVELS'!BW$63)</f>
        <v>0.15841584158415842</v>
      </c>
      <c r="BX25" s="237">
        <f>('A. INDICATOR LEVELS'!BX24-'A. INDICATOR LEVELS'!BX$63)/('A. INDICATOR LEVELS'!BX$64-'A. INDICATOR LEVELS'!BX$63)</f>
        <v>0.17171717171717171</v>
      </c>
      <c r="BY25" s="83">
        <f>1-('A. INDICATOR LEVELS'!BY24-'A. INDICATOR LEVELS'!BY$63)/('A. INDICATOR LEVELS'!BY$64-'A. INDICATOR LEVELS'!BY$63)</f>
        <v>0.35381750465549355</v>
      </c>
      <c r="BZ25" s="19">
        <f>1-('A. INDICATOR LEVELS'!BZ24-'A. INDICATOR LEVELS'!BZ$63)/('A. INDICATOR LEVELS'!BZ$64-'A. INDICATOR LEVELS'!BZ$63)</f>
        <v>0.33831775700934585</v>
      </c>
      <c r="CA25" s="19">
        <f>1-('A. INDICATOR LEVELS'!CA24-'A. INDICATOR LEVELS'!CA$63)/('A. INDICATOR LEVELS'!CA$64-'A. INDICATOR LEVELS'!CA$63)</f>
        <v>0.35869565217391308</v>
      </c>
      <c r="CB25" s="19">
        <f>1-('A. INDICATOR LEVELS'!CB24-'A. INDICATOR LEVELS'!CB$63)/('A. INDICATOR LEVELS'!CB$64-'A. INDICATOR LEVELS'!CB$63)</f>
        <v>0.42654867256637163</v>
      </c>
      <c r="CC25" s="19">
        <f>1-('A. INDICATOR LEVELS'!CC24-'A. INDICATOR LEVELS'!CC$63)/('A. INDICATOR LEVELS'!CC$64-'A. INDICATOR LEVELS'!CC$63)</f>
        <v>0.43986254295532634</v>
      </c>
      <c r="CD25" s="237">
        <f>1-('A. INDICATOR LEVELS'!CD24-'A. INDICATOR LEVELS'!CD$63)/('A. INDICATOR LEVELS'!CD$64-'A. INDICATOR LEVELS'!CD$63)</f>
        <v>0.51282051282051277</v>
      </c>
      <c r="CE25" s="83">
        <f>1-('A. INDICATOR LEVELS'!CE24-'A. INDICATOR LEVELS'!CE$63)/('A. INDICATOR LEVELS'!CE$64-'A. INDICATOR LEVELS'!CE$63)</f>
        <v>0.8259833134684148</v>
      </c>
      <c r="CF25" s="19">
        <f>1-('A. INDICATOR LEVELS'!CF24-'A. INDICATOR LEVELS'!CF$63)/('A. INDICATOR LEVELS'!CF$64-'A. INDICATOR LEVELS'!CF$63)</f>
        <v>0.82891832229580575</v>
      </c>
      <c r="CG25" s="19">
        <f>1-('A. INDICATOR LEVELS'!CG24-'A. INDICATOR LEVELS'!CG$63)/('A. INDICATOR LEVELS'!CG$64-'A. INDICATOR LEVELS'!CG$63)</f>
        <v>0.8452751817237798</v>
      </c>
      <c r="CH25" s="19">
        <f>1-('A. INDICATOR LEVELS'!CH24-'A. INDICATOR LEVELS'!CH$63)/('A. INDICATOR LEVELS'!CH$64-'A. INDICATOR LEVELS'!CH$63)</f>
        <v>0.83503054989816694</v>
      </c>
      <c r="CI25" s="19">
        <f>1-('A. INDICATOR LEVELS'!CI24-'A. INDICATOR LEVELS'!CI$63)/('A. INDICATOR LEVELS'!CI$64-'A. INDICATOR LEVELS'!CI$63)</f>
        <v>0.84003741814780164</v>
      </c>
      <c r="CJ25" s="237">
        <f>1-('A. INDICATOR LEVELS'!CJ24-'A. INDICATOR LEVELS'!CJ$63)/('A. INDICATOR LEVELS'!CJ$64-'A. INDICATOR LEVELS'!CJ$63)</f>
        <v>0.8482220294882914</v>
      </c>
      <c r="CK25" s="83">
        <f>1-('A. INDICATOR LEVELS'!CK24-'A. INDICATOR LEVELS'!CK$63)/('A. INDICATOR LEVELS'!CK$64-'A. INDICATOR LEVELS'!CK$63)</f>
        <v>0.5714285714285714</v>
      </c>
      <c r="CL25" s="19">
        <f>1-('A. INDICATOR LEVELS'!CL24-'A. INDICATOR LEVELS'!CL$63)/('A. INDICATOR LEVELS'!CL$64-'A. INDICATOR LEVELS'!CL$63)</f>
        <v>0.5714285714285714</v>
      </c>
      <c r="CM25" s="19">
        <f>1-('A. INDICATOR LEVELS'!CM24-'A. INDICATOR LEVELS'!CM$63)/('A. INDICATOR LEVELS'!CM$64-'A. INDICATOR LEVELS'!CM$63)</f>
        <v>0.7</v>
      </c>
      <c r="CN25" s="19">
        <f>1-('A. INDICATOR LEVELS'!CN24-'A. INDICATOR LEVELS'!CN$63)/('A. INDICATOR LEVELS'!CN$64-'A. INDICATOR LEVELS'!CN$63)</f>
        <v>0.375</v>
      </c>
      <c r="CO25" s="19">
        <f>1-('A. INDICATOR LEVELS'!CO24-'A. INDICATOR LEVELS'!CO$63)/('A. INDICATOR LEVELS'!CO$64-'A. INDICATOR LEVELS'!CO$63)</f>
        <v>0.25</v>
      </c>
      <c r="CP25" s="276">
        <v>0.30276363828185116</v>
      </c>
      <c r="CQ25" s="83">
        <f>1-('A. INDICATOR LEVELS'!CQ24-'A. INDICATOR LEVELS'!CQ$63)/('A. INDICATOR LEVELS'!CQ$64-'A. INDICATOR LEVELS'!CQ$63)</f>
        <v>0.5714285714285714</v>
      </c>
      <c r="CR25" s="19">
        <f>1-('A. INDICATOR LEVELS'!CR24-'A. INDICATOR LEVELS'!CR$63)/('A. INDICATOR LEVELS'!CR$64-'A. INDICATOR LEVELS'!CR$63)</f>
        <v>0.6</v>
      </c>
      <c r="CS25" s="19">
        <f>1-('A. INDICATOR LEVELS'!CS24-'A. INDICATOR LEVELS'!CS$63)/('A. INDICATOR LEVELS'!CS$64-'A. INDICATOR LEVELS'!CS$63)</f>
        <v>0.66666666666666674</v>
      </c>
      <c r="CT25" s="19">
        <f>1-('A. INDICATOR LEVELS'!CT24-'A. INDICATOR LEVELS'!CT$63)/('A. INDICATOR LEVELS'!CT$64-'A. INDICATOR LEVELS'!CT$63)</f>
        <v>1</v>
      </c>
      <c r="CU25" s="19">
        <f>1-('A. INDICATOR LEVELS'!CU24-'A. INDICATOR LEVELS'!CU$63)/('A. INDICATOR LEVELS'!CU$64-'A. INDICATOR LEVELS'!CU$63)</f>
        <v>0.8</v>
      </c>
      <c r="CV25" s="237">
        <f>1-('A. INDICATOR LEVELS'!CV24-'A. INDICATOR LEVELS'!CV$63)/('A. INDICATOR LEVELS'!CV$64-'A. INDICATOR LEVELS'!CV$63)</f>
        <v>0.75</v>
      </c>
      <c r="CW25" s="83">
        <f>1-('A. INDICATOR LEVELS'!CW24-'A. INDICATOR LEVELS'!CW$63)/('A. INDICATOR LEVELS'!CW$64-'A. INDICATOR LEVELS'!CW$63)</f>
        <v>0.58333333333333326</v>
      </c>
      <c r="CX25" s="19">
        <f>1-('A. INDICATOR LEVELS'!CX24-'A. INDICATOR LEVELS'!CX$63)/('A. INDICATOR LEVELS'!CX$64-'A. INDICATOR LEVELS'!CX$63)</f>
        <v>0.5</v>
      </c>
      <c r="CY25" s="19">
        <f>1-('A. INDICATOR LEVELS'!CY24-'A. INDICATOR LEVELS'!CY$63)/('A. INDICATOR LEVELS'!CY$64-'A. INDICATOR LEVELS'!CY$63)</f>
        <v>0.63636363636363635</v>
      </c>
      <c r="CZ25" s="19">
        <f>1-('A. INDICATOR LEVELS'!CZ24-'A. INDICATOR LEVELS'!CZ$63)/('A. INDICATOR LEVELS'!CZ$64-'A. INDICATOR LEVELS'!CZ$63)</f>
        <v>0.54545454545454541</v>
      </c>
      <c r="DA25" s="19">
        <f>1-('A. INDICATOR LEVELS'!DA24-'A. INDICATOR LEVELS'!DA$63)/('A. INDICATOR LEVELS'!DA$64-'A. INDICATOR LEVELS'!DA$63)</f>
        <v>0.66666666666666674</v>
      </c>
      <c r="DB25" s="237">
        <f>1-('A. INDICATOR LEVELS'!DB24-'A. INDICATOR LEVELS'!DB$63)/('A. INDICATOR LEVELS'!DB$64-'A. INDICATOR LEVELS'!DB$63)</f>
        <v>0.72727272727272729</v>
      </c>
      <c r="DC25" s="83">
        <f>1-('A. INDICATOR LEVELS'!DC24-'A. INDICATOR LEVELS'!DC$63)/('A. INDICATOR LEVELS'!DC$64-'A. INDICATOR LEVELS'!DC$63)</f>
        <v>0.46666666666666667</v>
      </c>
      <c r="DD25" s="19">
        <f>1-('A. INDICATOR LEVELS'!DD24-'A. INDICATOR LEVELS'!DD$63)/('A. INDICATOR LEVELS'!DD$64-'A. INDICATOR LEVELS'!DD$63)</f>
        <v>0.44444444444444442</v>
      </c>
      <c r="DE25" s="19">
        <f>1-('A. INDICATOR LEVELS'!DE24-'A. INDICATOR LEVELS'!DE$63)/('A. INDICATOR LEVELS'!DE$64-'A. INDICATOR LEVELS'!DE$63)</f>
        <v>0.64285714285714279</v>
      </c>
      <c r="DF25" s="19">
        <f>1-('A. INDICATOR LEVELS'!DF24-'A. INDICATOR LEVELS'!DF$63)/('A. INDICATOR LEVELS'!DF$64-'A. INDICATOR LEVELS'!DF$63)</f>
        <v>0.5714285714285714</v>
      </c>
      <c r="DG25" s="19">
        <f>1-('A. INDICATOR LEVELS'!DG24-'A. INDICATOR LEVELS'!DG$63)/('A. INDICATOR LEVELS'!DG$64-'A. INDICATOR LEVELS'!DG$63)</f>
        <v>0.6875</v>
      </c>
      <c r="DH25" s="237">
        <f>1-('A. INDICATOR LEVELS'!DH24-'A. INDICATOR LEVELS'!DH$63)/('A. INDICATOR LEVELS'!DH$64-'A. INDICATOR LEVELS'!DH$63)</f>
        <v>0.66666666666666674</v>
      </c>
    </row>
    <row r="26" spans="1:112" x14ac:dyDescent="0.35">
      <c r="A26" s="82"/>
      <c r="B26" s="248" t="s">
        <v>25</v>
      </c>
      <c r="C26" s="248" t="s">
        <v>53</v>
      </c>
      <c r="D26" s="10" t="s">
        <v>70</v>
      </c>
      <c r="E26" s="69">
        <f>('A. INDICATOR LEVELS'!E25-'A. INDICATOR LEVELS'!E$63)/('A. INDICATOR LEVELS'!E$64-'A. INDICATOR LEVELS'!E$63)</f>
        <v>0.4878627232142857</v>
      </c>
      <c r="F26" s="35">
        <f>('A. INDICATOR LEVELS'!F25-'A. INDICATOR LEVELS'!F$63)/('A. INDICATOR LEVELS'!F$64-'A. INDICATOR LEVELS'!F$63)</f>
        <v>0.43590753874441818</v>
      </c>
      <c r="G26" s="35">
        <f>('A. INDICATOR LEVELS'!G25-'A. INDICATOR LEVELS'!G$63)/('A. INDICATOR LEVELS'!G$64-'A. INDICATOR LEVELS'!G$63)</f>
        <v>0.43198836164477344</v>
      </c>
      <c r="H26" s="35">
        <f>('A. INDICATOR LEVELS'!H25-'A. INDICATOR LEVELS'!H$63)/('A. INDICATOR LEVELS'!H$64-'A. INDICATOR LEVELS'!H$63)</f>
        <v>0.47379966887417219</v>
      </c>
      <c r="I26" s="35">
        <f>('A. INDICATOR LEVELS'!I25-'A. INDICATOR LEVELS'!I$63)/('A. INDICATOR LEVELS'!I$64-'A. INDICATOR LEVELS'!I$63)</f>
        <v>0.45096746674938926</v>
      </c>
      <c r="J26" s="234">
        <f>('A. INDICATOR LEVELS'!J25-'A. INDICATOR LEVELS'!J$63)/('A. INDICATOR LEVELS'!J$64-'A. INDICATOR LEVELS'!J$63)</f>
        <v>0.44488398630658044</v>
      </c>
      <c r="K26" s="69">
        <f>('A. INDICATOR LEVELS'!K25-'A. INDICATOR LEVELS'!K$63)/('A. INDICATOR LEVELS'!K$64-'A. INDICATOR LEVELS'!K$63)</f>
        <v>0.69387755102040816</v>
      </c>
      <c r="L26" s="35">
        <f>('A. INDICATOR LEVELS'!L25-'A. INDICATOR LEVELS'!L$63)/('A. INDICATOR LEVELS'!L$64-'A. INDICATOR LEVELS'!L$63)</f>
        <v>0.67346938775510201</v>
      </c>
      <c r="M26" s="35">
        <f>('A. INDICATOR LEVELS'!M25-'A. INDICATOR LEVELS'!M$63)/('A. INDICATOR LEVELS'!M$64-'A. INDICATOR LEVELS'!M$63)</f>
        <v>0.7</v>
      </c>
      <c r="N26" s="35">
        <f>('A. INDICATOR LEVELS'!N25-'A. INDICATOR LEVELS'!N$63)/('A. INDICATOR LEVELS'!N$64-'A. INDICATOR LEVELS'!N$63)</f>
        <v>0.69387755102040816</v>
      </c>
      <c r="O26" s="35">
        <f>('A. INDICATOR LEVELS'!O25-'A. INDICATOR LEVELS'!O$63)/('A. INDICATOR LEVELS'!O$64-'A. INDICATOR LEVELS'!O$63)</f>
        <v>0.73469387755102045</v>
      </c>
      <c r="P26" s="234">
        <f>('A. INDICATOR LEVELS'!P25-'A. INDICATOR LEVELS'!P$63)/('A. INDICATOR LEVELS'!P$64-'A. INDICATOR LEVELS'!P$63)</f>
        <v>0.74</v>
      </c>
      <c r="Q26" s="69">
        <f>('A. INDICATOR LEVELS'!Q25-'A. INDICATOR LEVELS'!Q$63)/('A. INDICATOR LEVELS'!Q$64-'A. INDICATOR LEVELS'!Q$63)</f>
        <v>0.53846153846153844</v>
      </c>
      <c r="R26" s="35">
        <f>('A. INDICATOR LEVELS'!R25-'A. INDICATOR LEVELS'!R$63)/('A. INDICATOR LEVELS'!R$64-'A. INDICATOR LEVELS'!R$63)</f>
        <v>0.4</v>
      </c>
      <c r="S26" s="35">
        <f>('A. INDICATOR LEVELS'!S25-'A. INDICATOR LEVELS'!S$63)/('A. INDICATOR LEVELS'!S$64-'A. INDICATOR LEVELS'!S$63)</f>
        <v>0.53284671532846717</v>
      </c>
      <c r="T26" s="35">
        <f>('A. INDICATOR LEVELS'!T25-'A. INDICATOR LEVELS'!T$63)/('A. INDICATOR LEVELS'!T$64-'A. INDICATOR LEVELS'!T$63)</f>
        <v>0.50570342205323193</v>
      </c>
      <c r="U26" s="35">
        <f>('A. INDICATOR LEVELS'!U25-'A. INDICATOR LEVELS'!U$63)/('A. INDICATOR LEVELS'!U$64-'A. INDICATOR LEVELS'!U$63)</f>
        <v>0.5</v>
      </c>
      <c r="V26" s="234">
        <f>('A. INDICATOR LEVELS'!V25-'A. INDICATOR LEVELS'!V$63)/('A. INDICATOR LEVELS'!V$64-'A. INDICATOR LEVELS'!V$63)</f>
        <v>0.50793650793650791</v>
      </c>
      <c r="W26" s="83">
        <f>('A. INDICATOR LEVELS'!W25-'A. INDICATOR LEVELS'!W$63)/('A. INDICATOR LEVELS'!W$64-'A. INDICATOR LEVELS'!W$63)</f>
        <v>0.61538461538461553</v>
      </c>
      <c r="X26" s="19">
        <f>('A. INDICATOR LEVELS'!X25-'A. INDICATOR LEVELS'!X$63)/('A. INDICATOR LEVELS'!X$64-'A. INDICATOR LEVELS'!X$63)</f>
        <v>0.59259259259259223</v>
      </c>
      <c r="Y26" s="19">
        <f>('A. INDICATOR LEVELS'!Y25-'A. INDICATOR LEVELS'!Y$63)/('A. INDICATOR LEVELS'!Y$64-'A. INDICATOR LEVELS'!Y$63)</f>
        <v>0.62962962962962954</v>
      </c>
      <c r="Z26" s="19">
        <f>('A. INDICATOR LEVELS'!Z25-'A. INDICATOR LEVELS'!Z$63)/('A. INDICATOR LEVELS'!Z$64-'A. INDICATOR LEVELS'!Z$63)</f>
        <v>0.70370370370370372</v>
      </c>
      <c r="AA26" s="19">
        <f>('A. INDICATOR LEVELS'!AA25-'A. INDICATOR LEVELS'!AA$63)/('A. INDICATOR LEVELS'!AA$64-'A. INDICATOR LEVELS'!AA$63)</f>
        <v>0.75862068965517249</v>
      </c>
      <c r="AB26" s="237">
        <f>('A. INDICATOR LEVELS'!AB25-'A. INDICATOR LEVELS'!AB$63)/('A. INDICATOR LEVELS'!AB$64-'A. INDICATOR LEVELS'!AB$63)</f>
        <v>0.70000000000000018</v>
      </c>
      <c r="AC26" s="83">
        <f>('A. INDICATOR LEVELS'!AC25-'A. INDICATOR LEVELS'!AC$63)/('A. INDICATOR LEVELS'!AC$64-'A. INDICATOR LEVELS'!AC$63)</f>
        <v>0.73333333333333328</v>
      </c>
      <c r="AD26" s="19">
        <f>('A. INDICATOR LEVELS'!AD25-'A. INDICATOR LEVELS'!AD$63)/('A. INDICATOR LEVELS'!AD$64-'A. INDICATOR LEVELS'!AD$63)</f>
        <v>0.76923076923076927</v>
      </c>
      <c r="AE26" s="19">
        <f>('A. INDICATOR LEVELS'!AE25-'A. INDICATOR LEVELS'!AE$63)/('A. INDICATOR LEVELS'!AE$64-'A. INDICATOR LEVELS'!AE$63)</f>
        <v>0.8</v>
      </c>
      <c r="AF26" s="19">
        <f>('A. INDICATOR LEVELS'!AF25-'A. INDICATOR LEVELS'!AF$63)/('A. INDICATOR LEVELS'!AF$64-'A. INDICATOR LEVELS'!AF$63)</f>
        <v>0.92307692307692313</v>
      </c>
      <c r="AG26" s="19">
        <f>('A. INDICATOR LEVELS'!AG25-'A. INDICATOR LEVELS'!AG$63)/('A. INDICATOR LEVELS'!AG$64-'A. INDICATOR LEVELS'!AG$63)</f>
        <v>1</v>
      </c>
      <c r="AH26" s="237">
        <f>('A. INDICATOR LEVELS'!AH25-'A. INDICATOR LEVELS'!AH$63)/('A. INDICATOR LEVELS'!AH$64-'A. INDICATOR LEVELS'!AH$63)</f>
        <v>0.92307692307692313</v>
      </c>
      <c r="AI26" s="83">
        <f>('A. INDICATOR LEVELS'!AI25-'A. INDICATOR LEVELS'!AI$63)/('A. INDICATOR LEVELS'!AI$64-'A. INDICATOR LEVELS'!AI$63)</f>
        <v>0.3125</v>
      </c>
      <c r="AJ26" s="19">
        <f>('A. INDICATOR LEVELS'!AJ25-'A. INDICATOR LEVELS'!AJ$63)/('A. INDICATOR LEVELS'!AJ$64-'A. INDICATOR LEVELS'!AJ$63)</f>
        <v>0.26315789473684209</v>
      </c>
      <c r="AK26" s="19">
        <f>('A. INDICATOR LEVELS'!AK25-'A. INDICATOR LEVELS'!AK$63)/('A. INDICATOR LEVELS'!AK$64-'A. INDICATOR LEVELS'!AK$63)</f>
        <v>0.29411764705882354</v>
      </c>
      <c r="AL26" s="19">
        <f>('A. INDICATOR LEVELS'!AL25-'A. INDICATOR LEVELS'!AL$63)/('A. INDICATOR LEVELS'!AL$64-'A. INDICATOR LEVELS'!AL$63)</f>
        <v>0.33333333333333331</v>
      </c>
      <c r="AM26" s="19">
        <f>('A. INDICATOR LEVELS'!AM25-'A. INDICATOR LEVELS'!AM$63)/('A. INDICATOR LEVELS'!AM$64-'A. INDICATOR LEVELS'!AM$63)</f>
        <v>0.36842105263157893</v>
      </c>
      <c r="AN26" s="237">
        <f>('A. INDICATOR LEVELS'!AN25-'A. INDICATOR LEVELS'!AN$63)/('A. INDICATOR LEVELS'!AN$64-'A. INDICATOR LEVELS'!AN$63)</f>
        <v>0.36842105263157893</v>
      </c>
      <c r="AO26" s="83">
        <f>('A. INDICATOR LEVELS'!AO25-'A. INDICATOR LEVELS'!AO$63)/('A. INDICATOR LEVELS'!AO$64-'A. INDICATOR LEVELS'!AO$63)</f>
        <v>0.90476190476190477</v>
      </c>
      <c r="AP26" s="19">
        <f>('A. INDICATOR LEVELS'!AP25-'A. INDICATOR LEVELS'!AP$63)/('A. INDICATOR LEVELS'!AP$64-'A. INDICATOR LEVELS'!AP$63)</f>
        <v>0.78260869565217395</v>
      </c>
      <c r="AQ26" s="19">
        <f>('A. INDICATOR LEVELS'!AQ25-'A. INDICATOR LEVELS'!AQ$63)/('A. INDICATOR LEVELS'!AQ$64-'A. INDICATOR LEVELS'!AQ$63)</f>
        <v>0.86363636363636365</v>
      </c>
      <c r="AR26" s="19">
        <f>('A. INDICATOR LEVELS'!AR25-'A. INDICATOR LEVELS'!AR$63)/('A. INDICATOR LEVELS'!AR$64-'A. INDICATOR LEVELS'!AR$63)</f>
        <v>0.95238095238095233</v>
      </c>
      <c r="AS26" s="19">
        <f>('A. INDICATOR LEVELS'!AS25-'A. INDICATOR LEVELS'!AS$63)/('A. INDICATOR LEVELS'!AS$64-'A. INDICATOR LEVELS'!AS$63)</f>
        <v>0.88</v>
      </c>
      <c r="AT26" s="237">
        <f>('A. INDICATOR LEVELS'!AT25-'A. INDICATOR LEVELS'!AT$63)/('A. INDICATOR LEVELS'!AT$64-'A. INDICATOR LEVELS'!AT$63)</f>
        <v>0.72413793103448276</v>
      </c>
      <c r="AU26" s="83">
        <f>('A. INDICATOR LEVELS'!AU25-'A. INDICATOR LEVELS'!AU$63)/('A. INDICATOR LEVELS'!AU$64-'A. INDICATOR LEVELS'!AU$63)</f>
        <v>0.77777777777777779</v>
      </c>
      <c r="AV26" s="19">
        <f>('A. INDICATOR LEVELS'!AV25-'A. INDICATOR LEVELS'!AV$63)/('A. INDICATOR LEVELS'!AV$64-'A. INDICATOR LEVELS'!AV$63)</f>
        <v>0.61904761904761907</v>
      </c>
      <c r="AW26" s="19">
        <f>('A. INDICATOR LEVELS'!AW25-'A. INDICATOR LEVELS'!AW$63)/('A. INDICATOR LEVELS'!AW$64-'A. INDICATOR LEVELS'!AW$63)</f>
        <v>0.94444444444444442</v>
      </c>
      <c r="AX26" s="19">
        <f>('A. INDICATOR LEVELS'!AX25-'A. INDICATOR LEVELS'!AX$63)/('A. INDICATOR LEVELS'!AX$64-'A. INDICATOR LEVELS'!AX$63)</f>
        <v>0.9</v>
      </c>
      <c r="AY26" s="19">
        <f>('A. INDICATOR LEVELS'!AY25-'A. INDICATOR LEVELS'!AY$63)/('A. INDICATOR LEVELS'!AY$64-'A. INDICATOR LEVELS'!AY$63)</f>
        <v>0.8571428571428571</v>
      </c>
      <c r="AZ26" s="237">
        <f>('A. INDICATOR LEVELS'!AZ25-'A. INDICATOR LEVELS'!AZ$63)/('A. INDICATOR LEVELS'!AZ$64-'A. INDICATOR LEVELS'!AZ$63)</f>
        <v>0.90909090909090906</v>
      </c>
      <c r="BA26" s="83">
        <f>('A. INDICATOR LEVELS'!BA25-'A. INDICATOR LEVELS'!BA$63)/('A. INDICATOR LEVELS'!BA$64-'A. INDICATOR LEVELS'!BA$63)</f>
        <v>0.82352941176470584</v>
      </c>
      <c r="BB26" s="19">
        <f>('A. INDICATOR LEVELS'!BB25-'A. INDICATOR LEVELS'!BB$63)/('A. INDICATOR LEVELS'!BB$64-'A. INDICATOR LEVELS'!BB$63)</f>
        <v>0.83333333333333337</v>
      </c>
      <c r="BC26" s="19">
        <f>('A. INDICATOR LEVELS'!BC25-'A. INDICATOR LEVELS'!BC$63)/('A. INDICATOR LEVELS'!BC$64-'A. INDICATOR LEVELS'!BC$63)</f>
        <v>0.76470588235294112</v>
      </c>
      <c r="BD26" s="19">
        <f>('A. INDICATOR LEVELS'!BD25-'A. INDICATOR LEVELS'!BD$63)/('A. INDICATOR LEVELS'!BD$64-'A. INDICATOR LEVELS'!BD$63)</f>
        <v>0.70588235294117652</v>
      </c>
      <c r="BE26" s="19">
        <f>('A. INDICATOR LEVELS'!BE25-'A. INDICATOR LEVELS'!BE$63)/('A. INDICATOR LEVELS'!BE$64-'A. INDICATOR LEVELS'!BE$63)</f>
        <v>0.8</v>
      </c>
      <c r="BF26" s="237">
        <f>('A. INDICATOR LEVELS'!BF25-'A. INDICATOR LEVELS'!BF$63)/('A. INDICATOR LEVELS'!BF$64-'A. INDICATOR LEVELS'!BF$63)</f>
        <v>0.77777777777777779</v>
      </c>
      <c r="BG26" s="83">
        <f>1-('A. INDICATOR LEVELS'!BG25-'A. INDICATOR LEVELS'!BG$63)/('A. INDICATOR LEVELS'!BG$64-'A. INDICATOR LEVELS'!BG$63)</f>
        <v>0.8666666666666667</v>
      </c>
      <c r="BH26" s="19">
        <f>1-('A. INDICATOR LEVELS'!BH25-'A. INDICATOR LEVELS'!BH$63)/('A. INDICATOR LEVELS'!BH$64-'A. INDICATOR LEVELS'!BH$63)</f>
        <v>0.85714285714285721</v>
      </c>
      <c r="BI26" s="19">
        <f>1-('A. INDICATOR LEVELS'!BI25-'A. INDICATOR LEVELS'!BI$63)/('A. INDICATOR LEVELS'!BI$64-'A. INDICATOR LEVELS'!BI$63)</f>
        <v>0.8666666666666667</v>
      </c>
      <c r="BJ26" s="19">
        <f>1-('A. INDICATOR LEVELS'!BJ25-'A. INDICATOR LEVELS'!BJ$63)/('A. INDICATOR LEVELS'!BJ$64-'A. INDICATOR LEVELS'!BJ$63)</f>
        <v>0.85714285714285721</v>
      </c>
      <c r="BK26" s="19">
        <f>1-('A. INDICATOR LEVELS'!BK25-'A. INDICATOR LEVELS'!BK$63)/('A. INDICATOR LEVELS'!BK$64-'A. INDICATOR LEVELS'!BK$63)</f>
        <v>0.85714285714285721</v>
      </c>
      <c r="BL26" s="237">
        <f>1-('A. INDICATOR LEVELS'!BL25-'A. INDICATOR LEVELS'!BL$63)/('A. INDICATOR LEVELS'!BL$64-'A. INDICATOR LEVELS'!BL$63)</f>
        <v>0.91666666666666663</v>
      </c>
      <c r="BM26" s="83">
        <f>1-('A. INDICATOR LEVELS'!BM25-'A. INDICATOR LEVELS'!BM$63)/('A. INDICATOR LEVELS'!BM$64-'A. INDICATOR LEVELS'!BM$63)</f>
        <v>0.88888888888888884</v>
      </c>
      <c r="BN26" s="19">
        <f>1-('A. INDICATOR LEVELS'!BN25-'A. INDICATOR LEVELS'!BN$63)/('A. INDICATOR LEVELS'!BN$64-'A. INDICATOR LEVELS'!BN$63)</f>
        <v>0.88235294117647056</v>
      </c>
      <c r="BO26" s="19">
        <f>1-('A. INDICATOR LEVELS'!BO25-'A. INDICATOR LEVELS'!BO$63)/('A. INDICATOR LEVELS'!BO$64-'A. INDICATOR LEVELS'!BO$63)</f>
        <v>0.88235294117647056</v>
      </c>
      <c r="BP26" s="19">
        <f>1-('A. INDICATOR LEVELS'!BP25-'A. INDICATOR LEVELS'!BP$63)/('A. INDICATOR LEVELS'!BP$64-'A. INDICATOR LEVELS'!BP$63)</f>
        <v>0.9285714285714286</v>
      </c>
      <c r="BQ26" s="19">
        <f>1-('A. INDICATOR LEVELS'!BQ25-'A. INDICATOR LEVELS'!BQ$63)/('A. INDICATOR LEVELS'!BQ$64-'A. INDICATOR LEVELS'!BQ$63)</f>
        <v>0.8666666666666667</v>
      </c>
      <c r="BR26" s="237">
        <f>1-('A. INDICATOR LEVELS'!BR25-'A. INDICATOR LEVELS'!BR$63)/('A. INDICATOR LEVELS'!BR$64-'A. INDICATOR LEVELS'!BR$63)</f>
        <v>0.8666666666666667</v>
      </c>
      <c r="BS26" s="83">
        <f>('A. INDICATOR LEVELS'!BS25-'A. INDICATOR LEVELS'!BS$63)/('A. INDICATOR LEVELS'!BS$64-'A. INDICATOR LEVELS'!BS$63)</f>
        <v>0.82539682539682535</v>
      </c>
      <c r="BT26" s="19">
        <f>('A. INDICATOR LEVELS'!BT25-'A. INDICATOR LEVELS'!BT$63)/('A. INDICATOR LEVELS'!BT$64-'A. INDICATOR LEVELS'!BT$63)</f>
        <v>0.79166666666666663</v>
      </c>
      <c r="BU26" s="19">
        <f>('A. INDICATOR LEVELS'!BU25-'A. INDICATOR LEVELS'!BU$63)/('A. INDICATOR LEVELS'!BU$64-'A. INDICATOR LEVELS'!BU$63)</f>
        <v>0.81818181818181823</v>
      </c>
      <c r="BV26" s="19">
        <f>('A. INDICATOR LEVELS'!BV25-'A. INDICATOR LEVELS'!BV$63)/('A. INDICATOR LEVELS'!BV$64-'A. INDICATOR LEVELS'!BV$63)</f>
        <v>0.88288288288288286</v>
      </c>
      <c r="BW26" s="19">
        <f>('A. INDICATOR LEVELS'!BW25-'A. INDICATOR LEVELS'!BW$63)/('A. INDICATOR LEVELS'!BW$64-'A. INDICATOR LEVELS'!BW$63)</f>
        <v>0.90099009900990101</v>
      </c>
      <c r="BX26" s="237">
        <f>('A. INDICATOR LEVELS'!BX25-'A. INDICATOR LEVELS'!BX$63)/('A. INDICATOR LEVELS'!BX$64-'A. INDICATOR LEVELS'!BX$63)</f>
        <v>0.80808080808080807</v>
      </c>
      <c r="BY26" s="83">
        <f>1-('A. INDICATOR LEVELS'!BY25-'A. INDICATOR LEVELS'!BY$63)/('A. INDICATOR LEVELS'!BY$64-'A. INDICATOR LEVELS'!BY$63)</f>
        <v>0.15642458100558654</v>
      </c>
      <c r="BZ26" s="19">
        <f>1-('A. INDICATOR LEVELS'!BZ25-'A. INDICATOR LEVELS'!BZ$63)/('A. INDICATOR LEVELS'!BZ$64-'A. INDICATOR LEVELS'!BZ$63)</f>
        <v>3.3644859813084071E-2</v>
      </c>
      <c r="CA26" s="19">
        <f>1-('A. INDICATOR LEVELS'!CA25-'A. INDICATOR LEVELS'!CA$63)/('A. INDICATOR LEVELS'!CA$64-'A. INDICATOR LEVELS'!CA$63)</f>
        <v>0.10326086956521741</v>
      </c>
      <c r="CB26" s="19">
        <f>1-('A. INDICATOR LEVELS'!CB25-'A. INDICATOR LEVELS'!CB$63)/('A. INDICATOR LEVELS'!CB$64-'A. INDICATOR LEVELS'!CB$63)</f>
        <v>0.14159292035398241</v>
      </c>
      <c r="CC26" s="19">
        <f>1-('A. INDICATOR LEVELS'!CC25-'A. INDICATOR LEVELS'!CC$63)/('A. INDICATOR LEVELS'!CC$64-'A. INDICATOR LEVELS'!CC$63)</f>
        <v>0.20790378006872867</v>
      </c>
      <c r="CD26" s="237">
        <f>1-('A. INDICATOR LEVELS'!CD25-'A. INDICATOR LEVELS'!CD$63)/('A. INDICATOR LEVELS'!CD$64-'A. INDICATOR LEVELS'!CD$63)</f>
        <v>0.23646723646723655</v>
      </c>
      <c r="CE26" s="83">
        <f>1-('A. INDICATOR LEVELS'!CE25-'A. INDICATOR LEVELS'!CE$63)/('A. INDICATOR LEVELS'!CE$64-'A. INDICATOR LEVELS'!CE$63)</f>
        <v>0.54469606674612636</v>
      </c>
      <c r="CF26" s="19">
        <f>1-('A. INDICATOR LEVELS'!CF25-'A. INDICATOR LEVELS'!CF$63)/('A. INDICATOR LEVELS'!CF$64-'A. INDICATOR LEVELS'!CF$63)</f>
        <v>0.54635761589403975</v>
      </c>
      <c r="CG26" s="19">
        <f>1-('A. INDICATOR LEVELS'!CG25-'A. INDICATOR LEVELS'!CG$63)/('A. INDICATOR LEVELS'!CG$64-'A. INDICATOR LEVELS'!CG$63)</f>
        <v>0.5420560747663552</v>
      </c>
      <c r="CH26" s="19">
        <f>1-('A. INDICATOR LEVELS'!CH25-'A. INDICATOR LEVELS'!CH$63)/('A. INDICATOR LEVELS'!CH$64-'A. INDICATOR LEVELS'!CH$63)</f>
        <v>0.53258655804480659</v>
      </c>
      <c r="CI26" s="19">
        <f>1-('A. INDICATOR LEVELS'!CI25-'A. INDICATOR LEVELS'!CI$63)/('A. INDICATOR LEVELS'!CI$64-'A. INDICATOR LEVELS'!CI$63)</f>
        <v>0.53227315247895235</v>
      </c>
      <c r="CJ26" s="237">
        <f>1-('A. INDICATOR LEVELS'!CJ25-'A. INDICATOR LEVELS'!CJ$63)/('A. INDICATOR LEVELS'!CJ$64-'A. INDICATOR LEVELS'!CJ$63)</f>
        <v>0.50910667823070255</v>
      </c>
      <c r="CK26" s="83">
        <f>1-('A. INDICATOR LEVELS'!CK25-'A. INDICATOR LEVELS'!CK$63)/('A. INDICATOR LEVELS'!CK$64-'A. INDICATOR LEVELS'!CK$63)</f>
        <v>0.7142857142857143</v>
      </c>
      <c r="CL26" s="19">
        <f>1-('A. INDICATOR LEVELS'!CL25-'A. INDICATOR LEVELS'!CL$63)/('A. INDICATOR LEVELS'!CL$64-'A. INDICATOR LEVELS'!CL$63)</f>
        <v>0.7142857142857143</v>
      </c>
      <c r="CM26" s="19">
        <f>1-('A. INDICATOR LEVELS'!CM25-'A. INDICATOR LEVELS'!CM$63)/('A. INDICATOR LEVELS'!CM$64-'A. INDICATOR LEVELS'!CM$63)</f>
        <v>0.9</v>
      </c>
      <c r="CN26" s="19">
        <f>1-('A. INDICATOR LEVELS'!CN25-'A. INDICATOR LEVELS'!CN$63)/('A. INDICATOR LEVELS'!CN$64-'A. INDICATOR LEVELS'!CN$63)</f>
        <v>0.875</v>
      </c>
      <c r="CO26" s="19">
        <f>1-('A. INDICATOR LEVELS'!CO25-'A. INDICATOR LEVELS'!CO$63)/('A. INDICATOR LEVELS'!CO$64-'A. INDICATOR LEVELS'!CO$63)</f>
        <v>1</v>
      </c>
      <c r="CP26" s="276">
        <v>0.97562588120805582</v>
      </c>
      <c r="CQ26" s="83">
        <f>1-('A. INDICATOR LEVELS'!CQ25-'A. INDICATOR LEVELS'!CQ$63)/('A. INDICATOR LEVELS'!CQ$64-'A. INDICATOR LEVELS'!CQ$63)</f>
        <v>0.7142857142857143</v>
      </c>
      <c r="CR26" s="19">
        <f>1-('A. INDICATOR LEVELS'!CR25-'A. INDICATOR LEVELS'!CR$63)/('A. INDICATOR LEVELS'!CR$64-'A. INDICATOR LEVELS'!CR$63)</f>
        <v>0.6</v>
      </c>
      <c r="CS26" s="19">
        <f>1-('A. INDICATOR LEVELS'!CS25-'A. INDICATOR LEVELS'!CS$63)/('A. INDICATOR LEVELS'!CS$64-'A. INDICATOR LEVELS'!CS$63)</f>
        <v>0.66666666666666674</v>
      </c>
      <c r="CT26" s="19">
        <f>1-('A. INDICATOR LEVELS'!CT25-'A. INDICATOR LEVELS'!CT$63)/('A. INDICATOR LEVELS'!CT$64-'A. INDICATOR LEVELS'!CT$63)</f>
        <v>0.83333333333333337</v>
      </c>
      <c r="CU26" s="19">
        <f>1-('A. INDICATOR LEVELS'!CU25-'A. INDICATOR LEVELS'!CU$63)/('A. INDICATOR LEVELS'!CU$64-'A. INDICATOR LEVELS'!CU$63)</f>
        <v>0.8</v>
      </c>
      <c r="CV26" s="237">
        <f>1-('A. INDICATOR LEVELS'!CV25-'A. INDICATOR LEVELS'!CV$63)/('A. INDICATOR LEVELS'!CV$64-'A. INDICATOR LEVELS'!CV$63)</f>
        <v>0.75</v>
      </c>
      <c r="CW26" s="83">
        <f>1-('A. INDICATOR LEVELS'!CW25-'A. INDICATOR LEVELS'!CW$63)/('A. INDICATOR LEVELS'!CW$64-'A. INDICATOR LEVELS'!CW$63)</f>
        <v>0.66666666666666674</v>
      </c>
      <c r="CX26" s="19">
        <f>1-('A. INDICATOR LEVELS'!CX25-'A. INDICATOR LEVELS'!CX$63)/('A. INDICATOR LEVELS'!CX$64-'A. INDICATOR LEVELS'!CX$63)</f>
        <v>0.7</v>
      </c>
      <c r="CY26" s="19">
        <f>1-('A. INDICATOR LEVELS'!CY25-'A. INDICATOR LEVELS'!CY$63)/('A. INDICATOR LEVELS'!CY$64-'A. INDICATOR LEVELS'!CY$63)</f>
        <v>0.81818181818181812</v>
      </c>
      <c r="CZ26" s="19">
        <f>1-('A. INDICATOR LEVELS'!CZ25-'A. INDICATOR LEVELS'!CZ$63)/('A. INDICATOR LEVELS'!CZ$64-'A. INDICATOR LEVELS'!CZ$63)</f>
        <v>0.81818181818181812</v>
      </c>
      <c r="DA26" s="19">
        <f>1-('A. INDICATOR LEVELS'!DA25-'A. INDICATOR LEVELS'!DA$63)/('A. INDICATOR LEVELS'!DA$64-'A. INDICATOR LEVELS'!DA$63)</f>
        <v>0.88888888888888884</v>
      </c>
      <c r="DB26" s="237">
        <f>1-('A. INDICATOR LEVELS'!DB25-'A. INDICATOR LEVELS'!DB$63)/('A. INDICATOR LEVELS'!DB$64-'A. INDICATOR LEVELS'!DB$63)</f>
        <v>0.81818181818181812</v>
      </c>
      <c r="DC26" s="83">
        <f>1-('A. INDICATOR LEVELS'!DC25-'A. INDICATOR LEVELS'!DC$63)/('A. INDICATOR LEVELS'!DC$64-'A. INDICATOR LEVELS'!DC$63)</f>
        <v>0.8666666666666667</v>
      </c>
      <c r="DD26" s="19">
        <f>1-('A. INDICATOR LEVELS'!DD25-'A. INDICATOR LEVELS'!DD$63)/('A. INDICATOR LEVELS'!DD$64-'A. INDICATOR LEVELS'!DD$63)</f>
        <v>0.72222222222222221</v>
      </c>
      <c r="DE26" s="19">
        <f>1-('A. INDICATOR LEVELS'!DE25-'A. INDICATOR LEVELS'!DE$63)/('A. INDICATOR LEVELS'!DE$64-'A. INDICATOR LEVELS'!DE$63)</f>
        <v>0.9285714285714286</v>
      </c>
      <c r="DF26" s="19">
        <f>1-('A. INDICATOR LEVELS'!DF25-'A. INDICATOR LEVELS'!DF$63)/('A. INDICATOR LEVELS'!DF$64-'A. INDICATOR LEVELS'!DF$63)</f>
        <v>0.9285714285714286</v>
      </c>
      <c r="DG26" s="19">
        <f>1-('A. INDICATOR LEVELS'!DG25-'A. INDICATOR LEVELS'!DG$63)/('A. INDICATOR LEVELS'!DG$64-'A. INDICATOR LEVELS'!DG$63)</f>
        <v>1</v>
      </c>
      <c r="DH26" s="237">
        <f>1-('A. INDICATOR LEVELS'!DH25-'A. INDICATOR LEVELS'!DH$63)/('A. INDICATOR LEVELS'!DH$64-'A. INDICATOR LEVELS'!DH$63)</f>
        <v>1</v>
      </c>
    </row>
    <row r="27" spans="1:112" x14ac:dyDescent="0.35">
      <c r="A27" s="82"/>
      <c r="B27" s="248" t="s">
        <v>47</v>
      </c>
      <c r="C27" s="248" t="s">
        <v>53</v>
      </c>
      <c r="D27" s="10" t="s">
        <v>71</v>
      </c>
      <c r="E27" s="69">
        <f>('A. INDICATOR LEVELS'!E26-'A. INDICATOR LEVELS'!E$63)/('A. INDICATOR LEVELS'!E$64-'A. INDICATOR LEVELS'!E$63)</f>
        <v>0.13025483630952381</v>
      </c>
      <c r="F27" s="35">
        <f>('A. INDICATOR LEVELS'!F26-'A. INDICATOR LEVELS'!F$63)/('A. INDICATOR LEVELS'!F$64-'A. INDICATOR LEVELS'!F$63)</f>
        <v>0.11426319936958235</v>
      </c>
      <c r="G27" s="35">
        <f>('A. INDICATOR LEVELS'!G26-'A. INDICATOR LEVELS'!G$63)/('A. INDICATOR LEVELS'!G$64-'A. INDICATOR LEVELS'!G$63)</f>
        <v>9.6957768174233031E-2</v>
      </c>
      <c r="H27" s="35">
        <f>('A. INDICATOR LEVELS'!H26-'A. INDICATOR LEVELS'!H$63)/('A. INDICATOR LEVELS'!H$64-'A. INDICATOR LEVELS'!H$63)</f>
        <v>9.0521523178807947E-2</v>
      </c>
      <c r="I27" s="35">
        <f>('A. INDICATOR LEVELS'!I26-'A. INDICATOR LEVELS'!I$63)/('A. INDICATOR LEVELS'!I$64-'A. INDICATOR LEVELS'!I$63)</f>
        <v>6.8633913684128897E-2</v>
      </c>
      <c r="J27" s="234">
        <f>('A. INDICATOR LEVELS'!J26-'A. INDICATOR LEVELS'!J$63)/('A. INDICATOR LEVELS'!J$64-'A. INDICATOR LEVELS'!J$63)</f>
        <v>7.2422974515024718E-2</v>
      </c>
      <c r="K27" s="69">
        <f>('A. INDICATOR LEVELS'!K26-'A. INDICATOR LEVELS'!K$63)/('A. INDICATOR LEVELS'!K$64-'A. INDICATOR LEVELS'!K$63)</f>
        <v>0.2857142857142857</v>
      </c>
      <c r="L27" s="35">
        <f>('A. INDICATOR LEVELS'!L26-'A. INDICATOR LEVELS'!L$63)/('A. INDICATOR LEVELS'!L$64-'A. INDICATOR LEVELS'!L$63)</f>
        <v>0.26530612244897961</v>
      </c>
      <c r="M27" s="35">
        <f>('A. INDICATOR LEVELS'!M26-'A. INDICATOR LEVELS'!M$63)/('A. INDICATOR LEVELS'!M$64-'A. INDICATOR LEVELS'!M$63)</f>
        <v>0.26</v>
      </c>
      <c r="N27" s="35">
        <f>('A. INDICATOR LEVELS'!N26-'A. INDICATOR LEVELS'!N$63)/('A. INDICATOR LEVELS'!N$64-'A. INDICATOR LEVELS'!N$63)</f>
        <v>0.24489795918367346</v>
      </c>
      <c r="O27" s="35">
        <f>('A. INDICATOR LEVELS'!O26-'A. INDICATOR LEVELS'!O$63)/('A. INDICATOR LEVELS'!O$64-'A. INDICATOR LEVELS'!O$63)</f>
        <v>0.24489795918367346</v>
      </c>
      <c r="P27" s="234">
        <f>('A. INDICATOR LEVELS'!P26-'A. INDICATOR LEVELS'!P$63)/('A. INDICATOR LEVELS'!P$64-'A. INDICATOR LEVELS'!P$63)</f>
        <v>0.24</v>
      </c>
      <c r="Q27" s="69">
        <f>('A. INDICATOR LEVELS'!Q26-'A. INDICATOR LEVELS'!Q$63)/('A. INDICATOR LEVELS'!Q$64-'A. INDICATOR LEVELS'!Q$63)</f>
        <v>0.2</v>
      </c>
      <c r="R27" s="35">
        <f>('A. INDICATOR LEVELS'!R26-'A. INDICATOR LEVELS'!R$63)/('A. INDICATOR LEVELS'!R$64-'A. INDICATOR LEVELS'!R$63)</f>
        <v>0.20384615384615384</v>
      </c>
      <c r="S27" s="35">
        <f>('A. INDICATOR LEVELS'!S26-'A. INDICATOR LEVELS'!S$63)/('A. INDICATOR LEVELS'!S$64-'A. INDICATOR LEVELS'!S$63)</f>
        <v>0.23722627737226276</v>
      </c>
      <c r="T27" s="35">
        <f>('A. INDICATOR LEVELS'!T26-'A. INDICATOR LEVELS'!T$63)/('A. INDICATOR LEVELS'!T$64-'A. INDICATOR LEVELS'!T$63)</f>
        <v>0.23574144486692014</v>
      </c>
      <c r="U27" s="35">
        <f>('A. INDICATOR LEVELS'!U26-'A. INDICATOR LEVELS'!U$63)/('A. INDICATOR LEVELS'!U$64-'A. INDICATOR LEVELS'!U$63)</f>
        <v>0.2</v>
      </c>
      <c r="V27" s="234">
        <f>('A. INDICATOR LEVELS'!V26-'A. INDICATOR LEVELS'!V$63)/('A. INDICATOR LEVELS'!V$64-'A. INDICATOR LEVELS'!V$63)</f>
        <v>0.23015873015873015</v>
      </c>
      <c r="W27" s="83">
        <f>('A. INDICATOR LEVELS'!W26-'A. INDICATOR LEVELS'!W$63)/('A. INDICATOR LEVELS'!W$64-'A. INDICATOR LEVELS'!W$63)</f>
        <v>0.19230769230769204</v>
      </c>
      <c r="X27" s="19">
        <f>('A. INDICATOR LEVELS'!X26-'A. INDICATOR LEVELS'!X$63)/('A. INDICATOR LEVELS'!X$64-'A. INDICATOR LEVELS'!X$63)</f>
        <v>0.14814814814814786</v>
      </c>
      <c r="Y27" s="19">
        <f>('A. INDICATOR LEVELS'!Y26-'A. INDICATOR LEVELS'!Y$63)/('A. INDICATOR LEVELS'!Y$64-'A. INDICATOR LEVELS'!Y$63)</f>
        <v>7.4074074074073751E-2</v>
      </c>
      <c r="Z27" s="19">
        <f>('A. INDICATOR LEVELS'!Z26-'A. INDICATOR LEVELS'!Z$63)/('A. INDICATOR LEVELS'!Z$64-'A. INDICATOR LEVELS'!Z$63)</f>
        <v>0.11111111111111084</v>
      </c>
      <c r="AA27" s="19">
        <f>('A. INDICATOR LEVELS'!AA26-'A. INDICATOR LEVELS'!AA$63)/('A. INDICATOR LEVELS'!AA$64-'A. INDICATOR LEVELS'!AA$63)</f>
        <v>0.20689655172413779</v>
      </c>
      <c r="AB27" s="237">
        <f>('A. INDICATOR LEVELS'!AB26-'A. INDICATOR LEVELS'!AB$63)/('A. INDICATOR LEVELS'!AB$64-'A. INDICATOR LEVELS'!AB$63)</f>
        <v>0.1666666666666668</v>
      </c>
      <c r="AC27" s="83">
        <f>('A. INDICATOR LEVELS'!AC26-'A. INDICATOR LEVELS'!AC$63)/('A. INDICATOR LEVELS'!AC$64-'A. INDICATOR LEVELS'!AC$63)</f>
        <v>0.26666666666666666</v>
      </c>
      <c r="AD27" s="19">
        <f>('A. INDICATOR LEVELS'!AD26-'A. INDICATOR LEVELS'!AD$63)/('A. INDICATOR LEVELS'!AD$64-'A. INDICATOR LEVELS'!AD$63)</f>
        <v>0.46153846153846156</v>
      </c>
      <c r="AE27" s="19">
        <f>('A. INDICATOR LEVELS'!AE26-'A. INDICATOR LEVELS'!AE$63)/('A. INDICATOR LEVELS'!AE$64-'A. INDICATOR LEVELS'!AE$63)</f>
        <v>0.4</v>
      </c>
      <c r="AF27" s="19">
        <f>('A. INDICATOR LEVELS'!AF26-'A. INDICATOR LEVELS'!AF$63)/('A. INDICATOR LEVELS'!AF$64-'A. INDICATOR LEVELS'!AF$63)</f>
        <v>0.30769230769230771</v>
      </c>
      <c r="AG27" s="19">
        <f>('A. INDICATOR LEVELS'!AG26-'A. INDICATOR LEVELS'!AG$63)/('A. INDICATOR LEVELS'!AG$64-'A. INDICATOR LEVELS'!AG$63)</f>
        <v>0.38461538461538464</v>
      </c>
      <c r="AH27" s="237">
        <f>('A. INDICATOR LEVELS'!AH26-'A. INDICATOR LEVELS'!AH$63)/('A. INDICATOR LEVELS'!AH$64-'A. INDICATOR LEVELS'!AH$63)</f>
        <v>0.46153846153846156</v>
      </c>
      <c r="AI27" s="83">
        <f>('A. INDICATOR LEVELS'!AI26-'A. INDICATOR LEVELS'!AI$63)/('A. INDICATOR LEVELS'!AI$64-'A. INDICATOR LEVELS'!AI$63)</f>
        <v>0.25</v>
      </c>
      <c r="AJ27" s="19">
        <f>('A. INDICATOR LEVELS'!AJ26-'A. INDICATOR LEVELS'!AJ$63)/('A. INDICATOR LEVELS'!AJ$64-'A. INDICATOR LEVELS'!AJ$63)</f>
        <v>0.21052631578947367</v>
      </c>
      <c r="AK27" s="19">
        <f>('A. INDICATOR LEVELS'!AK26-'A. INDICATOR LEVELS'!AK$63)/('A. INDICATOR LEVELS'!AK$64-'A. INDICATOR LEVELS'!AK$63)</f>
        <v>0.29411764705882354</v>
      </c>
      <c r="AL27" s="19">
        <f>('A. INDICATOR LEVELS'!AL26-'A. INDICATOR LEVELS'!AL$63)/('A. INDICATOR LEVELS'!AL$64-'A. INDICATOR LEVELS'!AL$63)</f>
        <v>0.27777777777777779</v>
      </c>
      <c r="AM27" s="19">
        <f>('A. INDICATOR LEVELS'!AM26-'A. INDICATOR LEVELS'!AM$63)/('A. INDICATOR LEVELS'!AM$64-'A. INDICATOR LEVELS'!AM$63)</f>
        <v>0.21052631578947367</v>
      </c>
      <c r="AN27" s="237">
        <f>('A. INDICATOR LEVELS'!AN26-'A. INDICATOR LEVELS'!AN$63)/('A. INDICATOR LEVELS'!AN$64-'A. INDICATOR LEVELS'!AN$63)</f>
        <v>0.21052631578947367</v>
      </c>
      <c r="AO27" s="83">
        <f>('A. INDICATOR LEVELS'!AO26-'A. INDICATOR LEVELS'!AO$63)/('A. INDICATOR LEVELS'!AO$64-'A. INDICATOR LEVELS'!AO$63)</f>
        <v>4.7619047619047616E-2</v>
      </c>
      <c r="AP27" s="19">
        <f>('A. INDICATOR LEVELS'!AP26-'A. INDICATOR LEVELS'!AP$63)/('A. INDICATOR LEVELS'!AP$64-'A. INDICATOR LEVELS'!AP$63)</f>
        <v>0.13043478260869565</v>
      </c>
      <c r="AQ27" s="19">
        <f>('A. INDICATOR LEVELS'!AQ26-'A. INDICATOR LEVELS'!AQ$63)/('A. INDICATOR LEVELS'!AQ$64-'A. INDICATOR LEVELS'!AQ$63)</f>
        <v>9.0909090909090912E-2</v>
      </c>
      <c r="AR27" s="19">
        <f>('A. INDICATOR LEVELS'!AR26-'A. INDICATOR LEVELS'!AR$63)/('A. INDICATOR LEVELS'!AR$64-'A. INDICATOR LEVELS'!AR$63)</f>
        <v>9.5238095238095233E-2</v>
      </c>
      <c r="AS27" s="19">
        <f>('A. INDICATOR LEVELS'!AS26-'A. INDICATOR LEVELS'!AS$63)/('A. INDICATOR LEVELS'!AS$64-'A. INDICATOR LEVELS'!AS$63)</f>
        <v>0.16</v>
      </c>
      <c r="AT27" s="237">
        <f>('A. INDICATOR LEVELS'!AT26-'A. INDICATOR LEVELS'!AT$63)/('A. INDICATOR LEVELS'!AT$64-'A. INDICATOR LEVELS'!AT$63)</f>
        <v>3.4482758620689655E-2</v>
      </c>
      <c r="AU27" s="83">
        <f>('A. INDICATOR LEVELS'!AU26-'A. INDICATOR LEVELS'!AU$63)/('A. INDICATOR LEVELS'!AU$64-'A. INDICATOR LEVELS'!AU$63)</f>
        <v>0.3888888888888889</v>
      </c>
      <c r="AV27" s="19">
        <f>('A. INDICATOR LEVELS'!AV26-'A. INDICATOR LEVELS'!AV$63)/('A. INDICATOR LEVELS'!AV$64-'A. INDICATOR LEVELS'!AV$63)</f>
        <v>0.19047619047619047</v>
      </c>
      <c r="AW27" s="19">
        <f>('A. INDICATOR LEVELS'!AW26-'A. INDICATOR LEVELS'!AW$63)/('A. INDICATOR LEVELS'!AW$64-'A. INDICATOR LEVELS'!AW$63)</f>
        <v>0.3888888888888889</v>
      </c>
      <c r="AX27" s="19">
        <f>('A. INDICATOR LEVELS'!AX26-'A. INDICATOR LEVELS'!AX$63)/('A. INDICATOR LEVELS'!AX$64-'A. INDICATOR LEVELS'!AX$63)</f>
        <v>0.4</v>
      </c>
      <c r="AY27" s="19">
        <f>('A. INDICATOR LEVELS'!AY26-'A. INDICATOR LEVELS'!AY$63)/('A. INDICATOR LEVELS'!AY$64-'A. INDICATOR LEVELS'!AY$63)</f>
        <v>0.42857142857142855</v>
      </c>
      <c r="AZ27" s="237">
        <f>('A. INDICATOR LEVELS'!AZ26-'A. INDICATOR LEVELS'!AZ$63)/('A. INDICATOR LEVELS'!AZ$64-'A. INDICATOR LEVELS'!AZ$63)</f>
        <v>0.5</v>
      </c>
      <c r="BA27" s="83">
        <f>('A. INDICATOR LEVELS'!BA26-'A. INDICATOR LEVELS'!BA$63)/('A. INDICATOR LEVELS'!BA$64-'A. INDICATOR LEVELS'!BA$63)</f>
        <v>0.11764705882352941</v>
      </c>
      <c r="BB27" s="19">
        <f>('A. INDICATOR LEVELS'!BB26-'A. INDICATOR LEVELS'!BB$63)/('A. INDICATOR LEVELS'!BB$64-'A. INDICATOR LEVELS'!BB$63)</f>
        <v>0</v>
      </c>
      <c r="BC27" s="19">
        <f>('A. INDICATOR LEVELS'!BC26-'A. INDICATOR LEVELS'!BC$63)/('A. INDICATOR LEVELS'!BC$64-'A. INDICATOR LEVELS'!BC$63)</f>
        <v>0.11764705882352941</v>
      </c>
      <c r="BD27" s="19">
        <f>('A. INDICATOR LEVELS'!BD26-'A. INDICATOR LEVELS'!BD$63)/('A. INDICATOR LEVELS'!BD$64-'A. INDICATOR LEVELS'!BD$63)</f>
        <v>0.17647058823529413</v>
      </c>
      <c r="BE27" s="19">
        <f>('A. INDICATOR LEVELS'!BE26-'A. INDICATOR LEVELS'!BE$63)/('A. INDICATOR LEVELS'!BE$64-'A. INDICATOR LEVELS'!BE$63)</f>
        <v>0.15</v>
      </c>
      <c r="BF27" s="237">
        <f>('A. INDICATOR LEVELS'!BF26-'A. INDICATOR LEVELS'!BF$63)/('A. INDICATOR LEVELS'!BF$64-'A. INDICATOR LEVELS'!BF$63)</f>
        <v>0.1111111111111111</v>
      </c>
      <c r="BG27" s="83">
        <f>1-('A. INDICATOR LEVELS'!BG26-'A. INDICATOR LEVELS'!BG$63)/('A. INDICATOR LEVELS'!BG$64-'A. INDICATOR LEVELS'!BG$63)</f>
        <v>0.4</v>
      </c>
      <c r="BH27" s="19">
        <f>1-('A. INDICATOR LEVELS'!BH26-'A. INDICATOR LEVELS'!BH$63)/('A. INDICATOR LEVELS'!BH$64-'A. INDICATOR LEVELS'!BH$63)</f>
        <v>0.3571428571428571</v>
      </c>
      <c r="BI27" s="19">
        <f>1-('A. INDICATOR LEVELS'!BI26-'A. INDICATOR LEVELS'!BI$63)/('A. INDICATOR LEVELS'!BI$64-'A. INDICATOR LEVELS'!BI$63)</f>
        <v>0.33333333333333337</v>
      </c>
      <c r="BJ27" s="19">
        <f>1-('A. INDICATOR LEVELS'!BJ26-'A. INDICATOR LEVELS'!BJ$63)/('A. INDICATOR LEVELS'!BJ$64-'A. INDICATOR LEVELS'!BJ$63)</f>
        <v>0.3571428571428571</v>
      </c>
      <c r="BK27" s="19">
        <f>1-('A. INDICATOR LEVELS'!BK26-'A. INDICATOR LEVELS'!BK$63)/('A. INDICATOR LEVELS'!BK$64-'A. INDICATOR LEVELS'!BK$63)</f>
        <v>0.3571428571428571</v>
      </c>
      <c r="BL27" s="237">
        <f>1-('A. INDICATOR LEVELS'!BL26-'A. INDICATOR LEVELS'!BL$63)/('A. INDICATOR LEVELS'!BL$64-'A. INDICATOR LEVELS'!BL$63)</f>
        <v>0.33333333333333337</v>
      </c>
      <c r="BM27" s="83">
        <f>1-('A. INDICATOR LEVELS'!BM26-'A. INDICATOR LEVELS'!BM$63)/('A. INDICATOR LEVELS'!BM$64-'A. INDICATOR LEVELS'!BM$63)</f>
        <v>0.22222222222222221</v>
      </c>
      <c r="BN27" s="19">
        <f>1-('A. INDICATOR LEVELS'!BN26-'A. INDICATOR LEVELS'!BN$63)/('A. INDICATOR LEVELS'!BN$64-'A. INDICATOR LEVELS'!BN$63)</f>
        <v>0.11764705882352944</v>
      </c>
      <c r="BO27" s="19">
        <f>1-('A. INDICATOR LEVELS'!BO26-'A. INDICATOR LEVELS'!BO$63)/('A. INDICATOR LEVELS'!BO$64-'A. INDICATOR LEVELS'!BO$63)</f>
        <v>0.17647058823529416</v>
      </c>
      <c r="BP27" s="19">
        <f>1-('A. INDICATOR LEVELS'!BP26-'A. INDICATOR LEVELS'!BP$63)/('A. INDICATOR LEVELS'!BP$64-'A. INDICATOR LEVELS'!BP$63)</f>
        <v>0.2142857142857143</v>
      </c>
      <c r="BQ27" s="19">
        <f>1-('A. INDICATOR LEVELS'!BQ26-'A. INDICATOR LEVELS'!BQ$63)/('A. INDICATOR LEVELS'!BQ$64-'A. INDICATOR LEVELS'!BQ$63)</f>
        <v>0.19999999999999996</v>
      </c>
      <c r="BR27" s="237">
        <f>1-('A. INDICATOR LEVELS'!BR26-'A. INDICATOR LEVELS'!BR$63)/('A. INDICATOR LEVELS'!BR$64-'A. INDICATOR LEVELS'!BR$63)</f>
        <v>0.19999999999999996</v>
      </c>
      <c r="BS27" s="83">
        <f>('A. INDICATOR LEVELS'!BS26-'A. INDICATOR LEVELS'!BS$63)/('A. INDICATOR LEVELS'!BS$64-'A. INDICATOR LEVELS'!BS$63)</f>
        <v>0.26984126984126983</v>
      </c>
      <c r="BT27" s="19">
        <f>('A. INDICATOR LEVELS'!BT26-'A. INDICATOR LEVELS'!BT$63)/('A. INDICATOR LEVELS'!BT$64-'A. INDICATOR LEVELS'!BT$63)</f>
        <v>0.22500000000000001</v>
      </c>
      <c r="BU27" s="19">
        <f>('A. INDICATOR LEVELS'!BU26-'A. INDICATOR LEVELS'!BU$63)/('A. INDICATOR LEVELS'!BU$64-'A. INDICATOR LEVELS'!BU$63)</f>
        <v>0.1</v>
      </c>
      <c r="BV27" s="19">
        <f>('A. INDICATOR LEVELS'!BV26-'A. INDICATOR LEVELS'!BV$63)/('A. INDICATOR LEVELS'!BV$64-'A. INDICATOR LEVELS'!BV$63)</f>
        <v>0.1891891891891892</v>
      </c>
      <c r="BW27" s="19">
        <f>('A. INDICATOR LEVELS'!BW26-'A. INDICATOR LEVELS'!BW$63)/('A. INDICATOR LEVELS'!BW$64-'A. INDICATOR LEVELS'!BW$63)</f>
        <v>0.13861386138613863</v>
      </c>
      <c r="BX27" s="237">
        <f>('A. INDICATOR LEVELS'!BX26-'A. INDICATOR LEVELS'!BX$63)/('A. INDICATOR LEVELS'!BX$64-'A. INDICATOR LEVELS'!BX$63)</f>
        <v>8.0808080808080815E-2</v>
      </c>
      <c r="BY27" s="83">
        <f>1-('A. INDICATOR LEVELS'!BY26-'A. INDICATOR LEVELS'!BY$63)/('A. INDICATOR LEVELS'!BY$64-'A. INDICATOR LEVELS'!BY$63)</f>
        <v>0.92737430167597756</v>
      </c>
      <c r="BZ27" s="19">
        <f>1-('A. INDICATOR LEVELS'!BZ26-'A. INDICATOR LEVELS'!BZ$63)/('A. INDICATOR LEVELS'!BZ$64-'A. INDICATOR LEVELS'!BZ$63)</f>
        <v>0.91401869158878501</v>
      </c>
      <c r="CA27" s="19">
        <f>1-('A. INDICATOR LEVELS'!CA26-'A. INDICATOR LEVELS'!CA$63)/('A. INDICATOR LEVELS'!CA$64-'A. INDICATOR LEVELS'!CA$63)</f>
        <v>0.93478260869565211</v>
      </c>
      <c r="CB27" s="19">
        <f>1-('A. INDICATOR LEVELS'!CB26-'A. INDICATOR LEVELS'!CB$63)/('A. INDICATOR LEVELS'!CB$64-'A. INDICATOR LEVELS'!CB$63)</f>
        <v>0.95575221238938057</v>
      </c>
      <c r="CC27" s="19">
        <f>1-('A. INDICATOR LEVELS'!CC26-'A. INDICATOR LEVELS'!CC$63)/('A. INDICATOR LEVELS'!CC$64-'A. INDICATOR LEVELS'!CC$63)</f>
        <v>0.95360824742268036</v>
      </c>
      <c r="CD27" s="237">
        <f>1-('A. INDICATOR LEVELS'!CD26-'A. INDICATOR LEVELS'!CD$63)/('A. INDICATOR LEVELS'!CD$64-'A. INDICATOR LEVELS'!CD$63)</f>
        <v>0.9330484330484331</v>
      </c>
      <c r="CE27" s="83">
        <f>1-('A. INDICATOR LEVELS'!CE26-'A. INDICATOR LEVELS'!CE$63)/('A. INDICATOR LEVELS'!CE$64-'A. INDICATOR LEVELS'!CE$63)</f>
        <v>1</v>
      </c>
      <c r="CF27" s="19">
        <f>1-('A. INDICATOR LEVELS'!CF26-'A. INDICATOR LEVELS'!CF$63)/('A. INDICATOR LEVELS'!CF$64-'A. INDICATOR LEVELS'!CF$63)</f>
        <v>1</v>
      </c>
      <c r="CG27" s="19">
        <f>1-('A. INDICATOR LEVELS'!CG26-'A. INDICATOR LEVELS'!CG$63)/('A. INDICATOR LEVELS'!CG$64-'A. INDICATOR LEVELS'!CG$63)</f>
        <v>1</v>
      </c>
      <c r="CH27" s="19">
        <f>1-('A. INDICATOR LEVELS'!CH26-'A. INDICATOR LEVELS'!CH$63)/('A. INDICATOR LEVELS'!CH$64-'A. INDICATOR LEVELS'!CH$63)</f>
        <v>1</v>
      </c>
      <c r="CI27" s="19">
        <f>1-('A. INDICATOR LEVELS'!CI26-'A. INDICATOR LEVELS'!CI$63)/('A. INDICATOR LEVELS'!CI$64-'A. INDICATOR LEVELS'!CI$63)</f>
        <v>1</v>
      </c>
      <c r="CJ27" s="237">
        <f>1-('A. INDICATOR LEVELS'!CJ26-'A. INDICATOR LEVELS'!CJ$63)/('A. INDICATOR LEVELS'!CJ$64-'A. INDICATOR LEVELS'!CJ$63)</f>
        <v>1</v>
      </c>
      <c r="CK27" s="83">
        <f>1-('A. INDICATOR LEVELS'!CK26-'A. INDICATOR LEVELS'!CK$63)/('A. INDICATOR LEVELS'!CK$64-'A. INDICATOR LEVELS'!CK$63)</f>
        <v>0.4285714285714286</v>
      </c>
      <c r="CL27" s="19">
        <f>1-('A. INDICATOR LEVELS'!CL26-'A. INDICATOR LEVELS'!CL$63)/('A. INDICATOR LEVELS'!CL$64-'A. INDICATOR LEVELS'!CL$63)</f>
        <v>0.4285714285714286</v>
      </c>
      <c r="CM27" s="19">
        <f>1-('A. INDICATOR LEVELS'!CM26-'A. INDICATOR LEVELS'!CM$63)/('A. INDICATOR LEVELS'!CM$64-'A. INDICATOR LEVELS'!CM$63)</f>
        <v>0.8</v>
      </c>
      <c r="CN27" s="19">
        <f>1-('A. INDICATOR LEVELS'!CN26-'A. INDICATOR LEVELS'!CN$63)/('A. INDICATOR LEVELS'!CN$64-'A. INDICATOR LEVELS'!CN$63)</f>
        <v>0.625</v>
      </c>
      <c r="CO27" s="19">
        <f>1-('A. INDICATOR LEVELS'!CO26-'A. INDICATOR LEVELS'!CO$63)/('A. INDICATOR LEVELS'!CO$64-'A. INDICATOR LEVELS'!CO$63)</f>
        <v>0.5</v>
      </c>
      <c r="CP27" s="276">
        <v>0.46874442415862105</v>
      </c>
      <c r="CQ27" s="83">
        <f>1-('A. INDICATOR LEVELS'!CQ26-'A. INDICATOR LEVELS'!CQ$63)/('A. INDICATOR LEVELS'!CQ$64-'A. INDICATOR LEVELS'!CQ$63)</f>
        <v>0.4285714285714286</v>
      </c>
      <c r="CR27" s="19">
        <f>1-('A. INDICATOR LEVELS'!CR26-'A. INDICATOR LEVELS'!CR$63)/('A. INDICATOR LEVELS'!CR$64-'A. INDICATOR LEVELS'!CR$63)</f>
        <v>0.19999999999999996</v>
      </c>
      <c r="CS27" s="19">
        <f>1-('A. INDICATOR LEVELS'!CS26-'A. INDICATOR LEVELS'!CS$63)/('A. INDICATOR LEVELS'!CS$64-'A. INDICATOR LEVELS'!CS$63)</f>
        <v>0.33333333333333337</v>
      </c>
      <c r="CT27" s="19">
        <f>1-('A. INDICATOR LEVELS'!CT26-'A. INDICATOR LEVELS'!CT$63)/('A. INDICATOR LEVELS'!CT$64-'A. INDICATOR LEVELS'!CT$63)</f>
        <v>0.33333333333333337</v>
      </c>
      <c r="CU27" s="19">
        <f>1-('A. INDICATOR LEVELS'!CU26-'A. INDICATOR LEVELS'!CU$63)/('A. INDICATOR LEVELS'!CU$64-'A. INDICATOR LEVELS'!CU$63)</f>
        <v>0.19999999999999996</v>
      </c>
      <c r="CV27" s="237">
        <f>1-('A. INDICATOR LEVELS'!CV26-'A. INDICATOR LEVELS'!CV$63)/('A. INDICATOR LEVELS'!CV$64-'A. INDICATOR LEVELS'!CV$63)</f>
        <v>0.5</v>
      </c>
      <c r="CW27" s="83">
        <f>1-('A. INDICATOR LEVELS'!CW26-'A. INDICATOR LEVELS'!CW$63)/('A. INDICATOR LEVELS'!CW$64-'A. INDICATOR LEVELS'!CW$63)</f>
        <v>0.33333333333333337</v>
      </c>
      <c r="CX27" s="19">
        <f>1-('A. INDICATOR LEVELS'!CX26-'A. INDICATOR LEVELS'!CX$63)/('A. INDICATOR LEVELS'!CX$64-'A. INDICATOR LEVELS'!CX$63)</f>
        <v>0.5</v>
      </c>
      <c r="CY27" s="19">
        <f>1-('A. INDICATOR LEVELS'!CY26-'A. INDICATOR LEVELS'!CY$63)/('A. INDICATOR LEVELS'!CY$64-'A. INDICATOR LEVELS'!CY$63)</f>
        <v>0.45454545454545459</v>
      </c>
      <c r="CZ27" s="19">
        <f>1-('A. INDICATOR LEVELS'!CZ26-'A. INDICATOR LEVELS'!CZ$63)/('A. INDICATOR LEVELS'!CZ$64-'A. INDICATOR LEVELS'!CZ$63)</f>
        <v>0.36363636363636365</v>
      </c>
      <c r="DA27" s="19">
        <f>1-('A. INDICATOR LEVELS'!DA26-'A. INDICATOR LEVELS'!DA$63)/('A. INDICATOR LEVELS'!DA$64-'A. INDICATOR LEVELS'!DA$63)</f>
        <v>0.44444444444444442</v>
      </c>
      <c r="DB27" s="237">
        <f>1-('A. INDICATOR LEVELS'!DB26-'A. INDICATOR LEVELS'!DB$63)/('A. INDICATOR LEVELS'!DB$64-'A. INDICATOR LEVELS'!DB$63)</f>
        <v>0.45454545454545459</v>
      </c>
      <c r="DC27" s="83">
        <f>1-('A. INDICATOR LEVELS'!DC26-'A. INDICATOR LEVELS'!DC$63)/('A. INDICATOR LEVELS'!DC$64-'A. INDICATOR LEVELS'!DC$63)</f>
        <v>0.33333333333333337</v>
      </c>
      <c r="DD27" s="19">
        <f>1-('A. INDICATOR LEVELS'!DD26-'A. INDICATOR LEVELS'!DD$63)/('A. INDICATOR LEVELS'!DD$64-'A. INDICATOR LEVELS'!DD$63)</f>
        <v>0.27777777777777779</v>
      </c>
      <c r="DE27" s="19">
        <f>1-('A. INDICATOR LEVELS'!DE26-'A. INDICATOR LEVELS'!DE$63)/('A. INDICATOR LEVELS'!DE$64-'A. INDICATOR LEVELS'!DE$63)</f>
        <v>0.3571428571428571</v>
      </c>
      <c r="DF27" s="19">
        <f>1-('A. INDICATOR LEVELS'!DF26-'A. INDICATOR LEVELS'!DF$63)/('A. INDICATOR LEVELS'!DF$64-'A. INDICATOR LEVELS'!DF$63)</f>
        <v>0.4285714285714286</v>
      </c>
      <c r="DG27" s="19">
        <f>1-('A. INDICATOR LEVELS'!DG26-'A. INDICATOR LEVELS'!DG$63)/('A. INDICATOR LEVELS'!DG$64-'A. INDICATOR LEVELS'!DG$63)</f>
        <v>0.375</v>
      </c>
      <c r="DH27" s="237">
        <f>1-('A. INDICATOR LEVELS'!DH26-'A. INDICATOR LEVELS'!DH$63)/('A. INDICATOR LEVELS'!DH$64-'A. INDICATOR LEVELS'!DH$63)</f>
        <v>0.33333333333333337</v>
      </c>
    </row>
    <row r="28" spans="1:112" x14ac:dyDescent="0.35">
      <c r="A28" s="82"/>
      <c r="B28" s="248" t="s">
        <v>45</v>
      </c>
      <c r="C28" s="248" t="s">
        <v>53</v>
      </c>
      <c r="D28" s="10" t="s">
        <v>72</v>
      </c>
      <c r="E28" s="69">
        <f>('A. INDICATOR LEVELS'!E27-'A. INDICATOR LEVELS'!E$63)/('A. INDICATOR LEVELS'!E$64-'A. INDICATOR LEVELS'!E$63)</f>
        <v>9.0448288690476192E-2</v>
      </c>
      <c r="F28" s="35">
        <f>('A. INDICATOR LEVELS'!F27-'A. INDICATOR LEVELS'!F$63)/('A. INDICATOR LEVELS'!F$64-'A. INDICATOR LEVELS'!F$63)</f>
        <v>7.2629366955608093E-2</v>
      </c>
      <c r="G28" s="35">
        <f>('A. INDICATOR LEVELS'!G27-'A. INDICATOR LEVELS'!G$63)/('A. INDICATOR LEVELS'!G$64-'A. INDICATOR LEVELS'!G$63)</f>
        <v>6.9958495571434687E-2</v>
      </c>
      <c r="H28" s="35">
        <f>('A. INDICATOR LEVELS'!H27-'A. INDICATOR LEVELS'!H$63)/('A. INDICATOR LEVELS'!H$64-'A. INDICATOR LEVELS'!H$63)</f>
        <v>9.3832781456953646E-2</v>
      </c>
      <c r="I28" s="35">
        <f>('A. INDICATOR LEVELS'!I27-'A. INDICATOR LEVELS'!I$63)/('A. INDICATOR LEVELS'!I$64-'A. INDICATOR LEVELS'!I$63)</f>
        <v>7.0533948582729072E-2</v>
      </c>
      <c r="J28" s="234">
        <f>('A. INDICATOR LEVELS'!J27-'A. INDICATOR LEVELS'!J$63)/('A. INDICATOR LEVELS'!J$64-'A. INDICATOR LEVELS'!J$63)</f>
        <v>8.7067325979459875E-2</v>
      </c>
      <c r="K28" s="69">
        <f>('A. INDICATOR LEVELS'!K27-'A. INDICATOR LEVELS'!K$63)/('A. INDICATOR LEVELS'!K$64-'A. INDICATOR LEVELS'!K$63)</f>
        <v>0.34693877551020408</v>
      </c>
      <c r="L28" s="35">
        <f>('A. INDICATOR LEVELS'!L27-'A. INDICATOR LEVELS'!L$63)/('A. INDICATOR LEVELS'!L$64-'A. INDICATOR LEVELS'!L$63)</f>
        <v>0.32653061224489793</v>
      </c>
      <c r="M28" s="35">
        <f>('A. INDICATOR LEVELS'!M27-'A. INDICATOR LEVELS'!M$63)/('A. INDICATOR LEVELS'!M$64-'A. INDICATOR LEVELS'!M$63)</f>
        <v>0.32</v>
      </c>
      <c r="N28" s="35">
        <f>('A. INDICATOR LEVELS'!N27-'A. INDICATOR LEVELS'!N$63)/('A. INDICATOR LEVELS'!N$64-'A. INDICATOR LEVELS'!N$63)</f>
        <v>0.30612244897959184</v>
      </c>
      <c r="O28" s="35">
        <f>('A. INDICATOR LEVELS'!O27-'A. INDICATOR LEVELS'!O$63)/('A. INDICATOR LEVELS'!O$64-'A. INDICATOR LEVELS'!O$63)</f>
        <v>0.30612244897959184</v>
      </c>
      <c r="P28" s="234">
        <f>('A. INDICATOR LEVELS'!P27-'A. INDICATOR LEVELS'!P$63)/('A. INDICATOR LEVELS'!P$64-'A. INDICATOR LEVELS'!P$63)</f>
        <v>0.3</v>
      </c>
      <c r="Q28" s="69">
        <f>('A. INDICATOR LEVELS'!Q27-'A. INDICATOR LEVELS'!Q$63)/('A. INDICATOR LEVELS'!Q$64-'A. INDICATOR LEVELS'!Q$63)</f>
        <v>0.20384615384615384</v>
      </c>
      <c r="R28" s="35">
        <f>('A. INDICATOR LEVELS'!R27-'A. INDICATOR LEVELS'!R$63)/('A. INDICATOR LEVELS'!R$64-'A. INDICATOR LEVELS'!R$63)</f>
        <v>0.11923076923076924</v>
      </c>
      <c r="S28" s="35">
        <f>('A. INDICATOR LEVELS'!S27-'A. INDICATOR LEVELS'!S$63)/('A. INDICATOR LEVELS'!S$64-'A. INDICATOR LEVELS'!S$63)</f>
        <v>0.16788321167883211</v>
      </c>
      <c r="T28" s="35">
        <f>('A. INDICATOR LEVELS'!T27-'A. INDICATOR LEVELS'!T$63)/('A. INDICATOR LEVELS'!T$64-'A. INDICATOR LEVELS'!T$63)</f>
        <v>0.14828897338403041</v>
      </c>
      <c r="U28" s="35">
        <f>('A. INDICATOR LEVELS'!U27-'A. INDICATOR LEVELS'!U$63)/('A. INDICATOR LEVELS'!U$64-'A. INDICATOR LEVELS'!U$63)</f>
        <v>0.188</v>
      </c>
      <c r="V28" s="234">
        <f>('A. INDICATOR LEVELS'!V27-'A. INDICATOR LEVELS'!V$63)/('A. INDICATOR LEVELS'!V$64-'A. INDICATOR LEVELS'!V$63)</f>
        <v>0.21031746031746032</v>
      </c>
      <c r="W28" s="83">
        <f>('A. INDICATOR LEVELS'!W27-'A. INDICATOR LEVELS'!W$63)/('A. INDICATOR LEVELS'!W$64-'A. INDICATOR LEVELS'!W$63)</f>
        <v>0.30769230769230754</v>
      </c>
      <c r="X28" s="19">
        <f>('A. INDICATOR LEVELS'!X27-'A. INDICATOR LEVELS'!X$63)/('A. INDICATOR LEVELS'!X$64-'A. INDICATOR LEVELS'!X$63)</f>
        <v>0.37037037037037024</v>
      </c>
      <c r="Y28" s="19">
        <f>('A. INDICATOR LEVELS'!Y27-'A. INDICATOR LEVELS'!Y$63)/('A. INDICATOR LEVELS'!Y$64-'A. INDICATOR LEVELS'!Y$63)</f>
        <v>0.29629629629629622</v>
      </c>
      <c r="Z28" s="19">
        <f>('A. INDICATOR LEVELS'!Z27-'A. INDICATOR LEVELS'!Z$63)/('A. INDICATOR LEVELS'!Z$64-'A. INDICATOR LEVELS'!Z$63)</f>
        <v>0.33333333333333331</v>
      </c>
      <c r="AA28" s="19">
        <f>('A. INDICATOR LEVELS'!AA27-'A. INDICATOR LEVELS'!AA$63)/('A. INDICATOR LEVELS'!AA$64-'A. INDICATOR LEVELS'!AA$63)</f>
        <v>0.34482758620689657</v>
      </c>
      <c r="AB28" s="237">
        <f>('A. INDICATOR LEVELS'!AB27-'A. INDICATOR LEVELS'!AB$63)/('A. INDICATOR LEVELS'!AB$64-'A. INDICATOR LEVELS'!AB$63)</f>
        <v>0.30000000000000021</v>
      </c>
      <c r="AC28" s="83">
        <f>('A. INDICATOR LEVELS'!AC27-'A. INDICATOR LEVELS'!AC$63)/('A. INDICATOR LEVELS'!AC$64-'A. INDICATOR LEVELS'!AC$63)</f>
        <v>0.33333333333333331</v>
      </c>
      <c r="AD28" s="19">
        <f>('A. INDICATOR LEVELS'!AD27-'A. INDICATOR LEVELS'!AD$63)/('A. INDICATOR LEVELS'!AD$64-'A. INDICATOR LEVELS'!AD$63)</f>
        <v>0.53846153846153844</v>
      </c>
      <c r="AE28" s="19">
        <f>('A. INDICATOR LEVELS'!AE27-'A. INDICATOR LEVELS'!AE$63)/('A. INDICATOR LEVELS'!AE$64-'A. INDICATOR LEVELS'!AE$63)</f>
        <v>0.46666666666666667</v>
      </c>
      <c r="AF28" s="19">
        <f>('A. INDICATOR LEVELS'!AF27-'A. INDICATOR LEVELS'!AF$63)/('A. INDICATOR LEVELS'!AF$64-'A. INDICATOR LEVELS'!AF$63)</f>
        <v>0.38461538461538464</v>
      </c>
      <c r="AG28" s="19">
        <f>('A. INDICATOR LEVELS'!AG27-'A. INDICATOR LEVELS'!AG$63)/('A. INDICATOR LEVELS'!AG$64-'A. INDICATOR LEVELS'!AG$63)</f>
        <v>0.23076923076923078</v>
      </c>
      <c r="AH28" s="237">
        <f>('A. INDICATOR LEVELS'!AH27-'A. INDICATOR LEVELS'!AH$63)/('A. INDICATOR LEVELS'!AH$64-'A. INDICATOR LEVELS'!AH$63)</f>
        <v>0.30769230769230771</v>
      </c>
      <c r="AI28" s="83">
        <f>('A. INDICATOR LEVELS'!AI27-'A. INDICATOR LEVELS'!AI$63)/('A. INDICATOR LEVELS'!AI$64-'A. INDICATOR LEVELS'!AI$63)</f>
        <v>0.5</v>
      </c>
      <c r="AJ28" s="19">
        <f>('A. INDICATOR LEVELS'!AJ27-'A. INDICATOR LEVELS'!AJ$63)/('A. INDICATOR LEVELS'!AJ$64-'A. INDICATOR LEVELS'!AJ$63)</f>
        <v>0.52631578947368418</v>
      </c>
      <c r="AK28" s="19">
        <f>('A. INDICATOR LEVELS'!AK27-'A. INDICATOR LEVELS'!AK$63)/('A. INDICATOR LEVELS'!AK$64-'A. INDICATOR LEVELS'!AK$63)</f>
        <v>0.47058823529411764</v>
      </c>
      <c r="AL28" s="19">
        <f>('A. INDICATOR LEVELS'!AL27-'A. INDICATOR LEVELS'!AL$63)/('A. INDICATOR LEVELS'!AL$64-'A. INDICATOR LEVELS'!AL$63)</f>
        <v>0.55555555555555558</v>
      </c>
      <c r="AM28" s="19">
        <f>('A. INDICATOR LEVELS'!AM27-'A. INDICATOR LEVELS'!AM$63)/('A. INDICATOR LEVELS'!AM$64-'A. INDICATOR LEVELS'!AM$63)</f>
        <v>0.52631578947368418</v>
      </c>
      <c r="AN28" s="237">
        <f>('A. INDICATOR LEVELS'!AN27-'A. INDICATOR LEVELS'!AN$63)/('A. INDICATOR LEVELS'!AN$64-'A. INDICATOR LEVELS'!AN$63)</f>
        <v>0.47368421052631576</v>
      </c>
      <c r="AO28" s="83">
        <f>('A. INDICATOR LEVELS'!AO27-'A. INDICATOR LEVELS'!AO$63)/('A. INDICATOR LEVELS'!AO$64-'A. INDICATOR LEVELS'!AO$63)</f>
        <v>0.2857142857142857</v>
      </c>
      <c r="AP28" s="19">
        <f>('A. INDICATOR LEVELS'!AP27-'A. INDICATOR LEVELS'!AP$63)/('A. INDICATOR LEVELS'!AP$64-'A. INDICATOR LEVELS'!AP$63)</f>
        <v>0.17391304347826086</v>
      </c>
      <c r="AQ28" s="19">
        <f>('A. INDICATOR LEVELS'!AQ27-'A. INDICATOR LEVELS'!AQ$63)/('A. INDICATOR LEVELS'!AQ$64-'A. INDICATOR LEVELS'!AQ$63)</f>
        <v>0.13636363636363635</v>
      </c>
      <c r="AR28" s="19">
        <f>('A. INDICATOR LEVELS'!AR27-'A. INDICATOR LEVELS'!AR$63)/('A. INDICATOR LEVELS'!AR$64-'A. INDICATOR LEVELS'!AR$63)</f>
        <v>0.2857142857142857</v>
      </c>
      <c r="AS28" s="19">
        <f>('A. INDICATOR LEVELS'!AS27-'A. INDICATOR LEVELS'!AS$63)/('A. INDICATOR LEVELS'!AS$64-'A. INDICATOR LEVELS'!AS$63)</f>
        <v>0.28000000000000003</v>
      </c>
      <c r="AT28" s="237">
        <f>('A. INDICATOR LEVELS'!AT27-'A. INDICATOR LEVELS'!AT$63)/('A. INDICATOR LEVELS'!AT$64-'A. INDICATOR LEVELS'!AT$63)</f>
        <v>0.20689655172413793</v>
      </c>
      <c r="AU28" s="83">
        <f>('A. INDICATOR LEVELS'!AU27-'A. INDICATOR LEVELS'!AU$63)/('A. INDICATOR LEVELS'!AU$64-'A. INDICATOR LEVELS'!AU$63)</f>
        <v>0.61111111111111116</v>
      </c>
      <c r="AV28" s="19">
        <f>('A. INDICATOR LEVELS'!AV27-'A. INDICATOR LEVELS'!AV$63)/('A. INDICATOR LEVELS'!AV$64-'A. INDICATOR LEVELS'!AV$63)</f>
        <v>0.33333333333333331</v>
      </c>
      <c r="AW28" s="19">
        <f>('A. INDICATOR LEVELS'!AW27-'A. INDICATOR LEVELS'!AW$63)/('A. INDICATOR LEVELS'!AW$64-'A. INDICATOR LEVELS'!AW$63)</f>
        <v>0.5</v>
      </c>
      <c r="AX28" s="19">
        <f>('A. INDICATOR LEVELS'!AX27-'A. INDICATOR LEVELS'!AX$63)/('A. INDICATOR LEVELS'!AX$64-'A. INDICATOR LEVELS'!AX$63)</f>
        <v>0.45</v>
      </c>
      <c r="AY28" s="19">
        <f>('A. INDICATOR LEVELS'!AY27-'A. INDICATOR LEVELS'!AY$63)/('A. INDICATOR LEVELS'!AY$64-'A. INDICATOR LEVELS'!AY$63)</f>
        <v>0.42857142857142855</v>
      </c>
      <c r="AZ28" s="237">
        <f>('A. INDICATOR LEVELS'!AZ27-'A. INDICATOR LEVELS'!AZ$63)/('A. INDICATOR LEVELS'!AZ$64-'A. INDICATOR LEVELS'!AZ$63)</f>
        <v>0.54545454545454541</v>
      </c>
      <c r="BA28" s="83">
        <f>('A. INDICATOR LEVELS'!BA27-'A. INDICATOR LEVELS'!BA$63)/('A. INDICATOR LEVELS'!BA$64-'A. INDICATOR LEVELS'!BA$63)</f>
        <v>0.29411764705882354</v>
      </c>
      <c r="BB28" s="19">
        <f>('A. INDICATOR LEVELS'!BB27-'A. INDICATOR LEVELS'!BB$63)/('A. INDICATOR LEVELS'!BB$64-'A. INDICATOR LEVELS'!BB$63)</f>
        <v>0.33333333333333331</v>
      </c>
      <c r="BC28" s="19">
        <f>('A. INDICATOR LEVELS'!BC27-'A. INDICATOR LEVELS'!BC$63)/('A. INDICATOR LEVELS'!BC$64-'A. INDICATOR LEVELS'!BC$63)</f>
        <v>0.29411764705882354</v>
      </c>
      <c r="BD28" s="19">
        <f>('A. INDICATOR LEVELS'!BD27-'A. INDICATOR LEVELS'!BD$63)/('A. INDICATOR LEVELS'!BD$64-'A. INDICATOR LEVELS'!BD$63)</f>
        <v>0.35294117647058826</v>
      </c>
      <c r="BE28" s="19">
        <f>('A. INDICATOR LEVELS'!BE27-'A. INDICATOR LEVELS'!BE$63)/('A. INDICATOR LEVELS'!BE$64-'A. INDICATOR LEVELS'!BE$63)</f>
        <v>0.25</v>
      </c>
      <c r="BF28" s="237">
        <f>('A. INDICATOR LEVELS'!BF27-'A. INDICATOR LEVELS'!BF$63)/('A. INDICATOR LEVELS'!BF$64-'A. INDICATOR LEVELS'!BF$63)</f>
        <v>0.33333333333333331</v>
      </c>
      <c r="BG28" s="83">
        <f>1-('A. INDICATOR LEVELS'!BG27-'A. INDICATOR LEVELS'!BG$63)/('A. INDICATOR LEVELS'!BG$64-'A. INDICATOR LEVELS'!BG$63)</f>
        <v>0.4</v>
      </c>
      <c r="BH28" s="19">
        <f>1-('A. INDICATOR LEVELS'!BH27-'A. INDICATOR LEVELS'!BH$63)/('A. INDICATOR LEVELS'!BH$64-'A. INDICATOR LEVELS'!BH$63)</f>
        <v>0.4285714285714286</v>
      </c>
      <c r="BI28" s="19">
        <f>1-('A. INDICATOR LEVELS'!BI27-'A. INDICATOR LEVELS'!BI$63)/('A. INDICATOR LEVELS'!BI$64-'A. INDICATOR LEVELS'!BI$63)</f>
        <v>0.4</v>
      </c>
      <c r="BJ28" s="19">
        <f>1-('A. INDICATOR LEVELS'!BJ27-'A. INDICATOR LEVELS'!BJ$63)/('A. INDICATOR LEVELS'!BJ$64-'A. INDICATOR LEVELS'!BJ$63)</f>
        <v>0.4285714285714286</v>
      </c>
      <c r="BK28" s="19">
        <f>1-('A. INDICATOR LEVELS'!BK27-'A. INDICATOR LEVELS'!BK$63)/('A. INDICATOR LEVELS'!BK$64-'A. INDICATOR LEVELS'!BK$63)</f>
        <v>0.3571428571428571</v>
      </c>
      <c r="BL28" s="237">
        <f>1-('A. INDICATOR LEVELS'!BL27-'A. INDICATOR LEVELS'!BL$63)/('A. INDICATOR LEVELS'!BL$64-'A. INDICATOR LEVELS'!BL$63)</f>
        <v>0.33333333333333337</v>
      </c>
      <c r="BM28" s="83">
        <f>1-('A. INDICATOR LEVELS'!BM27-'A. INDICATOR LEVELS'!BM$63)/('A. INDICATOR LEVELS'!BM$64-'A. INDICATOR LEVELS'!BM$63)</f>
        <v>0.22222222222222221</v>
      </c>
      <c r="BN28" s="19">
        <f>1-('A. INDICATOR LEVELS'!BN27-'A. INDICATOR LEVELS'!BN$63)/('A. INDICATOR LEVELS'!BN$64-'A. INDICATOR LEVELS'!BN$63)</f>
        <v>0.17647058823529416</v>
      </c>
      <c r="BO28" s="19">
        <f>1-('A. INDICATOR LEVELS'!BO27-'A. INDICATOR LEVELS'!BO$63)/('A. INDICATOR LEVELS'!BO$64-'A. INDICATOR LEVELS'!BO$63)</f>
        <v>0.23529411764705888</v>
      </c>
      <c r="BP28" s="19">
        <f>1-('A. INDICATOR LEVELS'!BP27-'A. INDICATOR LEVELS'!BP$63)/('A. INDICATOR LEVELS'!BP$64-'A. INDICATOR LEVELS'!BP$63)</f>
        <v>7.1428571428571397E-2</v>
      </c>
      <c r="BQ28" s="19">
        <f>1-('A. INDICATOR LEVELS'!BQ27-'A. INDICATOR LEVELS'!BQ$63)/('A. INDICATOR LEVELS'!BQ$64-'A. INDICATOR LEVELS'!BQ$63)</f>
        <v>6.6666666666666652E-2</v>
      </c>
      <c r="BR28" s="237">
        <f>1-('A. INDICATOR LEVELS'!BR27-'A. INDICATOR LEVELS'!BR$63)/('A. INDICATOR LEVELS'!BR$64-'A. INDICATOR LEVELS'!BR$63)</f>
        <v>6.6666666666666652E-2</v>
      </c>
      <c r="BS28" s="83">
        <f>('A. INDICATOR LEVELS'!BS27-'A. INDICATOR LEVELS'!BS$63)/('A. INDICATOR LEVELS'!BS$64-'A. INDICATOR LEVELS'!BS$63)</f>
        <v>0.1984126984126984</v>
      </c>
      <c r="BT28" s="19">
        <f>('A. INDICATOR LEVELS'!BT27-'A. INDICATOR LEVELS'!BT$63)/('A. INDICATOR LEVELS'!BT$64-'A. INDICATOR LEVELS'!BT$63)</f>
        <v>0.22500000000000001</v>
      </c>
      <c r="BU28" s="19">
        <f>('A. INDICATOR LEVELS'!BU27-'A. INDICATOR LEVELS'!BU$63)/('A. INDICATOR LEVELS'!BU$64-'A. INDICATOR LEVELS'!BU$63)</f>
        <v>9.0909090909090912E-2</v>
      </c>
      <c r="BV28" s="19">
        <f>('A. INDICATOR LEVELS'!BV27-'A. INDICATOR LEVELS'!BV$63)/('A. INDICATOR LEVELS'!BV$64-'A. INDICATOR LEVELS'!BV$63)</f>
        <v>0.18018018018018017</v>
      </c>
      <c r="BW28" s="19">
        <f>('A. INDICATOR LEVELS'!BW27-'A. INDICATOR LEVELS'!BW$63)/('A. INDICATOR LEVELS'!BW$64-'A. INDICATOR LEVELS'!BW$63)</f>
        <v>0.11881188118811881</v>
      </c>
      <c r="BX28" s="237">
        <f>('A. INDICATOR LEVELS'!BX27-'A. INDICATOR LEVELS'!BX$63)/('A. INDICATOR LEVELS'!BX$64-'A. INDICATOR LEVELS'!BX$63)</f>
        <v>7.0707070707070704E-2</v>
      </c>
      <c r="BY28" s="83">
        <f>1-('A. INDICATOR LEVELS'!BY27-'A. INDICATOR LEVELS'!BY$63)/('A. INDICATOR LEVELS'!BY$64-'A. INDICATOR LEVELS'!BY$63)</f>
        <v>0.91992551210428297</v>
      </c>
      <c r="BZ28" s="19">
        <f>1-('A. INDICATOR LEVELS'!BZ27-'A. INDICATOR LEVELS'!BZ$63)/('A. INDICATOR LEVELS'!BZ$64-'A. INDICATOR LEVELS'!BZ$63)</f>
        <v>0.91401869158878501</v>
      </c>
      <c r="CA28" s="19">
        <f>1-('A. INDICATOR LEVELS'!CA27-'A. INDICATOR LEVELS'!CA$63)/('A. INDICATOR LEVELS'!CA$64-'A. INDICATOR LEVELS'!CA$63)</f>
        <v>0.90398550724637672</v>
      </c>
      <c r="CB28" s="19">
        <f>1-('A. INDICATOR LEVELS'!CB27-'A. INDICATOR LEVELS'!CB$63)/('A. INDICATOR LEVELS'!CB$64-'A. INDICATOR LEVELS'!CB$63)</f>
        <v>0.94513274336283182</v>
      </c>
      <c r="CC28" s="19">
        <f>1-('A. INDICATOR LEVELS'!CC27-'A. INDICATOR LEVELS'!CC$63)/('A. INDICATOR LEVELS'!CC$64-'A. INDICATOR LEVELS'!CC$63)</f>
        <v>0.95532646048109959</v>
      </c>
      <c r="CD28" s="237">
        <f>1-('A. INDICATOR LEVELS'!CD27-'A. INDICATOR LEVELS'!CD$63)/('A. INDICATOR LEVELS'!CD$64-'A. INDICATOR LEVELS'!CD$63)</f>
        <v>0.95868945868945876</v>
      </c>
      <c r="CE28" s="83">
        <f>1-('A. INDICATOR LEVELS'!CE27-'A. INDICATOR LEVELS'!CE$63)/('A. INDICATOR LEVELS'!CE$64-'A. INDICATOR LEVELS'!CE$63)</f>
        <v>0.92491060786650769</v>
      </c>
      <c r="CF28" s="19">
        <f>1-('A. INDICATOR LEVELS'!CF27-'A. INDICATOR LEVELS'!CF$63)/('A. INDICATOR LEVELS'!CF$64-'A. INDICATOR LEVELS'!CF$63)</f>
        <v>0.93377483443708609</v>
      </c>
      <c r="CG28" s="19">
        <f>1-('A. INDICATOR LEVELS'!CG27-'A. INDICATOR LEVELS'!CG$63)/('A. INDICATOR LEVELS'!CG$64-'A. INDICATOR LEVELS'!CG$63)</f>
        <v>0.94600207684319837</v>
      </c>
      <c r="CH28" s="19">
        <f>1-('A. INDICATOR LEVELS'!CH27-'A. INDICATOR LEVELS'!CH$63)/('A. INDICATOR LEVELS'!CH$64-'A. INDICATOR LEVELS'!CH$63)</f>
        <v>0.94093686354378814</v>
      </c>
      <c r="CI28" s="19">
        <f>1-('A. INDICATOR LEVELS'!CI27-'A. INDICATOR LEVELS'!CI$63)/('A. INDICATOR LEVELS'!CI$64-'A. INDICATOR LEVELS'!CI$63)</f>
        <v>0.94293732460243218</v>
      </c>
      <c r="CJ28" s="237">
        <f>1-('A. INDICATOR LEVELS'!CJ27-'A. INDICATOR LEVELS'!CJ$63)/('A. INDICATOR LEVELS'!CJ$64-'A. INDICATOR LEVELS'!CJ$63)</f>
        <v>0.94796183868169992</v>
      </c>
      <c r="CK28" s="83">
        <f>1-('A. INDICATOR LEVELS'!CK27-'A. INDICATOR LEVELS'!CK$63)/('A. INDICATOR LEVELS'!CK$64-'A. INDICATOR LEVELS'!CK$63)</f>
        <v>0.2142857142857143</v>
      </c>
      <c r="CL28" s="19">
        <f>1-('A. INDICATOR LEVELS'!CL27-'A. INDICATOR LEVELS'!CL$63)/('A. INDICATOR LEVELS'!CL$64-'A. INDICATOR LEVELS'!CL$63)</f>
        <v>0</v>
      </c>
      <c r="CM28" s="19">
        <f>1-('A. INDICATOR LEVELS'!CM27-'A. INDICATOR LEVELS'!CM$63)/('A. INDICATOR LEVELS'!CM$64-'A. INDICATOR LEVELS'!CM$63)</f>
        <v>0.6</v>
      </c>
      <c r="CN28" s="19">
        <f>1-('A. INDICATOR LEVELS'!CN27-'A. INDICATOR LEVELS'!CN$63)/('A. INDICATOR LEVELS'!CN$64-'A. INDICATOR LEVELS'!CN$63)</f>
        <v>0.5</v>
      </c>
      <c r="CO28" s="19">
        <f>1-('A. INDICATOR LEVELS'!CO27-'A. INDICATOR LEVELS'!CO$63)/('A. INDICATOR LEVELS'!CO$64-'A. INDICATOR LEVELS'!CO$63)</f>
        <v>0.5</v>
      </c>
      <c r="CP28" s="276">
        <v>0.47842697806669521</v>
      </c>
      <c r="CQ28" s="83">
        <f>1-('A. INDICATOR LEVELS'!CQ27-'A. INDICATOR LEVELS'!CQ$63)/('A. INDICATOR LEVELS'!CQ$64-'A. INDICATOR LEVELS'!CQ$63)</f>
        <v>0.5714285714285714</v>
      </c>
      <c r="CR28" s="19">
        <f>1-('A. INDICATOR LEVELS'!CR27-'A. INDICATOR LEVELS'!CR$63)/('A. INDICATOR LEVELS'!CR$64-'A. INDICATOR LEVELS'!CR$63)</f>
        <v>0.8</v>
      </c>
      <c r="CS28" s="19">
        <f>1-('A. INDICATOR LEVELS'!CS27-'A. INDICATOR LEVELS'!CS$63)/('A. INDICATOR LEVELS'!CS$64-'A. INDICATOR LEVELS'!CS$63)</f>
        <v>0.5</v>
      </c>
      <c r="CT28" s="19">
        <f>1-('A. INDICATOR LEVELS'!CT27-'A. INDICATOR LEVELS'!CT$63)/('A. INDICATOR LEVELS'!CT$64-'A. INDICATOR LEVELS'!CT$63)</f>
        <v>0.66666666666666674</v>
      </c>
      <c r="CU28" s="19">
        <f>1-('A. INDICATOR LEVELS'!CU27-'A. INDICATOR LEVELS'!CU$63)/('A. INDICATOR LEVELS'!CU$64-'A. INDICATOR LEVELS'!CU$63)</f>
        <v>0.6</v>
      </c>
      <c r="CV28" s="237">
        <f>1-('A. INDICATOR LEVELS'!CV27-'A. INDICATOR LEVELS'!CV$63)/('A. INDICATOR LEVELS'!CV$64-'A. INDICATOR LEVELS'!CV$63)</f>
        <v>0.75</v>
      </c>
      <c r="CW28" s="83">
        <f>1-('A. INDICATOR LEVELS'!CW27-'A. INDICATOR LEVELS'!CW$63)/('A. INDICATOR LEVELS'!CW$64-'A. INDICATOR LEVELS'!CW$63)</f>
        <v>0.16666666666666663</v>
      </c>
      <c r="CX28" s="19">
        <f>1-('A. INDICATOR LEVELS'!CX27-'A. INDICATOR LEVELS'!CX$63)/('A. INDICATOR LEVELS'!CX$64-'A. INDICATOR LEVELS'!CX$63)</f>
        <v>0.4</v>
      </c>
      <c r="CY28" s="19">
        <f>1-('A. INDICATOR LEVELS'!CY27-'A. INDICATOR LEVELS'!CY$63)/('A. INDICATOR LEVELS'!CY$64-'A. INDICATOR LEVELS'!CY$63)</f>
        <v>0.45454545454545459</v>
      </c>
      <c r="CZ28" s="19">
        <f>1-('A. INDICATOR LEVELS'!CZ27-'A. INDICATOR LEVELS'!CZ$63)/('A. INDICATOR LEVELS'!CZ$64-'A. INDICATOR LEVELS'!CZ$63)</f>
        <v>0.27272727272727271</v>
      </c>
      <c r="DA28" s="19">
        <f>1-('A. INDICATOR LEVELS'!DA27-'A. INDICATOR LEVELS'!DA$63)/('A. INDICATOR LEVELS'!DA$64-'A. INDICATOR LEVELS'!DA$63)</f>
        <v>0</v>
      </c>
      <c r="DB28" s="237">
        <f>1-('A. INDICATOR LEVELS'!DB27-'A. INDICATOR LEVELS'!DB$63)/('A. INDICATOR LEVELS'!DB$64-'A. INDICATOR LEVELS'!DB$63)</f>
        <v>0.18181818181818177</v>
      </c>
      <c r="DC28" s="83">
        <f>1-('A. INDICATOR LEVELS'!DC27-'A. INDICATOR LEVELS'!DC$63)/('A. INDICATOR LEVELS'!DC$64-'A. INDICATOR LEVELS'!DC$63)</f>
        <v>0.46666666666666667</v>
      </c>
      <c r="DD28" s="19">
        <f>1-('A. INDICATOR LEVELS'!DD27-'A. INDICATOR LEVELS'!DD$63)/('A. INDICATOR LEVELS'!DD$64-'A. INDICATOR LEVELS'!DD$63)</f>
        <v>0.38888888888888884</v>
      </c>
      <c r="DE28" s="19">
        <f>1-('A. INDICATOR LEVELS'!DE27-'A. INDICATOR LEVELS'!DE$63)/('A. INDICATOR LEVELS'!DE$64-'A. INDICATOR LEVELS'!DE$63)</f>
        <v>0.4285714285714286</v>
      </c>
      <c r="DF28" s="19">
        <f>1-('A. INDICATOR LEVELS'!DF27-'A. INDICATOR LEVELS'!DF$63)/('A. INDICATOR LEVELS'!DF$64-'A. INDICATOR LEVELS'!DF$63)</f>
        <v>0.2142857142857143</v>
      </c>
      <c r="DG28" s="19">
        <f>1-('A. INDICATOR LEVELS'!DG27-'A. INDICATOR LEVELS'!DG$63)/('A. INDICATOR LEVELS'!DG$64-'A. INDICATOR LEVELS'!DG$63)</f>
        <v>0.3125</v>
      </c>
      <c r="DH28" s="237">
        <f>1-('A. INDICATOR LEVELS'!DH27-'A. INDICATOR LEVELS'!DH$63)/('A. INDICATOR LEVELS'!DH$64-'A. INDICATOR LEVELS'!DH$63)</f>
        <v>0.4</v>
      </c>
    </row>
    <row r="29" spans="1:112" s="12" customFormat="1" x14ac:dyDescent="0.35">
      <c r="A29" s="277"/>
      <c r="B29" s="278" t="s">
        <v>27</v>
      </c>
      <c r="C29" s="278" t="s">
        <v>53</v>
      </c>
      <c r="D29" s="226" t="s">
        <v>73</v>
      </c>
      <c r="E29" s="69">
        <f>('A. INDICATOR LEVELS'!E28-'A. INDICATOR LEVELS'!E$63)/('A. INDICATOR LEVELS'!E$64-'A. INDICATOR LEVELS'!E$63)</f>
        <v>0.17815290178571427</v>
      </c>
      <c r="F29" s="35">
        <f>('A. INDICATOR LEVELS'!F28-'A. INDICATOR LEVELS'!F$63)/('A. INDICATOR LEVELS'!F$64-'A. INDICATOR LEVELS'!F$63)</f>
        <v>0.17340863321950792</v>
      </c>
      <c r="G29" s="35">
        <f>('A. INDICATOR LEVELS'!G28-'A. INDICATOR LEVELS'!G$63)/('A. INDICATOR LEVELS'!G$64-'A. INDICATOR LEVELS'!G$63)</f>
        <v>0.15921441102220701</v>
      </c>
      <c r="H29" s="35">
        <f>('A. INDICATOR LEVELS'!H28-'A. INDICATOR LEVELS'!H$63)/('A. INDICATOR LEVELS'!H$64-'A. INDICATOR LEVELS'!H$63)</f>
        <v>0.17723509933774834</v>
      </c>
      <c r="I29" s="35">
        <f>('A. INDICATOR LEVELS'!I28-'A. INDICATOR LEVELS'!I$63)/('A. INDICATOR LEVELS'!I$64-'A. INDICATOR LEVELS'!I$63)</f>
        <v>0.14285160339679709</v>
      </c>
      <c r="J29" s="234">
        <f>('A. INDICATOR LEVELS'!J28-'A. INDICATOR LEVELS'!J$63)/('A. INDICATOR LEVELS'!J$64-'A. INDICATOR LEVELS'!J$63)</f>
        <v>0.15382274629136553</v>
      </c>
      <c r="K29" s="69">
        <f>('A. INDICATOR LEVELS'!K28-'A. INDICATOR LEVELS'!K$63)/('A. INDICATOR LEVELS'!K$64-'A. INDICATOR LEVELS'!K$63)</f>
        <v>0.24489795918367346</v>
      </c>
      <c r="L29" s="35">
        <f>('A. INDICATOR LEVELS'!L28-'A. INDICATOR LEVELS'!L$63)/('A. INDICATOR LEVELS'!L$64-'A. INDICATOR LEVELS'!L$63)</f>
        <v>0.26530612244897961</v>
      </c>
      <c r="M29" s="35">
        <f>('A. INDICATOR LEVELS'!M28-'A. INDICATOR LEVELS'!M$63)/('A. INDICATOR LEVELS'!M$64-'A. INDICATOR LEVELS'!M$63)</f>
        <v>0.26</v>
      </c>
      <c r="N29" s="35">
        <f>('A. INDICATOR LEVELS'!N28-'A. INDICATOR LEVELS'!N$63)/('A. INDICATOR LEVELS'!N$64-'A. INDICATOR LEVELS'!N$63)</f>
        <v>0.24489795918367346</v>
      </c>
      <c r="O29" s="35">
        <f>('A. INDICATOR LEVELS'!O28-'A. INDICATOR LEVELS'!O$63)/('A. INDICATOR LEVELS'!O$64-'A. INDICATOR LEVELS'!O$63)</f>
        <v>0.24489795918367346</v>
      </c>
      <c r="P29" s="234">
        <f>('A. INDICATOR LEVELS'!P28-'A. INDICATOR LEVELS'!P$63)/('A. INDICATOR LEVELS'!P$64-'A. INDICATOR LEVELS'!P$63)</f>
        <v>0.26</v>
      </c>
      <c r="Q29" s="69">
        <f>('A. INDICATOR LEVELS'!Q28-'A. INDICATOR LEVELS'!Q$63)/('A. INDICATOR LEVELS'!Q$64-'A. INDICATOR LEVELS'!Q$63)</f>
        <v>0.23846153846153847</v>
      </c>
      <c r="R29" s="35">
        <f>('A. INDICATOR LEVELS'!R28-'A. INDICATOR LEVELS'!R$63)/('A. INDICATOR LEVELS'!R$64-'A. INDICATOR LEVELS'!R$63)</f>
        <v>0.2</v>
      </c>
      <c r="S29" s="35">
        <f>('A. INDICATOR LEVELS'!S28-'A. INDICATOR LEVELS'!S$63)/('A. INDICATOR LEVELS'!S$64-'A. INDICATOR LEVELS'!S$63)</f>
        <v>0.26642335766423358</v>
      </c>
      <c r="T29" s="35">
        <f>('A. INDICATOR LEVELS'!T28-'A. INDICATOR LEVELS'!T$63)/('A. INDICATOR LEVELS'!T$64-'A. INDICATOR LEVELS'!T$63)</f>
        <v>0.26996197718631176</v>
      </c>
      <c r="U29" s="35">
        <f>('A. INDICATOR LEVELS'!U28-'A. INDICATOR LEVELS'!U$63)/('A. INDICATOR LEVELS'!U$64-'A. INDICATOR LEVELS'!U$63)</f>
        <v>0.22</v>
      </c>
      <c r="V29" s="234">
        <f>('A. INDICATOR LEVELS'!V28-'A. INDICATOR LEVELS'!V$63)/('A. INDICATOR LEVELS'!V$64-'A. INDICATOR LEVELS'!V$63)</f>
        <v>0.26984126984126983</v>
      </c>
      <c r="W29" s="83">
        <f>('A. INDICATOR LEVELS'!W28-'A. INDICATOR LEVELS'!W$63)/('A. INDICATOR LEVELS'!W$64-'A. INDICATOR LEVELS'!W$63)</f>
        <v>0.38461538461538453</v>
      </c>
      <c r="X29" s="19">
        <f>('A. INDICATOR LEVELS'!X28-'A. INDICATOR LEVELS'!X$63)/('A. INDICATOR LEVELS'!X$64-'A. INDICATOR LEVELS'!X$63)</f>
        <v>0.37037037037037024</v>
      </c>
      <c r="Y29" s="19">
        <f>('A. INDICATOR LEVELS'!Y28-'A. INDICATOR LEVELS'!Y$63)/('A. INDICATOR LEVELS'!Y$64-'A. INDICATOR LEVELS'!Y$63)</f>
        <v>0.29629629629629622</v>
      </c>
      <c r="Z29" s="19">
        <f>('A. INDICATOR LEVELS'!Z28-'A. INDICATOR LEVELS'!Z$63)/('A. INDICATOR LEVELS'!Z$64-'A. INDICATOR LEVELS'!Z$63)</f>
        <v>0.33333333333333331</v>
      </c>
      <c r="AA29" s="19">
        <f>('A. INDICATOR LEVELS'!AA28-'A. INDICATOR LEVELS'!AA$63)/('A. INDICATOR LEVELS'!AA$64-'A. INDICATOR LEVELS'!AA$63)</f>
        <v>0.37931034482758624</v>
      </c>
      <c r="AB29" s="237">
        <f>('A. INDICATOR LEVELS'!AB28-'A. INDICATOR LEVELS'!AB$63)/('A. INDICATOR LEVELS'!AB$64-'A. INDICATOR LEVELS'!AB$63)</f>
        <v>0.4000000000000003</v>
      </c>
      <c r="AC29" s="83">
        <f>('A. INDICATOR LEVELS'!AC28-'A. INDICATOR LEVELS'!AC$63)/('A. INDICATOR LEVELS'!AC$64-'A. INDICATOR LEVELS'!AC$63)</f>
        <v>0.33333333333333331</v>
      </c>
      <c r="AD29" s="19">
        <f>('A. INDICATOR LEVELS'!AD28-'A. INDICATOR LEVELS'!AD$63)/('A. INDICATOR LEVELS'!AD$64-'A. INDICATOR LEVELS'!AD$63)</f>
        <v>0.30769230769230771</v>
      </c>
      <c r="AE29" s="19">
        <f>('A. INDICATOR LEVELS'!AE28-'A. INDICATOR LEVELS'!AE$63)/('A. INDICATOR LEVELS'!AE$64-'A. INDICATOR LEVELS'!AE$63)</f>
        <v>0.33333333333333331</v>
      </c>
      <c r="AF29" s="19">
        <f>('A. INDICATOR LEVELS'!AF28-'A. INDICATOR LEVELS'!AF$63)/('A. INDICATOR LEVELS'!AF$64-'A. INDICATOR LEVELS'!AF$63)</f>
        <v>0.38461538461538464</v>
      </c>
      <c r="AG29" s="19">
        <f>('A. INDICATOR LEVELS'!AG28-'A. INDICATOR LEVELS'!AG$63)/('A. INDICATOR LEVELS'!AG$64-'A. INDICATOR LEVELS'!AG$63)</f>
        <v>0.38461538461538464</v>
      </c>
      <c r="AH29" s="237">
        <f>('A. INDICATOR LEVELS'!AH28-'A. INDICATOR LEVELS'!AH$63)/('A. INDICATOR LEVELS'!AH$64-'A. INDICATOR LEVELS'!AH$63)</f>
        <v>0.38461538461538464</v>
      </c>
      <c r="AI29" s="83">
        <f>('A. INDICATOR LEVELS'!AI28-'A. INDICATOR LEVELS'!AI$63)/('A. INDICATOR LEVELS'!AI$64-'A. INDICATOR LEVELS'!AI$63)</f>
        <v>0.5</v>
      </c>
      <c r="AJ29" s="19">
        <f>('A. INDICATOR LEVELS'!AJ28-'A. INDICATOR LEVELS'!AJ$63)/('A. INDICATOR LEVELS'!AJ$64-'A. INDICATOR LEVELS'!AJ$63)</f>
        <v>0.47368421052631576</v>
      </c>
      <c r="AK29" s="19">
        <f>('A. INDICATOR LEVELS'!AK28-'A. INDICATOR LEVELS'!AK$63)/('A. INDICATOR LEVELS'!AK$64-'A. INDICATOR LEVELS'!AK$63)</f>
        <v>0.58823529411764708</v>
      </c>
      <c r="AL29" s="19">
        <f>('A. INDICATOR LEVELS'!AL28-'A. INDICATOR LEVELS'!AL$63)/('A. INDICATOR LEVELS'!AL$64-'A. INDICATOR LEVELS'!AL$63)</f>
        <v>0.55555555555555558</v>
      </c>
      <c r="AM29" s="19">
        <f>('A. INDICATOR LEVELS'!AM28-'A. INDICATOR LEVELS'!AM$63)/('A. INDICATOR LEVELS'!AM$64-'A. INDICATOR LEVELS'!AM$63)</f>
        <v>0.47368421052631576</v>
      </c>
      <c r="AN29" s="237">
        <f>('A. INDICATOR LEVELS'!AN28-'A. INDICATOR LEVELS'!AN$63)/('A. INDICATOR LEVELS'!AN$64-'A. INDICATOR LEVELS'!AN$63)</f>
        <v>0.52631578947368418</v>
      </c>
      <c r="AO29" s="83">
        <f>('A. INDICATOR LEVELS'!AO28-'A. INDICATOR LEVELS'!AO$63)/('A. INDICATOR LEVELS'!AO$64-'A. INDICATOR LEVELS'!AO$63)</f>
        <v>0.33333333333333331</v>
      </c>
      <c r="AP29" s="19">
        <f>('A. INDICATOR LEVELS'!AP28-'A. INDICATOR LEVELS'!AP$63)/('A. INDICATOR LEVELS'!AP$64-'A. INDICATOR LEVELS'!AP$63)</f>
        <v>0.21739130434782608</v>
      </c>
      <c r="AQ29" s="19">
        <f>('A. INDICATOR LEVELS'!AQ28-'A. INDICATOR LEVELS'!AQ$63)/('A. INDICATOR LEVELS'!AQ$64-'A. INDICATOR LEVELS'!AQ$63)</f>
        <v>0.22727272727272727</v>
      </c>
      <c r="AR29" s="19">
        <f>('A. INDICATOR LEVELS'!AR28-'A. INDICATOR LEVELS'!AR$63)/('A. INDICATOR LEVELS'!AR$64-'A. INDICATOR LEVELS'!AR$63)</f>
        <v>0.38095238095238093</v>
      </c>
      <c r="AS29" s="19">
        <f>('A. INDICATOR LEVELS'!AS28-'A. INDICATOR LEVELS'!AS$63)/('A. INDICATOR LEVELS'!AS$64-'A. INDICATOR LEVELS'!AS$63)</f>
        <v>0.4</v>
      </c>
      <c r="AT29" s="237">
        <f>('A. INDICATOR LEVELS'!AT28-'A. INDICATOR LEVELS'!AT$63)/('A. INDICATOR LEVELS'!AT$64-'A. INDICATOR LEVELS'!AT$63)</f>
        <v>0.2413793103448276</v>
      </c>
      <c r="AU29" s="83">
        <f>('A. INDICATOR LEVELS'!AU28-'A. INDICATOR LEVELS'!AU$63)/('A. INDICATOR LEVELS'!AU$64-'A. INDICATOR LEVELS'!AU$63)</f>
        <v>0.3888888888888889</v>
      </c>
      <c r="AV29" s="19">
        <f>('A. INDICATOR LEVELS'!AV28-'A. INDICATOR LEVELS'!AV$63)/('A. INDICATOR LEVELS'!AV$64-'A. INDICATOR LEVELS'!AV$63)</f>
        <v>0.2857142857142857</v>
      </c>
      <c r="AW29" s="19">
        <f>('A. INDICATOR LEVELS'!AW28-'A. INDICATOR LEVELS'!AW$63)/('A. INDICATOR LEVELS'!AW$64-'A. INDICATOR LEVELS'!AW$63)</f>
        <v>0.44444444444444442</v>
      </c>
      <c r="AX29" s="19">
        <f>('A. INDICATOR LEVELS'!AX28-'A. INDICATOR LEVELS'!AX$63)/('A. INDICATOR LEVELS'!AX$64-'A. INDICATOR LEVELS'!AX$63)</f>
        <v>0.45</v>
      </c>
      <c r="AY29" s="19">
        <f>('A. INDICATOR LEVELS'!AY28-'A. INDICATOR LEVELS'!AY$63)/('A. INDICATOR LEVELS'!AY$64-'A. INDICATOR LEVELS'!AY$63)</f>
        <v>0.42857142857142855</v>
      </c>
      <c r="AZ29" s="237">
        <f>('A. INDICATOR LEVELS'!AZ28-'A. INDICATOR LEVELS'!AZ$63)/('A. INDICATOR LEVELS'!AZ$64-'A. INDICATOR LEVELS'!AZ$63)</f>
        <v>0.5</v>
      </c>
      <c r="BA29" s="83">
        <f>('A. INDICATOR LEVELS'!BA28-'A. INDICATOR LEVELS'!BA$63)/('A. INDICATOR LEVELS'!BA$64-'A. INDICATOR LEVELS'!BA$63)</f>
        <v>0.11764705882352941</v>
      </c>
      <c r="BB29" s="19">
        <f>('A. INDICATOR LEVELS'!BB28-'A. INDICATOR LEVELS'!BB$63)/('A. INDICATOR LEVELS'!BB$64-'A. INDICATOR LEVELS'!BB$63)</f>
        <v>0.16666666666666666</v>
      </c>
      <c r="BC29" s="19">
        <f>('A. INDICATOR LEVELS'!BC28-'A. INDICATOR LEVELS'!BC$63)/('A. INDICATOR LEVELS'!BC$64-'A. INDICATOR LEVELS'!BC$63)</f>
        <v>0.23529411764705882</v>
      </c>
      <c r="BD29" s="19">
        <f>('A. INDICATOR LEVELS'!BD28-'A. INDICATOR LEVELS'!BD$63)/('A. INDICATOR LEVELS'!BD$64-'A. INDICATOR LEVELS'!BD$63)</f>
        <v>0.35294117647058826</v>
      </c>
      <c r="BE29" s="19">
        <f>('A. INDICATOR LEVELS'!BE28-'A. INDICATOR LEVELS'!BE$63)/('A. INDICATOR LEVELS'!BE$64-'A. INDICATOR LEVELS'!BE$63)</f>
        <v>0.2</v>
      </c>
      <c r="BF29" s="237">
        <f>('A. INDICATOR LEVELS'!BF28-'A. INDICATOR LEVELS'!BF$63)/('A. INDICATOR LEVELS'!BF$64-'A. INDICATOR LEVELS'!BF$63)</f>
        <v>0.27777777777777779</v>
      </c>
      <c r="BG29" s="83">
        <f>1-('A. INDICATOR LEVELS'!BG28-'A. INDICATOR LEVELS'!BG$63)/('A. INDICATOR LEVELS'!BG$64-'A. INDICATOR LEVELS'!BG$63)</f>
        <v>0.46666666666666667</v>
      </c>
      <c r="BH29" s="19">
        <f>1-('A. INDICATOR LEVELS'!BH28-'A. INDICATOR LEVELS'!BH$63)/('A. INDICATOR LEVELS'!BH$64-'A. INDICATOR LEVELS'!BH$63)</f>
        <v>0.5</v>
      </c>
      <c r="BI29" s="19">
        <f>1-('A. INDICATOR LEVELS'!BI28-'A. INDICATOR LEVELS'!BI$63)/('A. INDICATOR LEVELS'!BI$64-'A. INDICATOR LEVELS'!BI$63)</f>
        <v>0.46666666666666667</v>
      </c>
      <c r="BJ29" s="19">
        <f>1-('A. INDICATOR LEVELS'!BJ28-'A. INDICATOR LEVELS'!BJ$63)/('A. INDICATOR LEVELS'!BJ$64-'A. INDICATOR LEVELS'!BJ$63)</f>
        <v>0.4285714285714286</v>
      </c>
      <c r="BK29" s="19">
        <f>1-('A. INDICATOR LEVELS'!BK28-'A. INDICATOR LEVELS'!BK$63)/('A. INDICATOR LEVELS'!BK$64-'A. INDICATOR LEVELS'!BK$63)</f>
        <v>0.4285714285714286</v>
      </c>
      <c r="BL29" s="237">
        <f>1-('A. INDICATOR LEVELS'!BL28-'A. INDICATOR LEVELS'!BL$63)/('A. INDICATOR LEVELS'!BL$64-'A. INDICATOR LEVELS'!BL$63)</f>
        <v>0.41666666666666663</v>
      </c>
      <c r="BM29" s="83">
        <f>1-('A. INDICATOR LEVELS'!BM28-'A. INDICATOR LEVELS'!BM$63)/('A. INDICATOR LEVELS'!BM$64-'A. INDICATOR LEVELS'!BM$63)</f>
        <v>0.38888888888888884</v>
      </c>
      <c r="BN29" s="19">
        <f>1-('A. INDICATOR LEVELS'!BN28-'A. INDICATOR LEVELS'!BN$63)/('A. INDICATOR LEVELS'!BN$64-'A. INDICATOR LEVELS'!BN$63)</f>
        <v>0.29411764705882348</v>
      </c>
      <c r="BO29" s="19">
        <f>1-('A. INDICATOR LEVELS'!BO28-'A. INDICATOR LEVELS'!BO$63)/('A. INDICATOR LEVELS'!BO$64-'A. INDICATOR LEVELS'!BO$63)</f>
        <v>0.29411764705882348</v>
      </c>
      <c r="BP29" s="19">
        <f>1-('A. INDICATOR LEVELS'!BP28-'A. INDICATOR LEVELS'!BP$63)/('A. INDICATOR LEVELS'!BP$64-'A. INDICATOR LEVELS'!BP$63)</f>
        <v>0.2857142857142857</v>
      </c>
      <c r="BQ29" s="19">
        <f>1-('A. INDICATOR LEVELS'!BQ28-'A. INDICATOR LEVELS'!BQ$63)/('A. INDICATOR LEVELS'!BQ$64-'A. INDICATOR LEVELS'!BQ$63)</f>
        <v>0.26666666666666672</v>
      </c>
      <c r="BR29" s="237">
        <f>1-('A. INDICATOR LEVELS'!BR28-'A. INDICATOR LEVELS'!BR$63)/('A. INDICATOR LEVELS'!BR$64-'A. INDICATOR LEVELS'!BR$63)</f>
        <v>0.33333333333333337</v>
      </c>
      <c r="BS29" s="83">
        <f>('A. INDICATOR LEVELS'!BS28-'A. INDICATOR LEVELS'!BS$63)/('A. INDICATOR LEVELS'!BS$64-'A. INDICATOR LEVELS'!BS$63)</f>
        <v>0.26984126984126983</v>
      </c>
      <c r="BT29" s="19">
        <f>('A. INDICATOR LEVELS'!BT28-'A. INDICATOR LEVELS'!BT$63)/('A. INDICATOR LEVELS'!BT$64-'A. INDICATOR LEVELS'!BT$63)</f>
        <v>0.27500000000000002</v>
      </c>
      <c r="BU29" s="19">
        <f>('A. INDICATOR LEVELS'!BU28-'A. INDICATOR LEVELS'!BU$63)/('A. INDICATOR LEVELS'!BU$64-'A. INDICATOR LEVELS'!BU$63)</f>
        <v>0.21818181818181817</v>
      </c>
      <c r="BV29" s="19">
        <f>('A. INDICATOR LEVELS'!BV28-'A. INDICATOR LEVELS'!BV$63)/('A. INDICATOR LEVELS'!BV$64-'A. INDICATOR LEVELS'!BV$63)</f>
        <v>0.25225225225225223</v>
      </c>
      <c r="BW29" s="19">
        <f>('A. INDICATOR LEVELS'!BW28-'A. INDICATOR LEVELS'!BW$63)/('A. INDICATOR LEVELS'!BW$64-'A. INDICATOR LEVELS'!BW$63)</f>
        <v>0.18811881188118812</v>
      </c>
      <c r="BX29" s="237">
        <f>('A. INDICATOR LEVELS'!BX28-'A. INDICATOR LEVELS'!BX$63)/('A. INDICATOR LEVELS'!BX$64-'A. INDICATOR LEVELS'!BX$63)</f>
        <v>0.21212121212121213</v>
      </c>
      <c r="BY29" s="83">
        <f>1-('A. INDICATOR LEVELS'!BY28-'A. INDICATOR LEVELS'!BY$63)/('A. INDICATOR LEVELS'!BY$64-'A. INDICATOR LEVELS'!BY$63)</f>
        <v>0.81191806331471117</v>
      </c>
      <c r="BZ29" s="19">
        <f>1-('A. INDICATOR LEVELS'!BZ28-'A. INDICATOR LEVELS'!BZ$63)/('A. INDICATOR LEVELS'!BZ$64-'A. INDICATOR LEVELS'!BZ$63)</f>
        <v>0.81121495327102811</v>
      </c>
      <c r="CA29" s="19">
        <f>1-('A. INDICATOR LEVELS'!CA28-'A. INDICATOR LEVELS'!CA$63)/('A. INDICATOR LEVELS'!CA$64-'A. INDICATOR LEVELS'!CA$63)</f>
        <v>0.84057971014492761</v>
      </c>
      <c r="CB29" s="19">
        <f>1-('A. INDICATOR LEVELS'!CB28-'A. INDICATOR LEVELS'!CB$63)/('A. INDICATOR LEVELS'!CB$64-'A. INDICATOR LEVELS'!CB$63)</f>
        <v>0.85663716814159285</v>
      </c>
      <c r="CC29" s="19">
        <f>1-('A. INDICATOR LEVELS'!CC28-'A. INDICATOR LEVELS'!CC$63)/('A. INDICATOR LEVELS'!CC$64-'A. INDICATOR LEVELS'!CC$63)</f>
        <v>0.86082474226804118</v>
      </c>
      <c r="CD29" s="237">
        <f>1-('A. INDICATOR LEVELS'!CD28-'A. INDICATOR LEVELS'!CD$63)/('A. INDICATOR LEVELS'!CD$64-'A. INDICATOR LEVELS'!CD$63)</f>
        <v>0.87321937321937326</v>
      </c>
      <c r="CE29" s="83">
        <f>1-('A. INDICATOR LEVELS'!CE28-'A. INDICATOR LEVELS'!CE$63)/('A. INDICATOR LEVELS'!CE$64-'A. INDICATOR LEVELS'!CE$63)</f>
        <v>0.88796185935637661</v>
      </c>
      <c r="CF29" s="19">
        <f>1-('A. INDICATOR LEVELS'!CF28-'A. INDICATOR LEVELS'!CF$63)/('A. INDICATOR LEVELS'!CF$64-'A. INDICATOR LEVELS'!CF$63)</f>
        <v>0.88962472406181015</v>
      </c>
      <c r="CG29" s="19">
        <f>1-('A. INDICATOR LEVELS'!CG28-'A. INDICATOR LEVELS'!CG$63)/('A. INDICATOR LEVELS'!CG$64-'A. INDICATOR LEVELS'!CG$63)</f>
        <v>0.9117341640706127</v>
      </c>
      <c r="CH29" s="19">
        <f>1-('A. INDICATOR LEVELS'!CH28-'A. INDICATOR LEVELS'!CH$63)/('A. INDICATOR LEVELS'!CH$64-'A. INDICATOR LEVELS'!CH$63)</f>
        <v>0.90325865580448061</v>
      </c>
      <c r="CI29" s="19">
        <f>1-('A. INDICATOR LEVELS'!CI28-'A. INDICATOR LEVELS'!CI$63)/('A. INDICATOR LEVELS'!CI$64-'A. INDICATOR LEVELS'!CI$63)</f>
        <v>0.912067352666043</v>
      </c>
      <c r="CJ29" s="237">
        <f>1-('A. INDICATOR LEVELS'!CJ28-'A. INDICATOR LEVELS'!CJ$63)/('A. INDICATOR LEVELS'!CJ$64-'A. INDICATOR LEVELS'!CJ$63)</f>
        <v>0.91413703382480482</v>
      </c>
      <c r="CK29" s="83">
        <f>1-('A. INDICATOR LEVELS'!CK28-'A. INDICATOR LEVELS'!CK$63)/('A. INDICATOR LEVELS'!CK$64-'A. INDICATOR LEVELS'!CK$63)</f>
        <v>0.4285714285714286</v>
      </c>
      <c r="CL29" s="19">
        <f>1-('A. INDICATOR LEVELS'!CL28-'A. INDICATOR LEVELS'!CL$63)/('A. INDICATOR LEVELS'!CL$64-'A. INDICATOR LEVELS'!CL$63)</f>
        <v>0.4285714285714286</v>
      </c>
      <c r="CM29" s="19">
        <f>1-('A. INDICATOR LEVELS'!CM28-'A. INDICATOR LEVELS'!CM$63)/('A. INDICATOR LEVELS'!CM$64-'A. INDICATOR LEVELS'!CM$63)</f>
        <v>0.6</v>
      </c>
      <c r="CN29" s="19">
        <f>1-('A. INDICATOR LEVELS'!CN28-'A. INDICATOR LEVELS'!CN$63)/('A. INDICATOR LEVELS'!CN$64-'A. INDICATOR LEVELS'!CN$63)</f>
        <v>0.5</v>
      </c>
      <c r="CO29" s="19">
        <f>1-('A. INDICATOR LEVELS'!CO28-'A. INDICATOR LEVELS'!CO$63)/('A. INDICATOR LEVELS'!CO$64-'A. INDICATOR LEVELS'!CO$63)</f>
        <v>0.375</v>
      </c>
      <c r="CP29" s="276">
        <v>0.42455508231896033</v>
      </c>
      <c r="CQ29" s="83">
        <f>1-('A. INDICATOR LEVELS'!CQ28-'A. INDICATOR LEVELS'!CQ$63)/('A. INDICATOR LEVELS'!CQ$64-'A. INDICATOR LEVELS'!CQ$63)</f>
        <v>0.4285714285714286</v>
      </c>
      <c r="CR29" s="19">
        <f>1-('A. INDICATOR LEVELS'!CR28-'A. INDICATOR LEVELS'!CR$63)/('A. INDICATOR LEVELS'!CR$64-'A. INDICATOR LEVELS'!CR$63)</f>
        <v>0.4</v>
      </c>
      <c r="CS29" s="19">
        <f>1-('A. INDICATOR LEVELS'!CS28-'A. INDICATOR LEVELS'!CS$63)/('A. INDICATOR LEVELS'!CS$64-'A. INDICATOR LEVELS'!CS$63)</f>
        <v>0.33333333333333337</v>
      </c>
      <c r="CT29" s="19">
        <f>1-('A. INDICATOR LEVELS'!CT28-'A. INDICATOR LEVELS'!CT$63)/('A. INDICATOR LEVELS'!CT$64-'A. INDICATOR LEVELS'!CT$63)</f>
        <v>0.5</v>
      </c>
      <c r="CU29" s="19">
        <f>1-('A. INDICATOR LEVELS'!CU28-'A. INDICATOR LEVELS'!CU$63)/('A. INDICATOR LEVELS'!CU$64-'A. INDICATOR LEVELS'!CU$63)</f>
        <v>0.4</v>
      </c>
      <c r="CV29" s="237">
        <f>1-('A. INDICATOR LEVELS'!CV28-'A. INDICATOR LEVELS'!CV$63)/('A. INDICATOR LEVELS'!CV$64-'A. INDICATOR LEVELS'!CV$63)</f>
        <v>0.5</v>
      </c>
      <c r="CW29" s="83">
        <f>1-('A. INDICATOR LEVELS'!CW28-'A. INDICATOR LEVELS'!CW$63)/('A. INDICATOR LEVELS'!CW$64-'A. INDICATOR LEVELS'!CW$63)</f>
        <v>0.33333333333333337</v>
      </c>
      <c r="CX29" s="19">
        <f>1-('A. INDICATOR LEVELS'!CX28-'A. INDICATOR LEVELS'!CX$63)/('A. INDICATOR LEVELS'!CX$64-'A. INDICATOR LEVELS'!CX$63)</f>
        <v>0.19999999999999996</v>
      </c>
      <c r="CY29" s="19">
        <f>1-('A. INDICATOR LEVELS'!CY28-'A. INDICATOR LEVELS'!CY$63)/('A. INDICATOR LEVELS'!CY$64-'A. INDICATOR LEVELS'!CY$63)</f>
        <v>0.36363636363636365</v>
      </c>
      <c r="CZ29" s="19">
        <f>1-('A. INDICATOR LEVELS'!CZ28-'A. INDICATOR LEVELS'!CZ$63)/('A. INDICATOR LEVELS'!CZ$64-'A. INDICATOR LEVELS'!CZ$63)</f>
        <v>0.36363636363636365</v>
      </c>
      <c r="DA29" s="19">
        <f>1-('A. INDICATOR LEVELS'!DA28-'A. INDICATOR LEVELS'!DA$63)/('A. INDICATOR LEVELS'!DA$64-'A. INDICATOR LEVELS'!DA$63)</f>
        <v>0.33333333333333337</v>
      </c>
      <c r="DB29" s="237">
        <f>1-('A. INDICATOR LEVELS'!DB28-'A. INDICATOR LEVELS'!DB$63)/('A. INDICATOR LEVELS'!DB$64-'A. INDICATOR LEVELS'!DB$63)</f>
        <v>0.36363636363636365</v>
      </c>
      <c r="DC29" s="83">
        <f>1-('A. INDICATOR LEVELS'!DC28-'A. INDICATOR LEVELS'!DC$63)/('A. INDICATOR LEVELS'!DC$64-'A. INDICATOR LEVELS'!DC$63)</f>
        <v>0.4</v>
      </c>
      <c r="DD29" s="19">
        <f>1-('A. INDICATOR LEVELS'!DD28-'A. INDICATOR LEVELS'!DD$63)/('A. INDICATOR LEVELS'!DD$64-'A. INDICATOR LEVELS'!DD$63)</f>
        <v>0.33333333333333337</v>
      </c>
      <c r="DE29" s="19">
        <f>1-('A. INDICATOR LEVELS'!DE28-'A. INDICATOR LEVELS'!DE$63)/('A. INDICATOR LEVELS'!DE$64-'A. INDICATOR LEVELS'!DE$63)</f>
        <v>0.4285714285714286</v>
      </c>
      <c r="DF29" s="19">
        <f>1-('A. INDICATOR LEVELS'!DF28-'A. INDICATOR LEVELS'!DF$63)/('A. INDICATOR LEVELS'!DF$64-'A. INDICATOR LEVELS'!DF$63)</f>
        <v>0.4285714285714286</v>
      </c>
      <c r="DG29" s="19">
        <f>1-('A. INDICATOR LEVELS'!DG28-'A. INDICATOR LEVELS'!DG$63)/('A. INDICATOR LEVELS'!DG$64-'A. INDICATOR LEVELS'!DG$63)</f>
        <v>0.5</v>
      </c>
      <c r="DH29" s="237">
        <f>1-('A. INDICATOR LEVELS'!DH28-'A. INDICATOR LEVELS'!DH$63)/('A. INDICATOR LEVELS'!DH$64-'A. INDICATOR LEVELS'!DH$63)</f>
        <v>0.46666666666666667</v>
      </c>
    </row>
    <row r="30" spans="1:112" x14ac:dyDescent="0.35">
      <c r="A30" s="82"/>
      <c r="B30" s="248" t="s">
        <v>28</v>
      </c>
      <c r="C30" s="248" t="s">
        <v>53</v>
      </c>
      <c r="D30" s="10" t="s">
        <v>74</v>
      </c>
      <c r="E30" s="69">
        <f>('A. INDICATOR LEVELS'!E29-'A. INDICATOR LEVELS'!E$63)/('A. INDICATOR LEVELS'!E$64-'A. INDICATOR LEVELS'!E$63)</f>
        <v>0.18936011904761904</v>
      </c>
      <c r="F30" s="35">
        <f>('A. INDICATOR LEVELS'!F29-'A. INDICATOR LEVELS'!F$63)/('A. INDICATOR LEVELS'!F$64-'A. INDICATOR LEVELS'!F$63)</f>
        <v>0.17143857805796339</v>
      </c>
      <c r="G30" s="35">
        <f>('A. INDICATOR LEVELS'!G29-'A. INDICATOR LEVELS'!G$63)/('A. INDICATOR LEVELS'!G$64-'A. INDICATOR LEVELS'!G$63)</f>
        <v>0.17611569894313464</v>
      </c>
      <c r="H30" s="35">
        <f>('A. INDICATOR LEVELS'!H29-'A. INDICATOR LEVELS'!H$63)/('A. INDICATOR LEVELS'!H$64-'A. INDICATOR LEVELS'!H$63)</f>
        <v>0.19010761589403974</v>
      </c>
      <c r="I30" s="35">
        <f>('A. INDICATOR LEVELS'!I29-'A. INDICATOR LEVELS'!I$63)/('A. INDICATOR LEVELS'!I$64-'A. INDICATOR LEVELS'!I$63)</f>
        <v>0.19496684632983055</v>
      </c>
      <c r="J30" s="234">
        <f>('A. INDICATOR LEVELS'!J29-'A. INDICATOR LEVELS'!J$63)/('A. INDICATOR LEVELS'!J$64-'A. INDICATOR LEVELS'!J$63)</f>
        <v>0.19448459490300493</v>
      </c>
      <c r="K30" s="69">
        <f>('A. INDICATOR LEVELS'!K29-'A. INDICATOR LEVELS'!K$63)/('A. INDICATOR LEVELS'!K$64-'A. INDICATOR LEVELS'!K$63)</f>
        <v>0.34693877551020408</v>
      </c>
      <c r="L30" s="35">
        <f>('A. INDICATOR LEVELS'!L29-'A. INDICATOR LEVELS'!L$63)/('A. INDICATOR LEVELS'!L$64-'A. INDICATOR LEVELS'!L$63)</f>
        <v>0.34693877551020408</v>
      </c>
      <c r="M30" s="35">
        <f>('A. INDICATOR LEVELS'!M29-'A. INDICATOR LEVELS'!M$63)/('A. INDICATOR LEVELS'!M$64-'A. INDICATOR LEVELS'!M$63)</f>
        <v>0.36</v>
      </c>
      <c r="N30" s="35">
        <f>('A. INDICATOR LEVELS'!N29-'A. INDICATOR LEVELS'!N$63)/('A. INDICATOR LEVELS'!N$64-'A. INDICATOR LEVELS'!N$63)</f>
        <v>0.34693877551020408</v>
      </c>
      <c r="O30" s="35">
        <f>('A. INDICATOR LEVELS'!O29-'A. INDICATOR LEVELS'!O$63)/('A. INDICATOR LEVELS'!O$64-'A. INDICATOR LEVELS'!O$63)</f>
        <v>0.36734693877551022</v>
      </c>
      <c r="P30" s="234">
        <f>('A. INDICATOR LEVELS'!P29-'A. INDICATOR LEVELS'!P$63)/('A. INDICATOR LEVELS'!P$64-'A. INDICATOR LEVELS'!P$63)</f>
        <v>0.36</v>
      </c>
      <c r="Q30" s="69">
        <f>('A. INDICATOR LEVELS'!Q29-'A. INDICATOR LEVELS'!Q$63)/('A. INDICATOR LEVELS'!Q$64-'A. INDICATOR LEVELS'!Q$63)</f>
        <v>0.26153846153846155</v>
      </c>
      <c r="R30" s="35">
        <f>('A. INDICATOR LEVELS'!R29-'A. INDICATOR LEVELS'!R$63)/('A. INDICATOR LEVELS'!R$64-'A. INDICATOR LEVELS'!R$63)</f>
        <v>0.23076923076923078</v>
      </c>
      <c r="S30" s="35">
        <f>('A. INDICATOR LEVELS'!S29-'A. INDICATOR LEVELS'!S$63)/('A. INDICATOR LEVELS'!S$64-'A. INDICATOR LEVELS'!S$63)</f>
        <v>0.28467153284671531</v>
      </c>
      <c r="T30" s="35">
        <f>('A. INDICATOR LEVELS'!T29-'A. INDICATOR LEVELS'!T$63)/('A. INDICATOR LEVELS'!T$64-'A. INDICATOR LEVELS'!T$63)</f>
        <v>0.23954372623574144</v>
      </c>
      <c r="U30" s="35">
        <f>('A. INDICATOR LEVELS'!U29-'A. INDICATOR LEVELS'!U$63)/('A. INDICATOR LEVELS'!U$64-'A. INDICATOR LEVELS'!U$63)</f>
        <v>0.22800000000000001</v>
      </c>
      <c r="V30" s="234">
        <f>('A. INDICATOR LEVELS'!V29-'A. INDICATOR LEVELS'!V$63)/('A. INDICATOR LEVELS'!V$64-'A. INDICATOR LEVELS'!V$63)</f>
        <v>0.25793650793650796</v>
      </c>
      <c r="W30" s="83">
        <f>('A. INDICATOR LEVELS'!W29-'A. INDICATOR LEVELS'!W$63)/('A. INDICATOR LEVELS'!W$64-'A. INDICATOR LEVELS'!W$63)</f>
        <v>0.38461538461538453</v>
      </c>
      <c r="X30" s="19">
        <f>('A. INDICATOR LEVELS'!X29-'A. INDICATOR LEVELS'!X$63)/('A. INDICATOR LEVELS'!X$64-'A. INDICATOR LEVELS'!X$63)</f>
        <v>0.37037037037037024</v>
      </c>
      <c r="Y30" s="19">
        <f>('A. INDICATOR LEVELS'!Y29-'A. INDICATOR LEVELS'!Y$63)/('A. INDICATOR LEVELS'!Y$64-'A. INDICATOR LEVELS'!Y$63)</f>
        <v>0.33333333333333331</v>
      </c>
      <c r="Z30" s="19">
        <f>('A. INDICATOR LEVELS'!Z29-'A. INDICATOR LEVELS'!Z$63)/('A. INDICATOR LEVELS'!Z$64-'A. INDICATOR LEVELS'!Z$63)</f>
        <v>0.33333333333333331</v>
      </c>
      <c r="AA30" s="19">
        <f>('A. INDICATOR LEVELS'!AA29-'A. INDICATOR LEVELS'!AA$63)/('A. INDICATOR LEVELS'!AA$64-'A. INDICATOR LEVELS'!AA$63)</f>
        <v>0.34482758620689657</v>
      </c>
      <c r="AB30" s="237">
        <f>('A. INDICATOR LEVELS'!AB29-'A. INDICATOR LEVELS'!AB$63)/('A. INDICATOR LEVELS'!AB$64-'A. INDICATOR LEVELS'!AB$63)</f>
        <v>0.33333333333333359</v>
      </c>
      <c r="AC30" s="83">
        <f>('A. INDICATOR LEVELS'!AC29-'A. INDICATOR LEVELS'!AC$63)/('A. INDICATOR LEVELS'!AC$64-'A. INDICATOR LEVELS'!AC$63)</f>
        <v>0.4</v>
      </c>
      <c r="AD30" s="19">
        <f>('A. INDICATOR LEVELS'!AD29-'A. INDICATOR LEVELS'!AD$63)/('A. INDICATOR LEVELS'!AD$64-'A. INDICATOR LEVELS'!AD$63)</f>
        <v>0.38461538461538464</v>
      </c>
      <c r="AE30" s="19">
        <f>('A. INDICATOR LEVELS'!AE29-'A. INDICATOR LEVELS'!AE$63)/('A. INDICATOR LEVELS'!AE$64-'A. INDICATOR LEVELS'!AE$63)</f>
        <v>0.46666666666666667</v>
      </c>
      <c r="AF30" s="19">
        <f>('A. INDICATOR LEVELS'!AF29-'A. INDICATOR LEVELS'!AF$63)/('A. INDICATOR LEVELS'!AF$64-'A. INDICATOR LEVELS'!AF$63)</f>
        <v>0.38461538461538464</v>
      </c>
      <c r="AG30" s="19">
        <f>('A. INDICATOR LEVELS'!AG29-'A. INDICATOR LEVELS'!AG$63)/('A. INDICATOR LEVELS'!AG$64-'A. INDICATOR LEVELS'!AG$63)</f>
        <v>0.30769230769230771</v>
      </c>
      <c r="AH30" s="237">
        <f>('A. INDICATOR LEVELS'!AH29-'A. INDICATOR LEVELS'!AH$63)/('A. INDICATOR LEVELS'!AH$64-'A. INDICATOR LEVELS'!AH$63)</f>
        <v>0.46153846153846156</v>
      </c>
      <c r="AI30" s="83">
        <f>('A. INDICATOR LEVELS'!AI29-'A. INDICATOR LEVELS'!AI$63)/('A. INDICATOR LEVELS'!AI$64-'A. INDICATOR LEVELS'!AI$63)</f>
        <v>0.3125</v>
      </c>
      <c r="AJ30" s="19">
        <f>('A. INDICATOR LEVELS'!AJ29-'A. INDICATOR LEVELS'!AJ$63)/('A. INDICATOR LEVELS'!AJ$64-'A. INDICATOR LEVELS'!AJ$63)</f>
        <v>0.31578947368421051</v>
      </c>
      <c r="AK30" s="19">
        <f>('A. INDICATOR LEVELS'!AK29-'A. INDICATOR LEVELS'!AK$63)/('A. INDICATOR LEVELS'!AK$64-'A. INDICATOR LEVELS'!AK$63)</f>
        <v>0.29411764705882354</v>
      </c>
      <c r="AL30" s="19">
        <f>('A. INDICATOR LEVELS'!AL29-'A. INDICATOR LEVELS'!AL$63)/('A. INDICATOR LEVELS'!AL$64-'A. INDICATOR LEVELS'!AL$63)</f>
        <v>0.3888888888888889</v>
      </c>
      <c r="AM30" s="19">
        <f>('A. INDICATOR LEVELS'!AM29-'A. INDICATOR LEVELS'!AM$63)/('A. INDICATOR LEVELS'!AM$64-'A. INDICATOR LEVELS'!AM$63)</f>
        <v>0.42105263157894735</v>
      </c>
      <c r="AN30" s="237">
        <f>('A. INDICATOR LEVELS'!AN29-'A. INDICATOR LEVELS'!AN$63)/('A. INDICATOR LEVELS'!AN$64-'A. INDICATOR LEVELS'!AN$63)</f>
        <v>0.36842105263157893</v>
      </c>
      <c r="AO30" s="83">
        <f>('A. INDICATOR LEVELS'!AO29-'A. INDICATOR LEVELS'!AO$63)/('A. INDICATOR LEVELS'!AO$64-'A. INDICATOR LEVELS'!AO$63)</f>
        <v>0.38095238095238093</v>
      </c>
      <c r="AP30" s="19">
        <f>('A. INDICATOR LEVELS'!AP29-'A. INDICATOR LEVELS'!AP$63)/('A. INDICATOR LEVELS'!AP$64-'A. INDICATOR LEVELS'!AP$63)</f>
        <v>0.2608695652173913</v>
      </c>
      <c r="AQ30" s="19">
        <f>('A. INDICATOR LEVELS'!AQ29-'A. INDICATOR LEVELS'!AQ$63)/('A. INDICATOR LEVELS'!AQ$64-'A. INDICATOR LEVELS'!AQ$63)</f>
        <v>0.27272727272727271</v>
      </c>
      <c r="AR30" s="19">
        <f>('A. INDICATOR LEVELS'!AR29-'A. INDICATOR LEVELS'!AR$63)/('A. INDICATOR LEVELS'!AR$64-'A. INDICATOR LEVELS'!AR$63)</f>
        <v>0.33333333333333331</v>
      </c>
      <c r="AS30" s="19">
        <f>('A. INDICATOR LEVELS'!AS29-'A. INDICATOR LEVELS'!AS$63)/('A. INDICATOR LEVELS'!AS$64-'A. INDICATOR LEVELS'!AS$63)</f>
        <v>0.44</v>
      </c>
      <c r="AT30" s="237">
        <f>('A. INDICATOR LEVELS'!AT29-'A. INDICATOR LEVELS'!AT$63)/('A. INDICATOR LEVELS'!AT$64-'A. INDICATOR LEVELS'!AT$63)</f>
        <v>0.34482758620689657</v>
      </c>
      <c r="AU30" s="83">
        <f>('A. INDICATOR LEVELS'!AU29-'A. INDICATOR LEVELS'!AU$63)/('A. INDICATOR LEVELS'!AU$64-'A. INDICATOR LEVELS'!AU$63)</f>
        <v>0.5</v>
      </c>
      <c r="AV30" s="19">
        <f>('A. INDICATOR LEVELS'!AV29-'A. INDICATOR LEVELS'!AV$63)/('A. INDICATOR LEVELS'!AV$64-'A. INDICATOR LEVELS'!AV$63)</f>
        <v>0.33333333333333331</v>
      </c>
      <c r="AW30" s="19">
        <f>('A. INDICATOR LEVELS'!AW29-'A. INDICATOR LEVELS'!AW$63)/('A. INDICATOR LEVELS'!AW$64-'A. INDICATOR LEVELS'!AW$63)</f>
        <v>0.5</v>
      </c>
      <c r="AX30" s="19">
        <f>('A. INDICATOR LEVELS'!AX29-'A. INDICATOR LEVELS'!AX$63)/('A. INDICATOR LEVELS'!AX$64-'A. INDICATOR LEVELS'!AX$63)</f>
        <v>0.5</v>
      </c>
      <c r="AY30" s="19">
        <f>('A. INDICATOR LEVELS'!AY29-'A. INDICATOR LEVELS'!AY$63)/('A. INDICATOR LEVELS'!AY$64-'A. INDICATOR LEVELS'!AY$63)</f>
        <v>0.5714285714285714</v>
      </c>
      <c r="AZ30" s="237">
        <f>('A. INDICATOR LEVELS'!AZ29-'A. INDICATOR LEVELS'!AZ$63)/('A. INDICATOR LEVELS'!AZ$64-'A. INDICATOR LEVELS'!AZ$63)</f>
        <v>0.59090909090909094</v>
      </c>
      <c r="BA30" s="83">
        <f>('A. INDICATOR LEVELS'!BA29-'A. INDICATOR LEVELS'!BA$63)/('A. INDICATOR LEVELS'!BA$64-'A. INDICATOR LEVELS'!BA$63)</f>
        <v>0.17647058823529413</v>
      </c>
      <c r="BB30" s="19">
        <f>('A. INDICATOR LEVELS'!BB29-'A. INDICATOR LEVELS'!BB$63)/('A. INDICATOR LEVELS'!BB$64-'A. INDICATOR LEVELS'!BB$63)</f>
        <v>0.16666666666666666</v>
      </c>
      <c r="BC30" s="19">
        <f>('A. INDICATOR LEVELS'!BC29-'A. INDICATOR LEVELS'!BC$63)/('A. INDICATOR LEVELS'!BC$64-'A. INDICATOR LEVELS'!BC$63)</f>
        <v>0.11764705882352941</v>
      </c>
      <c r="BD30" s="19">
        <f>('A. INDICATOR LEVELS'!BD29-'A. INDICATOR LEVELS'!BD$63)/('A. INDICATOR LEVELS'!BD$64-'A. INDICATOR LEVELS'!BD$63)</f>
        <v>0.23529411764705882</v>
      </c>
      <c r="BE30" s="19">
        <f>('A. INDICATOR LEVELS'!BE29-'A. INDICATOR LEVELS'!BE$63)/('A. INDICATOR LEVELS'!BE$64-'A. INDICATOR LEVELS'!BE$63)</f>
        <v>0.25</v>
      </c>
      <c r="BF30" s="237">
        <f>('A. INDICATOR LEVELS'!BF29-'A. INDICATOR LEVELS'!BF$63)/('A. INDICATOR LEVELS'!BF$64-'A. INDICATOR LEVELS'!BF$63)</f>
        <v>0.22222222222222221</v>
      </c>
      <c r="BG30" s="83">
        <f>1-('A. INDICATOR LEVELS'!BG29-'A. INDICATOR LEVELS'!BG$63)/('A. INDICATOR LEVELS'!BG$64-'A. INDICATOR LEVELS'!BG$63)</f>
        <v>0.66666666666666674</v>
      </c>
      <c r="BH30" s="19">
        <f>1-('A. INDICATOR LEVELS'!BH29-'A. INDICATOR LEVELS'!BH$63)/('A. INDICATOR LEVELS'!BH$64-'A. INDICATOR LEVELS'!BH$63)</f>
        <v>0.64285714285714279</v>
      </c>
      <c r="BI30" s="19">
        <f>1-('A. INDICATOR LEVELS'!BI29-'A. INDICATOR LEVELS'!BI$63)/('A. INDICATOR LEVELS'!BI$64-'A. INDICATOR LEVELS'!BI$63)</f>
        <v>0.66666666666666674</v>
      </c>
      <c r="BJ30" s="19">
        <f>1-('A. INDICATOR LEVELS'!BJ29-'A. INDICATOR LEVELS'!BJ$63)/('A. INDICATOR LEVELS'!BJ$64-'A. INDICATOR LEVELS'!BJ$63)</f>
        <v>0.7142857142857143</v>
      </c>
      <c r="BK30" s="19">
        <f>1-('A. INDICATOR LEVELS'!BK29-'A. INDICATOR LEVELS'!BK$63)/('A. INDICATOR LEVELS'!BK$64-'A. INDICATOR LEVELS'!BK$63)</f>
        <v>0.7142857142857143</v>
      </c>
      <c r="BL30" s="237">
        <f>1-('A. INDICATOR LEVELS'!BL29-'A. INDICATOR LEVELS'!BL$63)/('A. INDICATOR LEVELS'!BL$64-'A. INDICATOR LEVELS'!BL$63)</f>
        <v>0.75</v>
      </c>
      <c r="BM30" s="83">
        <f>1-('A. INDICATOR LEVELS'!BM29-'A. INDICATOR LEVELS'!BM$63)/('A. INDICATOR LEVELS'!BM$64-'A. INDICATOR LEVELS'!BM$63)</f>
        <v>0.33333333333333337</v>
      </c>
      <c r="BN30" s="19">
        <f>1-('A. INDICATOR LEVELS'!BN29-'A. INDICATOR LEVELS'!BN$63)/('A. INDICATOR LEVELS'!BN$64-'A. INDICATOR LEVELS'!BN$63)</f>
        <v>0.3529411764705882</v>
      </c>
      <c r="BO30" s="19">
        <f>1-('A. INDICATOR LEVELS'!BO29-'A. INDICATOR LEVELS'!BO$63)/('A. INDICATOR LEVELS'!BO$64-'A. INDICATOR LEVELS'!BO$63)</f>
        <v>0.3529411764705882</v>
      </c>
      <c r="BP30" s="19">
        <f>1-('A. INDICATOR LEVELS'!BP29-'A. INDICATOR LEVELS'!BP$63)/('A. INDICATOR LEVELS'!BP$64-'A. INDICATOR LEVELS'!BP$63)</f>
        <v>0.3571428571428571</v>
      </c>
      <c r="BQ30" s="19">
        <f>1-('A. INDICATOR LEVELS'!BQ29-'A. INDICATOR LEVELS'!BQ$63)/('A. INDICATOR LEVELS'!BQ$64-'A. INDICATOR LEVELS'!BQ$63)</f>
        <v>0.4</v>
      </c>
      <c r="BR30" s="237">
        <f>1-('A. INDICATOR LEVELS'!BR29-'A. INDICATOR LEVELS'!BR$63)/('A. INDICATOR LEVELS'!BR$64-'A. INDICATOR LEVELS'!BR$63)</f>
        <v>0.4</v>
      </c>
      <c r="BS30" s="83">
        <f>('A. INDICATOR LEVELS'!BS29-'A. INDICATOR LEVELS'!BS$63)/('A. INDICATOR LEVELS'!BS$64-'A. INDICATOR LEVELS'!BS$63)</f>
        <v>0.35714285714285715</v>
      </c>
      <c r="BT30" s="19">
        <f>('A. INDICATOR LEVELS'!BT29-'A. INDICATOR LEVELS'!BT$63)/('A. INDICATOR LEVELS'!BT$64-'A. INDICATOR LEVELS'!BT$63)</f>
        <v>0.28333333333333333</v>
      </c>
      <c r="BU30" s="19">
        <f>('A. INDICATOR LEVELS'!BU29-'A. INDICATOR LEVELS'!BU$63)/('A. INDICATOR LEVELS'!BU$64-'A. INDICATOR LEVELS'!BU$63)</f>
        <v>0.17272727272727273</v>
      </c>
      <c r="BV30" s="19">
        <f>('A. INDICATOR LEVELS'!BV29-'A. INDICATOR LEVELS'!BV$63)/('A. INDICATOR LEVELS'!BV$64-'A. INDICATOR LEVELS'!BV$63)</f>
        <v>0.30630630630630629</v>
      </c>
      <c r="BW30" s="19">
        <f>('A. INDICATOR LEVELS'!BW29-'A. INDICATOR LEVELS'!BW$63)/('A. INDICATOR LEVELS'!BW$64-'A. INDICATOR LEVELS'!BW$63)</f>
        <v>0.23762376237623761</v>
      </c>
      <c r="BX30" s="237">
        <f>('A. INDICATOR LEVELS'!BX29-'A. INDICATOR LEVELS'!BX$63)/('A. INDICATOR LEVELS'!BX$64-'A. INDICATOR LEVELS'!BX$63)</f>
        <v>0.17171717171717171</v>
      </c>
      <c r="BY30" s="83">
        <f>1-('A. INDICATOR LEVELS'!BY29-'A. INDICATOR LEVELS'!BY$63)/('A. INDICATOR LEVELS'!BY$64-'A. INDICATOR LEVELS'!BY$63)</f>
        <v>0.70018621973929229</v>
      </c>
      <c r="BZ30" s="19">
        <f>1-('A. INDICATOR LEVELS'!BZ29-'A. INDICATOR LEVELS'!BZ$63)/('A. INDICATOR LEVELS'!BZ$64-'A. INDICATOR LEVELS'!BZ$63)</f>
        <v>0.64112149532710283</v>
      </c>
      <c r="CA30" s="19">
        <f>1-('A. INDICATOR LEVELS'!CA29-'A. INDICATOR LEVELS'!CA$63)/('A. INDICATOR LEVELS'!CA$64-'A. INDICATOR LEVELS'!CA$63)</f>
        <v>0.65942028985507251</v>
      </c>
      <c r="CB30" s="19">
        <f>1-('A. INDICATOR LEVELS'!CB29-'A. INDICATOR LEVELS'!CB$63)/('A. INDICATOR LEVELS'!CB$64-'A. INDICATOR LEVELS'!CB$63)</f>
        <v>0.68672566371681409</v>
      </c>
      <c r="CC30" s="19">
        <f>1-('A. INDICATOR LEVELS'!CC29-'A. INDICATOR LEVELS'!CC$63)/('A. INDICATOR LEVELS'!CC$64-'A. INDICATOR LEVELS'!CC$63)</f>
        <v>0.74054982817869408</v>
      </c>
      <c r="CD30" s="237">
        <f>1-('A. INDICATOR LEVELS'!CD29-'A. INDICATOR LEVELS'!CD$63)/('A. INDICATOR LEVELS'!CD$64-'A. INDICATOR LEVELS'!CD$63)</f>
        <v>0.74786324786324787</v>
      </c>
      <c r="CE30" s="83">
        <f>1-('A. INDICATOR LEVELS'!CE29-'A. INDICATOR LEVELS'!CE$63)/('A. INDICATOR LEVELS'!CE$64-'A. INDICATOR LEVELS'!CE$63)</f>
        <v>0.90584028605482714</v>
      </c>
      <c r="CF30" s="19">
        <f>1-('A. INDICATOR LEVELS'!CF29-'A. INDICATOR LEVELS'!CF$63)/('A. INDICATOR LEVELS'!CF$64-'A. INDICATOR LEVELS'!CF$63)</f>
        <v>0.9072847682119205</v>
      </c>
      <c r="CG30" s="19">
        <f>1-('A. INDICATOR LEVELS'!CG29-'A. INDICATOR LEVELS'!CG$63)/('A. INDICATOR LEVELS'!CG$64-'A. INDICATOR LEVELS'!CG$63)</f>
        <v>0.90861889927310491</v>
      </c>
      <c r="CH30" s="19">
        <f>1-('A. INDICATOR LEVELS'!CH29-'A. INDICATOR LEVELS'!CH$63)/('A. INDICATOR LEVELS'!CH$64-'A. INDICATOR LEVELS'!CH$63)</f>
        <v>0.91853360488798375</v>
      </c>
      <c r="CI30" s="19">
        <f>1-('A. INDICATOR LEVELS'!CI29-'A. INDICATOR LEVELS'!CI$63)/('A. INDICATOR LEVELS'!CI$64-'A. INDICATOR LEVELS'!CI$63)</f>
        <v>0.91674462114125355</v>
      </c>
      <c r="CJ30" s="237">
        <f>1-('A. INDICATOR LEVELS'!CJ29-'A. INDICATOR LEVELS'!CJ$63)/('A. INDICATOR LEVELS'!CJ$64-'A. INDICATOR LEVELS'!CJ$63)</f>
        <v>0.91240242844752817</v>
      </c>
      <c r="CK30" s="83">
        <f>1-('A. INDICATOR LEVELS'!CK29-'A. INDICATOR LEVELS'!CK$63)/('A. INDICATOR LEVELS'!CK$64-'A. INDICATOR LEVELS'!CK$63)</f>
        <v>0.5</v>
      </c>
      <c r="CL30" s="19">
        <f>1-('A. INDICATOR LEVELS'!CL29-'A. INDICATOR LEVELS'!CL$63)/('A. INDICATOR LEVELS'!CL$64-'A. INDICATOR LEVELS'!CL$63)</f>
        <v>0</v>
      </c>
      <c r="CM30" s="19">
        <f>1-('A. INDICATOR LEVELS'!CM29-'A. INDICATOR LEVELS'!CM$63)/('A. INDICATOR LEVELS'!CM$64-'A. INDICATOR LEVELS'!CM$63)</f>
        <v>0.30000000000000004</v>
      </c>
      <c r="CN30" s="19">
        <f>1-('A. INDICATOR LEVELS'!CN29-'A. INDICATOR LEVELS'!CN$63)/('A. INDICATOR LEVELS'!CN$64-'A. INDICATOR LEVELS'!CN$63)</f>
        <v>0.5</v>
      </c>
      <c r="CO30" s="19">
        <f>1-('A. INDICATOR LEVELS'!CO29-'A. INDICATOR LEVELS'!CO$63)/('A. INDICATOR LEVELS'!CO$64-'A. INDICATOR LEVELS'!CO$63)</f>
        <v>0.625</v>
      </c>
      <c r="CP30" s="276">
        <v>0.61369150904453429</v>
      </c>
      <c r="CQ30" s="83">
        <f>1-('A. INDICATOR LEVELS'!CQ29-'A. INDICATOR LEVELS'!CQ$63)/('A. INDICATOR LEVELS'!CQ$64-'A. INDICATOR LEVELS'!CQ$63)</f>
        <v>0.5714285714285714</v>
      </c>
      <c r="CR30" s="19">
        <f>1-('A. INDICATOR LEVELS'!CR29-'A. INDICATOR LEVELS'!CR$63)/('A. INDICATOR LEVELS'!CR$64-'A. INDICATOR LEVELS'!CR$63)</f>
        <v>0.4</v>
      </c>
      <c r="CS30" s="19">
        <f>1-('A. INDICATOR LEVELS'!CS29-'A. INDICATOR LEVELS'!CS$63)/('A. INDICATOR LEVELS'!CS$64-'A. INDICATOR LEVELS'!CS$63)</f>
        <v>0.33333333333333337</v>
      </c>
      <c r="CT30" s="19">
        <f>1-('A. INDICATOR LEVELS'!CT29-'A. INDICATOR LEVELS'!CT$63)/('A. INDICATOR LEVELS'!CT$64-'A. INDICATOR LEVELS'!CT$63)</f>
        <v>0.66666666666666674</v>
      </c>
      <c r="CU30" s="19">
        <f>1-('A. INDICATOR LEVELS'!CU29-'A. INDICATOR LEVELS'!CU$63)/('A. INDICATOR LEVELS'!CU$64-'A. INDICATOR LEVELS'!CU$63)</f>
        <v>0.19999999999999996</v>
      </c>
      <c r="CV30" s="237">
        <f>1-('A. INDICATOR LEVELS'!CV29-'A. INDICATOR LEVELS'!CV$63)/('A. INDICATOR LEVELS'!CV$64-'A. INDICATOR LEVELS'!CV$63)</f>
        <v>0.75</v>
      </c>
      <c r="CW30" s="83">
        <f>1-('A. INDICATOR LEVELS'!CW29-'A. INDICATOR LEVELS'!CW$63)/('A. INDICATOR LEVELS'!CW$64-'A. INDICATOR LEVELS'!CW$63)</f>
        <v>0.33333333333333337</v>
      </c>
      <c r="CX30" s="19">
        <f>1-('A. INDICATOR LEVELS'!CX29-'A. INDICATOR LEVELS'!CX$63)/('A. INDICATOR LEVELS'!CX$64-'A. INDICATOR LEVELS'!CX$63)</f>
        <v>0.30000000000000004</v>
      </c>
      <c r="CY30" s="19">
        <f>1-('A. INDICATOR LEVELS'!CY29-'A. INDICATOR LEVELS'!CY$63)/('A. INDICATOR LEVELS'!CY$64-'A. INDICATOR LEVELS'!CY$63)</f>
        <v>0.54545454545454541</v>
      </c>
      <c r="CZ30" s="19">
        <f>1-('A. INDICATOR LEVELS'!CZ29-'A. INDICATOR LEVELS'!CZ$63)/('A. INDICATOR LEVELS'!CZ$64-'A. INDICATOR LEVELS'!CZ$63)</f>
        <v>0.27272727272727271</v>
      </c>
      <c r="DA30" s="19">
        <f>1-('A. INDICATOR LEVELS'!DA29-'A. INDICATOR LEVELS'!DA$63)/('A. INDICATOR LEVELS'!DA$64-'A. INDICATOR LEVELS'!DA$63)</f>
        <v>0.33333333333333337</v>
      </c>
      <c r="DB30" s="237">
        <f>1-('A. INDICATOR LEVELS'!DB29-'A. INDICATOR LEVELS'!DB$63)/('A. INDICATOR LEVELS'!DB$64-'A. INDICATOR LEVELS'!DB$63)</f>
        <v>0.36363636363636365</v>
      </c>
      <c r="DC30" s="83">
        <f>1-('A. INDICATOR LEVELS'!DC29-'A. INDICATOR LEVELS'!DC$63)/('A. INDICATOR LEVELS'!DC$64-'A. INDICATOR LEVELS'!DC$63)</f>
        <v>0.6</v>
      </c>
      <c r="DD30" s="19">
        <f>1-('A. INDICATOR LEVELS'!DD29-'A. INDICATOR LEVELS'!DD$63)/('A. INDICATOR LEVELS'!DD$64-'A. INDICATOR LEVELS'!DD$63)</f>
        <v>0.44444444444444442</v>
      </c>
      <c r="DE30" s="19">
        <f>1-('A. INDICATOR LEVELS'!DE29-'A. INDICATOR LEVELS'!DE$63)/('A. INDICATOR LEVELS'!DE$64-'A. INDICATOR LEVELS'!DE$63)</f>
        <v>0.7142857142857143</v>
      </c>
      <c r="DF30" s="19">
        <f>1-('A. INDICATOR LEVELS'!DF29-'A. INDICATOR LEVELS'!DF$63)/('A. INDICATOR LEVELS'!DF$64-'A. INDICATOR LEVELS'!DF$63)</f>
        <v>0.5714285714285714</v>
      </c>
      <c r="DG30" s="19">
        <f>1-('A. INDICATOR LEVELS'!DG29-'A. INDICATOR LEVELS'!DG$63)/('A. INDICATOR LEVELS'!DG$64-'A. INDICATOR LEVELS'!DG$63)</f>
        <v>0.6875</v>
      </c>
      <c r="DH30" s="237">
        <f>1-('A. INDICATOR LEVELS'!DH29-'A. INDICATOR LEVELS'!DH$63)/('A. INDICATOR LEVELS'!DH$64-'A. INDICATOR LEVELS'!DH$63)</f>
        <v>0.66666666666666674</v>
      </c>
    </row>
    <row r="31" spans="1:112" x14ac:dyDescent="0.35">
      <c r="A31" s="82"/>
      <c r="B31" s="248" t="s">
        <v>30</v>
      </c>
      <c r="C31" s="248" t="s">
        <v>53</v>
      </c>
      <c r="D31" s="10" t="s">
        <v>75</v>
      </c>
      <c r="E31" s="69">
        <f>('A. INDICATOR LEVELS'!E30-'A. INDICATOR LEVELS'!E$63)/('A. INDICATOR LEVELS'!E$64-'A. INDICATOR LEVELS'!E$63)</f>
        <v>0.11755952380952381</v>
      </c>
      <c r="F31" s="35">
        <f>('A. INDICATOR LEVELS'!F30-'A. INDICATOR LEVELS'!F$63)/('A. INDICATOR LEVELS'!F$64-'A. INDICATOR LEVELS'!F$63)</f>
        <v>9.4475089746957355E-2</v>
      </c>
      <c r="G31" s="35">
        <f>('A. INDICATOR LEVELS'!G30-'A. INDICATOR LEVELS'!G$63)/('A. INDICATOR LEVELS'!G$64-'A. INDICATOR LEVELS'!G$63)</f>
        <v>4.6510632835565446E-2</v>
      </c>
      <c r="H31" s="35">
        <f>('A. INDICATOR LEVELS'!H30-'A. INDICATOR LEVELS'!H$63)/('A. INDICATOR LEVELS'!H$64-'A. INDICATOR LEVELS'!H$63)</f>
        <v>6.6307947019867544E-2</v>
      </c>
      <c r="I31" s="35">
        <f>('A. INDICATOR LEVELS'!I30-'A. INDICATOR LEVELS'!I$63)/('A. INDICATOR LEVELS'!I$64-'A. INDICATOR LEVELS'!I$63)</f>
        <v>6.1421536313932296E-2</v>
      </c>
      <c r="J31" s="234">
        <f>('A. INDICATOR LEVELS'!J30-'A. INDICATOR LEVELS'!J$63)/('A. INDICATOR LEVELS'!J$64-'A. INDICATOR LEVELS'!J$63)</f>
        <v>7.5275770254849758E-2</v>
      </c>
      <c r="K31" s="69">
        <f>('A. INDICATOR LEVELS'!K30-'A. INDICATOR LEVELS'!K$63)/('A. INDICATOR LEVELS'!K$64-'A. INDICATOR LEVELS'!K$63)</f>
        <v>0</v>
      </c>
      <c r="L31" s="35">
        <f>('A. INDICATOR LEVELS'!L30-'A. INDICATOR LEVELS'!L$63)/('A. INDICATOR LEVELS'!L$64-'A. INDICATOR LEVELS'!L$63)</f>
        <v>0</v>
      </c>
      <c r="M31" s="35">
        <f>('A. INDICATOR LEVELS'!M30-'A. INDICATOR LEVELS'!M$63)/('A. INDICATOR LEVELS'!M$64-'A. INDICATOR LEVELS'!M$63)</f>
        <v>0</v>
      </c>
      <c r="N31" s="35">
        <f>('A. INDICATOR LEVELS'!N30-'A. INDICATOR LEVELS'!N$63)/('A. INDICATOR LEVELS'!N$64-'A. INDICATOR LEVELS'!N$63)</f>
        <v>0</v>
      </c>
      <c r="O31" s="35">
        <f>('A. INDICATOR LEVELS'!O30-'A. INDICATOR LEVELS'!O$63)/('A. INDICATOR LEVELS'!O$64-'A. INDICATOR LEVELS'!O$63)</f>
        <v>0</v>
      </c>
      <c r="P31" s="234">
        <f>('A. INDICATOR LEVELS'!P30-'A. INDICATOR LEVELS'!P$63)/('A. INDICATOR LEVELS'!P$64-'A. INDICATOR LEVELS'!P$63)</f>
        <v>0</v>
      </c>
      <c r="Q31" s="69">
        <f>('A. INDICATOR LEVELS'!Q30-'A. INDICATOR LEVELS'!Q$63)/('A. INDICATOR LEVELS'!Q$64-'A. INDICATOR LEVELS'!Q$63)</f>
        <v>0.25769230769230766</v>
      </c>
      <c r="R31" s="35">
        <f>('A. INDICATOR LEVELS'!R30-'A. INDICATOR LEVELS'!R$63)/('A. INDICATOR LEVELS'!R$64-'A. INDICATOR LEVELS'!R$63)</f>
        <v>0.2076923076923077</v>
      </c>
      <c r="S31" s="35">
        <f>('A. INDICATOR LEVELS'!S30-'A. INDICATOR LEVELS'!S$63)/('A. INDICATOR LEVELS'!S$64-'A. INDICATOR LEVELS'!S$63)</f>
        <v>0.3029197080291971</v>
      </c>
      <c r="T31" s="35">
        <f>('A. INDICATOR LEVELS'!T30-'A. INDICATOR LEVELS'!T$63)/('A. INDICATOR LEVELS'!T$64-'A. INDICATOR LEVELS'!T$63)</f>
        <v>0.30418250950570341</v>
      </c>
      <c r="U31" s="35">
        <f>('A. INDICATOR LEVELS'!U30-'A. INDICATOR LEVELS'!U$63)/('A. INDICATOR LEVELS'!U$64-'A. INDICATOR LEVELS'!U$63)</f>
        <v>0.27600000000000002</v>
      </c>
      <c r="V31" s="234">
        <f>('A. INDICATOR LEVELS'!V30-'A. INDICATOR LEVELS'!V$63)/('A. INDICATOR LEVELS'!V$64-'A. INDICATOR LEVELS'!V$63)</f>
        <v>0.29365079365079366</v>
      </c>
      <c r="W31" s="83">
        <f>('A. INDICATOR LEVELS'!W30-'A. INDICATOR LEVELS'!W$63)/('A. INDICATOR LEVELS'!W$64-'A. INDICATOR LEVELS'!W$63)</f>
        <v>0</v>
      </c>
      <c r="X31" s="19">
        <f>('A. INDICATOR LEVELS'!X30-'A. INDICATOR LEVELS'!X$63)/('A. INDICATOR LEVELS'!X$64-'A. INDICATOR LEVELS'!X$63)</f>
        <v>0</v>
      </c>
      <c r="Y31" s="19">
        <f>('A. INDICATOR LEVELS'!Y30-'A. INDICATOR LEVELS'!Y$63)/('A. INDICATOR LEVELS'!Y$64-'A. INDICATOR LEVELS'!Y$63)</f>
        <v>0</v>
      </c>
      <c r="Z31" s="19">
        <f>('A. INDICATOR LEVELS'!Z30-'A. INDICATOR LEVELS'!Z$63)/('A. INDICATOR LEVELS'!Z$64-'A. INDICATOR LEVELS'!Z$63)</f>
        <v>0</v>
      </c>
      <c r="AA31" s="19">
        <f>('A. INDICATOR LEVELS'!AA30-'A. INDICATOR LEVELS'!AA$63)/('A. INDICATOR LEVELS'!AA$64-'A. INDICATOR LEVELS'!AA$63)</f>
        <v>6.8965517241379004E-2</v>
      </c>
      <c r="AB31" s="237">
        <f>('A. INDICATOR LEVELS'!AB30-'A. INDICATOR LEVELS'!AB$63)/('A. INDICATOR LEVELS'!AB$64-'A. INDICATOR LEVELS'!AB$63)</f>
        <v>3.3333333333333361E-2</v>
      </c>
      <c r="AC31" s="83">
        <f>('A. INDICATOR LEVELS'!AC30-'A. INDICATOR LEVELS'!AC$63)/('A. INDICATOR LEVELS'!AC$64-'A. INDICATOR LEVELS'!AC$63)</f>
        <v>0</v>
      </c>
      <c r="AD31" s="19">
        <f>('A. INDICATOR LEVELS'!AD30-'A. INDICATOR LEVELS'!AD$63)/('A. INDICATOR LEVELS'!AD$64-'A. INDICATOR LEVELS'!AD$63)</f>
        <v>7.6923076923076927E-2</v>
      </c>
      <c r="AE31" s="19">
        <f>('A. INDICATOR LEVELS'!AE30-'A. INDICATOR LEVELS'!AE$63)/('A. INDICATOR LEVELS'!AE$64-'A. INDICATOR LEVELS'!AE$63)</f>
        <v>0.13333333333333333</v>
      </c>
      <c r="AF31" s="19">
        <f>('A. INDICATOR LEVELS'!AF30-'A. INDICATOR LEVELS'!AF$63)/('A. INDICATOR LEVELS'!AF$64-'A. INDICATOR LEVELS'!AF$63)</f>
        <v>7.6923076923076927E-2</v>
      </c>
      <c r="AG31" s="19">
        <f>('A. INDICATOR LEVELS'!AG30-'A. INDICATOR LEVELS'!AG$63)/('A. INDICATOR LEVELS'!AG$64-'A. INDICATOR LEVELS'!AG$63)</f>
        <v>0.15384615384615385</v>
      </c>
      <c r="AH31" s="237">
        <f>('A. INDICATOR LEVELS'!AH30-'A. INDICATOR LEVELS'!AH$63)/('A. INDICATOR LEVELS'!AH$64-'A. INDICATOR LEVELS'!AH$63)</f>
        <v>0</v>
      </c>
      <c r="AI31" s="83">
        <f>('A. INDICATOR LEVELS'!AI30-'A. INDICATOR LEVELS'!AI$63)/('A. INDICATOR LEVELS'!AI$64-'A. INDICATOR LEVELS'!AI$63)</f>
        <v>0.75</v>
      </c>
      <c r="AJ31" s="19">
        <f>('A. INDICATOR LEVELS'!AJ30-'A. INDICATOR LEVELS'!AJ$63)/('A. INDICATOR LEVELS'!AJ$64-'A. INDICATOR LEVELS'!AJ$63)</f>
        <v>0.68421052631578949</v>
      </c>
      <c r="AK31" s="19">
        <f>('A. INDICATOR LEVELS'!AK30-'A. INDICATOR LEVELS'!AK$63)/('A. INDICATOR LEVELS'!AK$64-'A. INDICATOR LEVELS'!AK$63)</f>
        <v>0.6470588235294118</v>
      </c>
      <c r="AL31" s="19">
        <f>('A. INDICATOR LEVELS'!AL30-'A. INDICATOR LEVELS'!AL$63)/('A. INDICATOR LEVELS'!AL$64-'A. INDICATOR LEVELS'!AL$63)</f>
        <v>0.66666666666666663</v>
      </c>
      <c r="AM31" s="19">
        <f>('A. INDICATOR LEVELS'!AM30-'A. INDICATOR LEVELS'!AM$63)/('A. INDICATOR LEVELS'!AM$64-'A. INDICATOR LEVELS'!AM$63)</f>
        <v>0.63157894736842102</v>
      </c>
      <c r="AN31" s="237">
        <f>('A. INDICATOR LEVELS'!AN30-'A. INDICATOR LEVELS'!AN$63)/('A. INDICATOR LEVELS'!AN$64-'A. INDICATOR LEVELS'!AN$63)</f>
        <v>0.63157894736842102</v>
      </c>
      <c r="AO31" s="83">
        <f>('A. INDICATOR LEVELS'!AO30-'A. INDICATOR LEVELS'!AO$63)/('A. INDICATOR LEVELS'!AO$64-'A. INDICATOR LEVELS'!AO$63)</f>
        <v>0.19047619047619047</v>
      </c>
      <c r="AP31" s="19">
        <f>('A. INDICATOR LEVELS'!AP30-'A. INDICATOR LEVELS'!AP$63)/('A. INDICATOR LEVELS'!AP$64-'A. INDICATOR LEVELS'!AP$63)</f>
        <v>0.13043478260869565</v>
      </c>
      <c r="AQ31" s="19">
        <f>('A. INDICATOR LEVELS'!AQ30-'A. INDICATOR LEVELS'!AQ$63)/('A. INDICATOR LEVELS'!AQ$64-'A. INDICATOR LEVELS'!AQ$63)</f>
        <v>0.13636363636363635</v>
      </c>
      <c r="AR31" s="19">
        <f>('A. INDICATOR LEVELS'!AR30-'A. INDICATOR LEVELS'!AR$63)/('A. INDICATOR LEVELS'!AR$64-'A. INDICATOR LEVELS'!AR$63)</f>
        <v>0.19047619047619047</v>
      </c>
      <c r="AS31" s="19">
        <f>('A. INDICATOR LEVELS'!AS30-'A. INDICATOR LEVELS'!AS$63)/('A. INDICATOR LEVELS'!AS$64-'A. INDICATOR LEVELS'!AS$63)</f>
        <v>0.24</v>
      </c>
      <c r="AT31" s="237">
        <f>('A. INDICATOR LEVELS'!AT30-'A. INDICATOR LEVELS'!AT$63)/('A. INDICATOR LEVELS'!AT$64-'A. INDICATOR LEVELS'!AT$63)</f>
        <v>0.27586206896551724</v>
      </c>
      <c r="AU31" s="83">
        <f>('A. INDICATOR LEVELS'!AU30-'A. INDICATOR LEVELS'!AU$63)/('A. INDICATOR LEVELS'!AU$64-'A. INDICATOR LEVELS'!AU$63)</f>
        <v>0.44444444444444442</v>
      </c>
      <c r="AV31" s="19">
        <f>('A. INDICATOR LEVELS'!AV30-'A. INDICATOR LEVELS'!AV$63)/('A. INDICATOR LEVELS'!AV$64-'A. INDICATOR LEVELS'!AV$63)</f>
        <v>0.23809523809523808</v>
      </c>
      <c r="AW31" s="19">
        <f>('A. INDICATOR LEVELS'!AW30-'A. INDICATOR LEVELS'!AW$63)/('A. INDICATOR LEVELS'!AW$64-'A. INDICATOR LEVELS'!AW$63)</f>
        <v>0.33333333333333331</v>
      </c>
      <c r="AX31" s="19">
        <f>('A. INDICATOR LEVELS'!AX30-'A. INDICATOR LEVELS'!AX$63)/('A. INDICATOR LEVELS'!AX$64-'A. INDICATOR LEVELS'!AX$63)</f>
        <v>0.45</v>
      </c>
      <c r="AY31" s="19">
        <f>('A. INDICATOR LEVELS'!AY30-'A. INDICATOR LEVELS'!AY$63)/('A. INDICATOR LEVELS'!AY$64-'A. INDICATOR LEVELS'!AY$63)</f>
        <v>0.38095238095238093</v>
      </c>
      <c r="AZ31" s="237">
        <f>('A. INDICATOR LEVELS'!AZ30-'A. INDICATOR LEVELS'!AZ$63)/('A. INDICATOR LEVELS'!AZ$64-'A. INDICATOR LEVELS'!AZ$63)</f>
        <v>0.54545454545454541</v>
      </c>
      <c r="BA31" s="83">
        <f>('A. INDICATOR LEVELS'!BA30-'A. INDICATOR LEVELS'!BA$63)/('A. INDICATOR LEVELS'!BA$64-'A. INDICATOR LEVELS'!BA$63)</f>
        <v>0.17647058823529413</v>
      </c>
      <c r="BB31" s="19">
        <f>('A. INDICATOR LEVELS'!BB30-'A. INDICATOR LEVELS'!BB$63)/('A. INDICATOR LEVELS'!BB$64-'A. INDICATOR LEVELS'!BB$63)</f>
        <v>0.27777777777777779</v>
      </c>
      <c r="BC31" s="19">
        <f>('A. INDICATOR LEVELS'!BC30-'A. INDICATOR LEVELS'!BC$63)/('A. INDICATOR LEVELS'!BC$64-'A. INDICATOR LEVELS'!BC$63)</f>
        <v>0.29411764705882354</v>
      </c>
      <c r="BD31" s="19">
        <f>('A. INDICATOR LEVELS'!BD30-'A. INDICATOR LEVELS'!BD$63)/('A. INDICATOR LEVELS'!BD$64-'A. INDICATOR LEVELS'!BD$63)</f>
        <v>0.29411764705882354</v>
      </c>
      <c r="BE31" s="19">
        <f>('A. INDICATOR LEVELS'!BE30-'A. INDICATOR LEVELS'!BE$63)/('A. INDICATOR LEVELS'!BE$64-'A. INDICATOR LEVELS'!BE$63)</f>
        <v>0.15</v>
      </c>
      <c r="BF31" s="237">
        <f>('A. INDICATOR LEVELS'!BF30-'A. INDICATOR LEVELS'!BF$63)/('A. INDICATOR LEVELS'!BF$64-'A. INDICATOR LEVELS'!BF$63)</f>
        <v>0.1111111111111111</v>
      </c>
      <c r="BG31" s="83">
        <f>1-('A. INDICATOR LEVELS'!BG30-'A. INDICATOR LEVELS'!BG$63)/('A. INDICATOR LEVELS'!BG$64-'A. INDICATOR LEVELS'!BG$63)</f>
        <v>0</v>
      </c>
      <c r="BH31" s="19">
        <f>1-('A. INDICATOR LEVELS'!BH30-'A. INDICATOR LEVELS'!BH$63)/('A. INDICATOR LEVELS'!BH$64-'A. INDICATOR LEVELS'!BH$63)</f>
        <v>0</v>
      </c>
      <c r="BI31" s="19">
        <f>1-('A. INDICATOR LEVELS'!BI30-'A. INDICATOR LEVELS'!BI$63)/('A. INDICATOR LEVELS'!BI$64-'A. INDICATOR LEVELS'!BI$63)</f>
        <v>0</v>
      </c>
      <c r="BJ31" s="19">
        <f>1-('A. INDICATOR LEVELS'!BJ30-'A. INDICATOR LEVELS'!BJ$63)/('A. INDICATOR LEVELS'!BJ$64-'A. INDICATOR LEVELS'!BJ$63)</f>
        <v>0</v>
      </c>
      <c r="BK31" s="19">
        <f>1-('A. INDICATOR LEVELS'!BK30-'A. INDICATOR LEVELS'!BK$63)/('A. INDICATOR LEVELS'!BK$64-'A. INDICATOR LEVELS'!BK$63)</f>
        <v>0</v>
      </c>
      <c r="BL31" s="237">
        <f>1-('A. INDICATOR LEVELS'!BL30-'A. INDICATOR LEVELS'!BL$63)/('A. INDICATOR LEVELS'!BL$64-'A. INDICATOR LEVELS'!BL$63)</f>
        <v>0</v>
      </c>
      <c r="BM31" s="83">
        <f>1-('A. INDICATOR LEVELS'!BM30-'A. INDICATOR LEVELS'!BM$63)/('A. INDICATOR LEVELS'!BM$64-'A. INDICATOR LEVELS'!BM$63)</f>
        <v>0.27777777777777779</v>
      </c>
      <c r="BN31" s="19">
        <f>1-('A. INDICATOR LEVELS'!BN30-'A. INDICATOR LEVELS'!BN$63)/('A. INDICATOR LEVELS'!BN$64-'A. INDICATOR LEVELS'!BN$63)</f>
        <v>0.17647058823529416</v>
      </c>
      <c r="BO31" s="19">
        <f>1-('A. INDICATOR LEVELS'!BO30-'A. INDICATOR LEVELS'!BO$63)/('A. INDICATOR LEVELS'!BO$64-'A. INDICATOR LEVELS'!BO$63)</f>
        <v>0.17647058823529416</v>
      </c>
      <c r="BP31" s="19">
        <f>1-('A. INDICATOR LEVELS'!BP30-'A. INDICATOR LEVELS'!BP$63)/('A. INDICATOR LEVELS'!BP$64-'A. INDICATOR LEVELS'!BP$63)</f>
        <v>0.1428571428571429</v>
      </c>
      <c r="BQ31" s="19">
        <f>1-('A. INDICATOR LEVELS'!BQ30-'A. INDICATOR LEVELS'!BQ$63)/('A. INDICATOR LEVELS'!BQ$64-'A. INDICATOR LEVELS'!BQ$63)</f>
        <v>0.1333333333333333</v>
      </c>
      <c r="BR31" s="237">
        <f>1-('A. INDICATOR LEVELS'!BR30-'A. INDICATOR LEVELS'!BR$63)/('A. INDICATOR LEVELS'!BR$64-'A. INDICATOR LEVELS'!BR$63)</f>
        <v>0.19999999999999996</v>
      </c>
      <c r="BS31" s="83">
        <f>('A. INDICATOR LEVELS'!BS30-'A. INDICATOR LEVELS'!BS$63)/('A. INDICATOR LEVELS'!BS$64-'A. INDICATOR LEVELS'!BS$63)</f>
        <v>0.29365079365079366</v>
      </c>
      <c r="BT31" s="19">
        <f>('A. INDICATOR LEVELS'!BT30-'A. INDICATOR LEVELS'!BT$63)/('A. INDICATOR LEVELS'!BT$64-'A. INDICATOR LEVELS'!BT$63)</f>
        <v>0.30833333333333335</v>
      </c>
      <c r="BU31" s="19">
        <f>('A. INDICATOR LEVELS'!BU30-'A. INDICATOR LEVELS'!BU$63)/('A. INDICATOR LEVELS'!BU$64-'A. INDICATOR LEVELS'!BU$63)</f>
        <v>0.19090909090909092</v>
      </c>
      <c r="BV31" s="19">
        <f>('A. INDICATOR LEVELS'!BV30-'A. INDICATOR LEVELS'!BV$63)/('A. INDICATOR LEVELS'!BV$64-'A. INDICATOR LEVELS'!BV$63)</f>
        <v>0.24324324324324326</v>
      </c>
      <c r="BW31" s="19">
        <f>('A. INDICATOR LEVELS'!BW30-'A. INDICATOR LEVELS'!BW$63)/('A. INDICATOR LEVELS'!BW$64-'A. INDICATOR LEVELS'!BW$63)</f>
        <v>0.20792079207920791</v>
      </c>
      <c r="BX31" s="237">
        <f>('A. INDICATOR LEVELS'!BX30-'A. INDICATOR LEVELS'!BX$63)/('A. INDICATOR LEVELS'!BX$64-'A. INDICATOR LEVELS'!BX$63)</f>
        <v>0.16161616161616163</v>
      </c>
      <c r="BY31" s="83">
        <f>1-('A. INDICATOR LEVELS'!BY30-'A. INDICATOR LEVELS'!BY$63)/('A. INDICATOR LEVELS'!BY$64-'A. INDICATOR LEVELS'!BY$63)</f>
        <v>1</v>
      </c>
      <c r="BZ31" s="19">
        <f>1-('A. INDICATOR LEVELS'!BZ30-'A. INDICATOR LEVELS'!BZ$63)/('A. INDICATOR LEVELS'!BZ$64-'A. INDICATOR LEVELS'!BZ$63)</f>
        <v>0.96822429906542062</v>
      </c>
      <c r="CA31" s="19">
        <f>1-('A. INDICATOR LEVELS'!CA30-'A. INDICATOR LEVELS'!CA$63)/('A. INDICATOR LEVELS'!CA$64-'A. INDICATOR LEVELS'!CA$63)</f>
        <v>0.96920289855072461</v>
      </c>
      <c r="CB31" s="19">
        <f>1-('A. INDICATOR LEVELS'!CB30-'A. INDICATOR LEVELS'!CB$63)/('A. INDICATOR LEVELS'!CB$64-'A. INDICATOR LEVELS'!CB$63)</f>
        <v>0.99823008849557515</v>
      </c>
      <c r="CC31" s="19">
        <f>1-('A. INDICATOR LEVELS'!CC30-'A. INDICATOR LEVELS'!CC$63)/('A. INDICATOR LEVELS'!CC$64-'A. INDICATOR LEVELS'!CC$63)</f>
        <v>0.99484536082474218</v>
      </c>
      <c r="CD31" s="237">
        <f>1-('A. INDICATOR LEVELS'!CD30-'A. INDICATOR LEVELS'!CD$63)/('A. INDICATOR LEVELS'!CD$64-'A. INDICATOR LEVELS'!CD$63)</f>
        <v>0.98433048433048442</v>
      </c>
      <c r="CE31" s="83">
        <f>1-('A. INDICATOR LEVELS'!CE30-'A. INDICATOR LEVELS'!CE$63)/('A. INDICATOR LEVELS'!CE$64-'A. INDICATOR LEVELS'!CE$63)</f>
        <v>0.89272943980929675</v>
      </c>
      <c r="CF31" s="19">
        <f>1-('A. INDICATOR LEVELS'!CF30-'A. INDICATOR LEVELS'!CF$63)/('A. INDICATOR LEVELS'!CF$64-'A. INDICATOR LEVELS'!CF$63)</f>
        <v>0.89514348785871967</v>
      </c>
      <c r="CG31" s="19">
        <f>1-('A. INDICATOR LEVELS'!CG30-'A. INDICATOR LEVELS'!CG$63)/('A. INDICATOR LEVELS'!CG$64-'A. INDICATOR LEVELS'!CG$63)</f>
        <v>0.92315680166147451</v>
      </c>
      <c r="CH31" s="19">
        <f>1-('A. INDICATOR LEVELS'!CH30-'A. INDICATOR LEVELS'!CH$63)/('A. INDICATOR LEVELS'!CH$64-'A. INDICATOR LEVELS'!CH$63)</f>
        <v>0.9103869653767821</v>
      </c>
      <c r="CI31" s="19">
        <f>1-('A. INDICATOR LEVELS'!CI30-'A. INDICATOR LEVELS'!CI$63)/('A. INDICATOR LEVELS'!CI$64-'A. INDICATOR LEVELS'!CI$63)</f>
        <v>0.92235734331150609</v>
      </c>
      <c r="CJ31" s="237">
        <f>1-('A. INDICATOR LEVELS'!CJ30-'A. INDICATOR LEVELS'!CJ$63)/('A. INDICATOR LEVELS'!CJ$64-'A. INDICATOR LEVELS'!CJ$63)</f>
        <v>0.93408499566348657</v>
      </c>
      <c r="CK31" s="83">
        <f>1-('A. INDICATOR LEVELS'!CK30-'A. INDICATOR LEVELS'!CK$63)/('A. INDICATOR LEVELS'!CK$64-'A. INDICATOR LEVELS'!CK$63)</f>
        <v>0.2142857142857143</v>
      </c>
      <c r="CL31" s="19">
        <f>1-('A. INDICATOR LEVELS'!CL30-'A. INDICATOR LEVELS'!CL$63)/('A. INDICATOR LEVELS'!CL$64-'A. INDICATOR LEVELS'!CL$63)</f>
        <v>0.1428571428571429</v>
      </c>
      <c r="CM31" s="19">
        <f>1-('A. INDICATOR LEVELS'!CM30-'A. INDICATOR LEVELS'!CM$63)/('A. INDICATOR LEVELS'!CM$64-'A. INDICATOR LEVELS'!CM$63)</f>
        <v>0.5</v>
      </c>
      <c r="CN31" s="19">
        <f>1-('A. INDICATOR LEVELS'!CN30-'A. INDICATOR LEVELS'!CN$63)/('A. INDICATOR LEVELS'!CN$64-'A. INDICATOR LEVELS'!CN$63)</f>
        <v>0.375</v>
      </c>
      <c r="CO31" s="19">
        <f>1-('A. INDICATOR LEVELS'!CO30-'A. INDICATOR LEVELS'!CO$63)/('A. INDICATOR LEVELS'!CO$64-'A. INDICATOR LEVELS'!CO$63)</f>
        <v>0.375</v>
      </c>
      <c r="CP31" s="276">
        <v>0.40910278551863843</v>
      </c>
      <c r="CQ31" s="83">
        <f>1-('A. INDICATOR LEVELS'!CQ30-'A. INDICATOR LEVELS'!CQ$63)/('A. INDICATOR LEVELS'!CQ$64-'A. INDICATOR LEVELS'!CQ$63)</f>
        <v>0.4285714285714286</v>
      </c>
      <c r="CR31" s="19">
        <f>1-('A. INDICATOR LEVELS'!CR30-'A. INDICATOR LEVELS'!CR$63)/('A. INDICATOR LEVELS'!CR$64-'A. INDICATOR LEVELS'!CR$63)</f>
        <v>0.19999999999999996</v>
      </c>
      <c r="CS31" s="19">
        <f>1-('A. INDICATOR LEVELS'!CS30-'A. INDICATOR LEVELS'!CS$63)/('A. INDICATOR LEVELS'!CS$64-'A. INDICATOR LEVELS'!CS$63)</f>
        <v>0.16666666666666663</v>
      </c>
      <c r="CT31" s="19">
        <f>1-('A. INDICATOR LEVELS'!CT30-'A. INDICATOR LEVELS'!CT$63)/('A. INDICATOR LEVELS'!CT$64-'A. INDICATOR LEVELS'!CT$63)</f>
        <v>0.5</v>
      </c>
      <c r="CU31" s="19">
        <f>1-('A. INDICATOR LEVELS'!CU30-'A. INDICATOR LEVELS'!CU$63)/('A. INDICATOR LEVELS'!CU$64-'A. INDICATOR LEVELS'!CU$63)</f>
        <v>0.19999999999999996</v>
      </c>
      <c r="CV31" s="237">
        <f>1-('A. INDICATOR LEVELS'!CV30-'A. INDICATOR LEVELS'!CV$63)/('A. INDICATOR LEVELS'!CV$64-'A. INDICATOR LEVELS'!CV$63)</f>
        <v>0.25</v>
      </c>
      <c r="CW31" s="83">
        <f>1-('A. INDICATOR LEVELS'!CW30-'A. INDICATOR LEVELS'!CW$63)/('A. INDICATOR LEVELS'!CW$64-'A. INDICATOR LEVELS'!CW$63)</f>
        <v>0</v>
      </c>
      <c r="CX31" s="19">
        <f>1-('A. INDICATOR LEVELS'!CX30-'A. INDICATOR LEVELS'!CX$63)/('A. INDICATOR LEVELS'!CX$64-'A. INDICATOR LEVELS'!CX$63)</f>
        <v>0</v>
      </c>
      <c r="CY31" s="19">
        <f>1-('A. INDICATOR LEVELS'!CY30-'A. INDICATOR LEVELS'!CY$63)/('A. INDICATOR LEVELS'!CY$64-'A. INDICATOR LEVELS'!CY$63)</f>
        <v>9.0909090909090939E-2</v>
      </c>
      <c r="CZ31" s="19">
        <f>1-('A. INDICATOR LEVELS'!CZ30-'A. INDICATOR LEVELS'!CZ$63)/('A. INDICATOR LEVELS'!CZ$64-'A. INDICATOR LEVELS'!CZ$63)</f>
        <v>0</v>
      </c>
      <c r="DA31" s="19">
        <f>1-('A. INDICATOR LEVELS'!DA30-'A. INDICATOR LEVELS'!DA$63)/('A. INDICATOR LEVELS'!DA$64-'A. INDICATOR LEVELS'!DA$63)</f>
        <v>0.11111111111111116</v>
      </c>
      <c r="DB31" s="237">
        <f>1-('A. INDICATOR LEVELS'!DB30-'A. INDICATOR LEVELS'!DB$63)/('A. INDICATOR LEVELS'!DB$64-'A. INDICATOR LEVELS'!DB$63)</f>
        <v>0</v>
      </c>
      <c r="DC31" s="83">
        <f>1-('A. INDICATOR LEVELS'!DC30-'A. INDICATOR LEVELS'!DC$63)/('A. INDICATOR LEVELS'!DC$64-'A. INDICATOR LEVELS'!DC$63)</f>
        <v>0</v>
      </c>
      <c r="DD31" s="19">
        <f>1-('A. INDICATOR LEVELS'!DD30-'A. INDICATOR LEVELS'!DD$63)/('A. INDICATOR LEVELS'!DD$64-'A. INDICATOR LEVELS'!DD$63)</f>
        <v>0</v>
      </c>
      <c r="DE31" s="19">
        <f>1-('A. INDICATOR LEVELS'!DE30-'A. INDICATOR LEVELS'!DE$63)/('A. INDICATOR LEVELS'!DE$64-'A. INDICATOR LEVELS'!DE$63)</f>
        <v>0</v>
      </c>
      <c r="DF31" s="19">
        <f>1-('A. INDICATOR LEVELS'!DF30-'A. INDICATOR LEVELS'!DF$63)/('A. INDICATOR LEVELS'!DF$64-'A. INDICATOR LEVELS'!DF$63)</f>
        <v>0</v>
      </c>
      <c r="DG31" s="19">
        <f>1-('A. INDICATOR LEVELS'!DG30-'A. INDICATOR LEVELS'!DG$63)/('A. INDICATOR LEVELS'!DG$64-'A. INDICATOR LEVELS'!DG$63)</f>
        <v>0</v>
      </c>
      <c r="DH31" s="237">
        <f>1-('A. INDICATOR LEVELS'!DH30-'A. INDICATOR LEVELS'!DH$63)/('A. INDICATOR LEVELS'!DH$64-'A. INDICATOR LEVELS'!DH$63)</f>
        <v>0</v>
      </c>
    </row>
    <row r="32" spans="1:112" x14ac:dyDescent="0.35">
      <c r="A32" s="82"/>
      <c r="B32" s="248" t="s">
        <v>34</v>
      </c>
      <c r="C32" s="248" t="s">
        <v>53</v>
      </c>
      <c r="D32" s="10" t="s">
        <v>76</v>
      </c>
      <c r="E32" s="69">
        <f>('A. INDICATOR LEVELS'!E31-'A. INDICATOR LEVELS'!E$63)/('A. INDICATOR LEVELS'!E$64-'A. INDICATOR LEVELS'!E$63)</f>
        <v>1</v>
      </c>
      <c r="F32" s="35">
        <f>('A. INDICATOR LEVELS'!F31-'A. INDICATOR LEVELS'!F$63)/('A. INDICATOR LEVELS'!F$64-'A. INDICATOR LEVELS'!F$63)</f>
        <v>1</v>
      </c>
      <c r="G32" s="35">
        <f>('A. INDICATOR LEVELS'!G31-'A. INDICATOR LEVELS'!G$63)/('A. INDICATOR LEVELS'!G$64-'A. INDICATOR LEVELS'!G$63)</f>
        <v>1</v>
      </c>
      <c r="H32" s="35">
        <f>('A. INDICATOR LEVELS'!H31-'A. INDICATOR LEVELS'!H$63)/('A. INDICATOR LEVELS'!H$64-'A. INDICATOR LEVELS'!H$63)</f>
        <v>1</v>
      </c>
      <c r="I32" s="35">
        <f>('A. INDICATOR LEVELS'!I31-'A. INDICATOR LEVELS'!I$63)/('A. INDICATOR LEVELS'!I$64-'A. INDICATOR LEVELS'!I$63)</f>
        <v>1</v>
      </c>
      <c r="J32" s="234">
        <f>('A. INDICATOR LEVELS'!J31-'A. INDICATOR LEVELS'!J$63)/('A. INDICATOR LEVELS'!J$64-'A. INDICATOR LEVELS'!J$63)</f>
        <v>1</v>
      </c>
      <c r="K32" s="69">
        <f>('A. INDICATOR LEVELS'!K31-'A. INDICATOR LEVELS'!K$63)/('A. INDICATOR LEVELS'!K$64-'A. INDICATOR LEVELS'!K$63)</f>
        <v>0.59183673469387754</v>
      </c>
      <c r="L32" s="35">
        <f>('A. INDICATOR LEVELS'!L31-'A. INDICATOR LEVELS'!L$63)/('A. INDICATOR LEVELS'!L$64-'A. INDICATOR LEVELS'!L$63)</f>
        <v>0.59183673469387754</v>
      </c>
      <c r="M32" s="35">
        <f>('A. INDICATOR LEVELS'!M31-'A. INDICATOR LEVELS'!M$63)/('A. INDICATOR LEVELS'!M$64-'A. INDICATOR LEVELS'!M$63)</f>
        <v>0.64</v>
      </c>
      <c r="N32" s="35">
        <f>('A. INDICATOR LEVELS'!N31-'A. INDICATOR LEVELS'!N$63)/('A. INDICATOR LEVELS'!N$64-'A. INDICATOR LEVELS'!N$63)</f>
        <v>0.65306122448979587</v>
      </c>
      <c r="O32" s="35">
        <f>('A. INDICATOR LEVELS'!O31-'A. INDICATOR LEVELS'!O$63)/('A. INDICATOR LEVELS'!O$64-'A. INDICATOR LEVELS'!O$63)</f>
        <v>0.7142857142857143</v>
      </c>
      <c r="P32" s="234">
        <f>('A. INDICATOR LEVELS'!P31-'A. INDICATOR LEVELS'!P$63)/('A. INDICATOR LEVELS'!P$64-'A. INDICATOR LEVELS'!P$63)</f>
        <v>0.74</v>
      </c>
      <c r="Q32" s="69">
        <f>('A. INDICATOR LEVELS'!Q31-'A. INDICATOR LEVELS'!Q$63)/('A. INDICATOR LEVELS'!Q$64-'A. INDICATOR LEVELS'!Q$63)</f>
        <v>1</v>
      </c>
      <c r="R32" s="35">
        <f>('A. INDICATOR LEVELS'!R31-'A. INDICATOR LEVELS'!R$63)/('A. INDICATOR LEVELS'!R$64-'A. INDICATOR LEVELS'!R$63)</f>
        <v>1</v>
      </c>
      <c r="S32" s="35">
        <f>('A. INDICATOR LEVELS'!S31-'A. INDICATOR LEVELS'!S$63)/('A. INDICATOR LEVELS'!S$64-'A. INDICATOR LEVELS'!S$63)</f>
        <v>1</v>
      </c>
      <c r="T32" s="35">
        <f>('A. INDICATOR LEVELS'!T31-'A. INDICATOR LEVELS'!T$63)/('A. INDICATOR LEVELS'!T$64-'A. INDICATOR LEVELS'!T$63)</f>
        <v>1</v>
      </c>
      <c r="U32" s="35">
        <f>('A. INDICATOR LEVELS'!U31-'A. INDICATOR LEVELS'!U$63)/('A. INDICATOR LEVELS'!U$64-'A. INDICATOR LEVELS'!U$63)</f>
        <v>1</v>
      </c>
      <c r="V32" s="234">
        <f>('A. INDICATOR LEVELS'!V31-'A. INDICATOR LEVELS'!V$63)/('A. INDICATOR LEVELS'!V$64-'A. INDICATOR LEVELS'!V$63)</f>
        <v>1</v>
      </c>
      <c r="W32" s="83">
        <f>('A. INDICATOR LEVELS'!W31-'A. INDICATOR LEVELS'!W$63)/('A. INDICATOR LEVELS'!W$64-'A. INDICATOR LEVELS'!W$63)</f>
        <v>0.80769230769230749</v>
      </c>
      <c r="X32" s="19">
        <f>('A. INDICATOR LEVELS'!X31-'A. INDICATOR LEVELS'!X$63)/('A. INDICATOR LEVELS'!X$64-'A. INDICATOR LEVELS'!X$63)</f>
        <v>0.85185185185185175</v>
      </c>
      <c r="Y32" s="19">
        <f>('A. INDICATOR LEVELS'!Y31-'A. INDICATOR LEVELS'!Y$63)/('A. INDICATOR LEVELS'!Y$64-'A. INDICATOR LEVELS'!Y$63)</f>
        <v>0.92592592592592626</v>
      </c>
      <c r="Z32" s="19">
        <f>('A. INDICATOR LEVELS'!Z31-'A. INDICATOR LEVELS'!Z$63)/('A. INDICATOR LEVELS'!Z$64-'A. INDICATOR LEVELS'!Z$63)</f>
        <v>0.96296296296296335</v>
      </c>
      <c r="AA32" s="19">
        <f>('A. INDICATOR LEVELS'!AA31-'A. INDICATOR LEVELS'!AA$63)/('A. INDICATOR LEVELS'!AA$64-'A. INDICATOR LEVELS'!AA$63)</f>
        <v>1</v>
      </c>
      <c r="AB32" s="237">
        <f>('A. INDICATOR LEVELS'!AB31-'A. INDICATOR LEVELS'!AB$63)/('A. INDICATOR LEVELS'!AB$64-'A. INDICATOR LEVELS'!AB$63)</f>
        <v>0.96666666666666667</v>
      </c>
      <c r="AC32" s="83">
        <f>('A. INDICATOR LEVELS'!AC31-'A. INDICATOR LEVELS'!AC$63)/('A. INDICATOR LEVELS'!AC$64-'A. INDICATOR LEVELS'!AC$63)</f>
        <v>0.26666666666666666</v>
      </c>
      <c r="AD32" s="19">
        <f>('A. INDICATOR LEVELS'!AD31-'A. INDICATOR LEVELS'!AD$63)/('A. INDICATOR LEVELS'!AD$64-'A. INDICATOR LEVELS'!AD$63)</f>
        <v>0.30769230769230771</v>
      </c>
      <c r="AE32" s="19">
        <f>('A. INDICATOR LEVELS'!AE31-'A. INDICATOR LEVELS'!AE$63)/('A. INDICATOR LEVELS'!AE$64-'A. INDICATOR LEVELS'!AE$63)</f>
        <v>0.26666666666666666</v>
      </c>
      <c r="AF32" s="19">
        <f>('A. INDICATOR LEVELS'!AF31-'A. INDICATOR LEVELS'!AF$63)/('A. INDICATOR LEVELS'!AF$64-'A. INDICATOR LEVELS'!AF$63)</f>
        <v>0.30769230769230771</v>
      </c>
      <c r="AG32" s="19">
        <f>('A. INDICATOR LEVELS'!AG31-'A. INDICATOR LEVELS'!AG$63)/('A. INDICATOR LEVELS'!AG$64-'A. INDICATOR LEVELS'!AG$63)</f>
        <v>0.38461538461538464</v>
      </c>
      <c r="AH32" s="237">
        <f>('A. INDICATOR LEVELS'!AH31-'A. INDICATOR LEVELS'!AH$63)/('A. INDICATOR LEVELS'!AH$64-'A. INDICATOR LEVELS'!AH$63)</f>
        <v>0.46153846153846156</v>
      </c>
      <c r="AI32" s="83">
        <f>('A. INDICATOR LEVELS'!AI31-'A. INDICATOR LEVELS'!AI$63)/('A. INDICATOR LEVELS'!AI$64-'A. INDICATOR LEVELS'!AI$63)</f>
        <v>1</v>
      </c>
      <c r="AJ32" s="19">
        <f>('A. INDICATOR LEVELS'!AJ31-'A. INDICATOR LEVELS'!AJ$63)/('A. INDICATOR LEVELS'!AJ$64-'A. INDICATOR LEVELS'!AJ$63)</f>
        <v>1</v>
      </c>
      <c r="AK32" s="19">
        <f>('A. INDICATOR LEVELS'!AK31-'A. INDICATOR LEVELS'!AK$63)/('A. INDICATOR LEVELS'!AK$64-'A. INDICATOR LEVELS'!AK$63)</f>
        <v>1</v>
      </c>
      <c r="AL32" s="19">
        <f>('A. INDICATOR LEVELS'!AL31-'A. INDICATOR LEVELS'!AL$63)/('A. INDICATOR LEVELS'!AL$64-'A. INDICATOR LEVELS'!AL$63)</f>
        <v>1</v>
      </c>
      <c r="AM32" s="19">
        <f>('A. INDICATOR LEVELS'!AM31-'A. INDICATOR LEVELS'!AM$63)/('A. INDICATOR LEVELS'!AM$64-'A. INDICATOR LEVELS'!AM$63)</f>
        <v>1</v>
      </c>
      <c r="AN32" s="237">
        <f>('A. INDICATOR LEVELS'!AN31-'A. INDICATOR LEVELS'!AN$63)/('A. INDICATOR LEVELS'!AN$64-'A. INDICATOR LEVELS'!AN$63)</f>
        <v>1</v>
      </c>
      <c r="AO32" s="83">
        <f>('A. INDICATOR LEVELS'!AO31-'A. INDICATOR LEVELS'!AO$63)/('A. INDICATOR LEVELS'!AO$64-'A. INDICATOR LEVELS'!AO$63)</f>
        <v>0.90476190476190477</v>
      </c>
      <c r="AP32" s="19">
        <f>('A. INDICATOR LEVELS'!AP31-'A. INDICATOR LEVELS'!AP$63)/('A. INDICATOR LEVELS'!AP$64-'A. INDICATOR LEVELS'!AP$63)</f>
        <v>0.82608695652173914</v>
      </c>
      <c r="AQ32" s="19">
        <f>('A. INDICATOR LEVELS'!AQ31-'A. INDICATOR LEVELS'!AQ$63)/('A. INDICATOR LEVELS'!AQ$64-'A. INDICATOR LEVELS'!AQ$63)</f>
        <v>0.90909090909090906</v>
      </c>
      <c r="AR32" s="19">
        <f>('A. INDICATOR LEVELS'!AR31-'A. INDICATOR LEVELS'!AR$63)/('A. INDICATOR LEVELS'!AR$64-'A. INDICATOR LEVELS'!AR$63)</f>
        <v>1</v>
      </c>
      <c r="AS32" s="19">
        <f>('A. INDICATOR LEVELS'!AS31-'A. INDICATOR LEVELS'!AS$63)/('A. INDICATOR LEVELS'!AS$64-'A. INDICATOR LEVELS'!AS$63)</f>
        <v>0.88</v>
      </c>
      <c r="AT32" s="237">
        <f>('A. INDICATOR LEVELS'!AT31-'A. INDICATOR LEVELS'!AT$63)/('A. INDICATOR LEVELS'!AT$64-'A. INDICATOR LEVELS'!AT$63)</f>
        <v>0.68965517241379315</v>
      </c>
      <c r="AU32" s="83">
        <f>('A. INDICATOR LEVELS'!AU31-'A. INDICATOR LEVELS'!AU$63)/('A. INDICATOR LEVELS'!AU$64-'A. INDICATOR LEVELS'!AU$63)</f>
        <v>0.55555555555555558</v>
      </c>
      <c r="AV32" s="19">
        <f>('A. INDICATOR LEVELS'!AV31-'A. INDICATOR LEVELS'!AV$63)/('A. INDICATOR LEVELS'!AV$64-'A. INDICATOR LEVELS'!AV$63)</f>
        <v>0.47619047619047616</v>
      </c>
      <c r="AW32" s="19">
        <f>('A. INDICATOR LEVELS'!AW31-'A. INDICATOR LEVELS'!AW$63)/('A. INDICATOR LEVELS'!AW$64-'A. INDICATOR LEVELS'!AW$63)</f>
        <v>0.77777777777777779</v>
      </c>
      <c r="AX32" s="19">
        <f>('A. INDICATOR LEVELS'!AX31-'A. INDICATOR LEVELS'!AX$63)/('A. INDICATOR LEVELS'!AX$64-'A. INDICATOR LEVELS'!AX$63)</f>
        <v>0.75</v>
      </c>
      <c r="AY32" s="19">
        <f>('A. INDICATOR LEVELS'!AY31-'A. INDICATOR LEVELS'!AY$63)/('A. INDICATOR LEVELS'!AY$64-'A. INDICATOR LEVELS'!AY$63)</f>
        <v>0.7142857142857143</v>
      </c>
      <c r="AZ32" s="237">
        <f>('A. INDICATOR LEVELS'!AZ31-'A. INDICATOR LEVELS'!AZ$63)/('A. INDICATOR LEVELS'!AZ$64-'A. INDICATOR LEVELS'!AZ$63)</f>
        <v>0.77272727272727271</v>
      </c>
      <c r="BA32" s="83">
        <f>('A. INDICATOR LEVELS'!BA31-'A. INDICATOR LEVELS'!BA$63)/('A. INDICATOR LEVELS'!BA$64-'A. INDICATOR LEVELS'!BA$63)</f>
        <v>0.47058823529411764</v>
      </c>
      <c r="BB32" s="19">
        <f>('A. INDICATOR LEVELS'!BB31-'A. INDICATOR LEVELS'!BB$63)/('A. INDICATOR LEVELS'!BB$64-'A. INDICATOR LEVELS'!BB$63)</f>
        <v>0.55555555555555558</v>
      </c>
      <c r="BC32" s="19">
        <f>('A. INDICATOR LEVELS'!BC31-'A. INDICATOR LEVELS'!BC$63)/('A. INDICATOR LEVELS'!BC$64-'A. INDICATOR LEVELS'!BC$63)</f>
        <v>0.52941176470588236</v>
      </c>
      <c r="BD32" s="19">
        <f>('A. INDICATOR LEVELS'!BD31-'A. INDICATOR LEVELS'!BD$63)/('A. INDICATOR LEVELS'!BD$64-'A. INDICATOR LEVELS'!BD$63)</f>
        <v>0.6470588235294118</v>
      </c>
      <c r="BE32" s="19">
        <f>('A. INDICATOR LEVELS'!BE31-'A. INDICATOR LEVELS'!BE$63)/('A. INDICATOR LEVELS'!BE$64-'A. INDICATOR LEVELS'!BE$63)</f>
        <v>0.55000000000000004</v>
      </c>
      <c r="BF32" s="237">
        <f>('A. INDICATOR LEVELS'!BF31-'A. INDICATOR LEVELS'!BF$63)/('A. INDICATOR LEVELS'!BF$64-'A. INDICATOR LEVELS'!BF$63)</f>
        <v>0.55555555555555558</v>
      </c>
      <c r="BG32" s="83">
        <f>1-('A. INDICATOR LEVELS'!BG31-'A. INDICATOR LEVELS'!BG$63)/('A. INDICATOR LEVELS'!BG$64-'A. INDICATOR LEVELS'!BG$63)</f>
        <v>0.6</v>
      </c>
      <c r="BH32" s="19">
        <f>1-('A. INDICATOR LEVELS'!BH31-'A. INDICATOR LEVELS'!BH$63)/('A. INDICATOR LEVELS'!BH$64-'A. INDICATOR LEVELS'!BH$63)</f>
        <v>0.5714285714285714</v>
      </c>
      <c r="BI32" s="19">
        <f>1-('A. INDICATOR LEVELS'!BI31-'A. INDICATOR LEVELS'!BI$63)/('A. INDICATOR LEVELS'!BI$64-'A. INDICATOR LEVELS'!BI$63)</f>
        <v>0.6</v>
      </c>
      <c r="BJ32" s="19">
        <f>1-('A. INDICATOR LEVELS'!BJ31-'A. INDICATOR LEVELS'!BJ$63)/('A. INDICATOR LEVELS'!BJ$64-'A. INDICATOR LEVELS'!BJ$63)</f>
        <v>0.64285714285714279</v>
      </c>
      <c r="BK32" s="19">
        <f>1-('A. INDICATOR LEVELS'!BK31-'A. INDICATOR LEVELS'!BK$63)/('A. INDICATOR LEVELS'!BK$64-'A. INDICATOR LEVELS'!BK$63)</f>
        <v>0.64285714285714279</v>
      </c>
      <c r="BL32" s="237">
        <f>1-('A. INDICATOR LEVELS'!BL31-'A. INDICATOR LEVELS'!BL$63)/('A. INDICATOR LEVELS'!BL$64-'A. INDICATOR LEVELS'!BL$63)</f>
        <v>0.66666666666666674</v>
      </c>
      <c r="BM32" s="83">
        <f>1-('A. INDICATOR LEVELS'!BM31-'A. INDICATOR LEVELS'!BM$63)/('A. INDICATOR LEVELS'!BM$64-'A. INDICATOR LEVELS'!BM$63)</f>
        <v>0.94444444444444442</v>
      </c>
      <c r="BN32" s="19">
        <f>1-('A. INDICATOR LEVELS'!BN31-'A. INDICATOR LEVELS'!BN$63)/('A. INDICATOR LEVELS'!BN$64-'A. INDICATOR LEVELS'!BN$63)</f>
        <v>0.88235294117647056</v>
      </c>
      <c r="BO32" s="19">
        <f>1-('A. INDICATOR LEVELS'!BO31-'A. INDICATOR LEVELS'!BO$63)/('A. INDICATOR LEVELS'!BO$64-'A. INDICATOR LEVELS'!BO$63)</f>
        <v>0.76470588235294112</v>
      </c>
      <c r="BP32" s="19">
        <f>1-('A. INDICATOR LEVELS'!BP31-'A. INDICATOR LEVELS'!BP$63)/('A. INDICATOR LEVELS'!BP$64-'A. INDICATOR LEVELS'!BP$63)</f>
        <v>0.64285714285714279</v>
      </c>
      <c r="BQ32" s="19">
        <f>1-('A. INDICATOR LEVELS'!BQ31-'A. INDICATOR LEVELS'!BQ$63)/('A. INDICATOR LEVELS'!BQ$64-'A. INDICATOR LEVELS'!BQ$63)</f>
        <v>0.6</v>
      </c>
      <c r="BR32" s="237">
        <f>1-('A. INDICATOR LEVELS'!BR31-'A. INDICATOR LEVELS'!BR$63)/('A. INDICATOR LEVELS'!BR$64-'A. INDICATOR LEVELS'!BR$63)</f>
        <v>0.6</v>
      </c>
      <c r="BS32" s="83">
        <f>('A. INDICATOR LEVELS'!BS31-'A. INDICATOR LEVELS'!BS$63)/('A. INDICATOR LEVELS'!BS$64-'A. INDICATOR LEVELS'!BS$63)</f>
        <v>1</v>
      </c>
      <c r="BT32" s="19">
        <f>('A. INDICATOR LEVELS'!BT31-'A. INDICATOR LEVELS'!BT$63)/('A. INDICATOR LEVELS'!BT$64-'A. INDICATOR LEVELS'!BT$63)</f>
        <v>1</v>
      </c>
      <c r="BU32" s="19">
        <f>('A. INDICATOR LEVELS'!BU31-'A. INDICATOR LEVELS'!BU$63)/('A. INDICATOR LEVELS'!BU$64-'A. INDICATOR LEVELS'!BU$63)</f>
        <v>1</v>
      </c>
      <c r="BV32" s="19">
        <f>('A. INDICATOR LEVELS'!BV31-'A. INDICATOR LEVELS'!BV$63)/('A. INDICATOR LEVELS'!BV$64-'A. INDICATOR LEVELS'!BV$63)</f>
        <v>1</v>
      </c>
      <c r="BW32" s="19">
        <f>('A. INDICATOR LEVELS'!BW31-'A. INDICATOR LEVELS'!BW$63)/('A. INDICATOR LEVELS'!BW$64-'A. INDICATOR LEVELS'!BW$63)</f>
        <v>1</v>
      </c>
      <c r="BX32" s="237">
        <f>('A. INDICATOR LEVELS'!BX31-'A. INDICATOR LEVELS'!BX$63)/('A. INDICATOR LEVELS'!BX$64-'A. INDICATOR LEVELS'!BX$63)</f>
        <v>1</v>
      </c>
      <c r="BY32" s="83">
        <f>1-('A. INDICATOR LEVELS'!BY31-'A. INDICATOR LEVELS'!BY$63)/('A. INDICATOR LEVELS'!BY$64-'A. INDICATOR LEVELS'!BY$63)</f>
        <v>0.12290502793296088</v>
      </c>
      <c r="BZ32" s="19">
        <f>1-('A. INDICATOR LEVELS'!BZ31-'A. INDICATOR LEVELS'!BZ$63)/('A. INDICATOR LEVELS'!BZ$64-'A. INDICATOR LEVELS'!BZ$63)</f>
        <v>5.046728971962644E-2</v>
      </c>
      <c r="CA32" s="19">
        <f>1-('A. INDICATOR LEVELS'!CA31-'A. INDICATOR LEVELS'!CA$63)/('A. INDICATOR LEVELS'!CA$64-'A. INDICATOR LEVELS'!CA$63)</f>
        <v>7.4275362318840576E-2</v>
      </c>
      <c r="CB32" s="19">
        <f>1-('A. INDICATOR LEVELS'!CB31-'A. INDICATOR LEVELS'!CB$63)/('A. INDICATOR LEVELS'!CB$64-'A. INDICATOR LEVELS'!CB$63)</f>
        <v>5.1327433628318375E-2</v>
      </c>
      <c r="CC32" s="19">
        <f>1-('A. INDICATOR LEVELS'!CC31-'A. INDICATOR LEVELS'!CC$63)/('A. INDICATOR LEVELS'!CC$64-'A. INDICATOR LEVELS'!CC$63)</f>
        <v>0</v>
      </c>
      <c r="CD32" s="237">
        <f>1-('A. INDICATOR LEVELS'!CD31-'A. INDICATOR LEVELS'!CD$63)/('A. INDICATOR LEVELS'!CD$64-'A. INDICATOR LEVELS'!CD$63)</f>
        <v>0</v>
      </c>
      <c r="CE32" s="83">
        <f>1-('A. INDICATOR LEVELS'!CE31-'A. INDICATOR LEVELS'!CE$63)/('A. INDICATOR LEVELS'!CE$64-'A. INDICATOR LEVELS'!CE$63)</f>
        <v>0</v>
      </c>
      <c r="CF32" s="19">
        <f>1-('A. INDICATOR LEVELS'!CF31-'A. INDICATOR LEVELS'!CF$63)/('A. INDICATOR LEVELS'!CF$64-'A. INDICATOR LEVELS'!CF$63)</f>
        <v>0</v>
      </c>
      <c r="CG32" s="19">
        <f>1-('A. INDICATOR LEVELS'!CG31-'A. INDICATOR LEVELS'!CG$63)/('A. INDICATOR LEVELS'!CG$64-'A. INDICATOR LEVELS'!CG$63)</f>
        <v>0</v>
      </c>
      <c r="CH32" s="19">
        <f>1-('A. INDICATOR LEVELS'!CH31-'A. INDICATOR LEVELS'!CH$63)/('A. INDICATOR LEVELS'!CH$64-'A. INDICATOR LEVELS'!CH$63)</f>
        <v>0</v>
      </c>
      <c r="CI32" s="19">
        <f>1-('A. INDICATOR LEVELS'!CI31-'A. INDICATOR LEVELS'!CI$63)/('A. INDICATOR LEVELS'!CI$64-'A. INDICATOR LEVELS'!CI$63)</f>
        <v>0</v>
      </c>
      <c r="CJ32" s="237">
        <f>1-('A. INDICATOR LEVELS'!CJ31-'A. INDICATOR LEVELS'!CJ$63)/('A. INDICATOR LEVELS'!CJ$64-'A. INDICATOR LEVELS'!CJ$63)</f>
        <v>0</v>
      </c>
      <c r="CK32" s="83">
        <f>1-('A. INDICATOR LEVELS'!CK31-'A. INDICATOR LEVELS'!CK$63)/('A. INDICATOR LEVELS'!CK$64-'A. INDICATOR LEVELS'!CK$63)</f>
        <v>0.9285714285714286</v>
      </c>
      <c r="CL32" s="19">
        <f>1-('A. INDICATOR LEVELS'!CL31-'A. INDICATOR LEVELS'!CL$63)/('A. INDICATOR LEVELS'!CL$64-'A. INDICATOR LEVELS'!CL$63)</f>
        <v>0.5714285714285714</v>
      </c>
      <c r="CM32" s="19">
        <f>1-('A. INDICATOR LEVELS'!CM31-'A. INDICATOR LEVELS'!CM$63)/('A. INDICATOR LEVELS'!CM$64-'A. INDICATOR LEVELS'!CM$63)</f>
        <v>0.8</v>
      </c>
      <c r="CN32" s="19">
        <f>1-('A. INDICATOR LEVELS'!CN31-'A. INDICATOR LEVELS'!CN$63)/('A. INDICATOR LEVELS'!CN$64-'A. INDICATOR LEVELS'!CN$63)</f>
        <v>0.625</v>
      </c>
      <c r="CO32" s="19">
        <f>1-('A. INDICATOR LEVELS'!CO31-'A. INDICATOR LEVELS'!CO$63)/('A. INDICATOR LEVELS'!CO$64-'A. INDICATOR LEVELS'!CO$63)</f>
        <v>0.5</v>
      </c>
      <c r="CP32" s="276">
        <v>0.56921287549002997</v>
      </c>
      <c r="CQ32" s="83">
        <f>1-('A. INDICATOR LEVELS'!CQ31-'A. INDICATOR LEVELS'!CQ$63)/('A. INDICATOR LEVELS'!CQ$64-'A. INDICATOR LEVELS'!CQ$63)</f>
        <v>0.4285714285714286</v>
      </c>
      <c r="CR32" s="19">
        <f>1-('A. INDICATOR LEVELS'!CR31-'A. INDICATOR LEVELS'!CR$63)/('A. INDICATOR LEVELS'!CR$64-'A. INDICATOR LEVELS'!CR$63)</f>
        <v>0.19999999999999996</v>
      </c>
      <c r="CS32" s="19">
        <f>1-('A. INDICATOR LEVELS'!CS31-'A. INDICATOR LEVELS'!CS$63)/('A. INDICATOR LEVELS'!CS$64-'A. INDICATOR LEVELS'!CS$63)</f>
        <v>0.33333333333333337</v>
      </c>
      <c r="CT32" s="19">
        <f>1-('A. INDICATOR LEVELS'!CT31-'A. INDICATOR LEVELS'!CT$63)/('A. INDICATOR LEVELS'!CT$64-'A. INDICATOR LEVELS'!CT$63)</f>
        <v>0.5</v>
      </c>
      <c r="CU32" s="19">
        <f>1-('A. INDICATOR LEVELS'!CU31-'A. INDICATOR LEVELS'!CU$63)/('A. INDICATOR LEVELS'!CU$64-'A. INDICATOR LEVELS'!CU$63)</f>
        <v>0.4</v>
      </c>
      <c r="CV32" s="237">
        <f>1-('A. INDICATOR LEVELS'!CV31-'A. INDICATOR LEVELS'!CV$63)/('A. INDICATOR LEVELS'!CV$64-'A. INDICATOR LEVELS'!CV$63)</f>
        <v>0.5</v>
      </c>
      <c r="CW32" s="83">
        <f>1-('A. INDICATOR LEVELS'!CW31-'A. INDICATOR LEVELS'!CW$63)/('A. INDICATOR LEVELS'!CW$64-'A. INDICATOR LEVELS'!CW$63)</f>
        <v>0.16666666666666663</v>
      </c>
      <c r="CX32" s="19">
        <f>1-('A. INDICATOR LEVELS'!CX31-'A. INDICATOR LEVELS'!CX$63)/('A. INDICATOR LEVELS'!CX$64-'A. INDICATOR LEVELS'!CX$63)</f>
        <v>0.19999999999999996</v>
      </c>
      <c r="CY32" s="19">
        <f>1-('A. INDICATOR LEVELS'!CY31-'A. INDICATOR LEVELS'!CY$63)/('A. INDICATOR LEVELS'!CY$64-'A. INDICATOR LEVELS'!CY$63)</f>
        <v>0.27272727272727271</v>
      </c>
      <c r="CZ32" s="19">
        <f>1-('A. INDICATOR LEVELS'!CZ31-'A. INDICATOR LEVELS'!CZ$63)/('A. INDICATOR LEVELS'!CZ$64-'A. INDICATOR LEVELS'!CZ$63)</f>
        <v>0.27272727272727271</v>
      </c>
      <c r="DA32" s="19">
        <f>1-('A. INDICATOR LEVELS'!DA31-'A. INDICATOR LEVELS'!DA$63)/('A. INDICATOR LEVELS'!DA$64-'A. INDICATOR LEVELS'!DA$63)</f>
        <v>0.33333333333333337</v>
      </c>
      <c r="DB32" s="237">
        <f>1-('A. INDICATOR LEVELS'!DB31-'A. INDICATOR LEVELS'!DB$63)/('A. INDICATOR LEVELS'!DB$64-'A. INDICATOR LEVELS'!DB$63)</f>
        <v>0.45454545454545459</v>
      </c>
      <c r="DC32" s="83">
        <f>1-('A. INDICATOR LEVELS'!DC31-'A. INDICATOR LEVELS'!DC$63)/('A. INDICATOR LEVELS'!DC$64-'A. INDICATOR LEVELS'!DC$63)</f>
        <v>0.46666666666666667</v>
      </c>
      <c r="DD32" s="19">
        <f>1-('A. INDICATOR LEVELS'!DD31-'A. INDICATOR LEVELS'!DD$63)/('A. INDICATOR LEVELS'!DD$64-'A. INDICATOR LEVELS'!DD$63)</f>
        <v>0.38888888888888884</v>
      </c>
      <c r="DE32" s="19">
        <f>1-('A. INDICATOR LEVELS'!DE31-'A. INDICATOR LEVELS'!DE$63)/('A. INDICATOR LEVELS'!DE$64-'A. INDICATOR LEVELS'!DE$63)</f>
        <v>0.5</v>
      </c>
      <c r="DF32" s="19">
        <f>1-('A. INDICATOR LEVELS'!DF31-'A. INDICATOR LEVELS'!DF$63)/('A. INDICATOR LEVELS'!DF$64-'A. INDICATOR LEVELS'!DF$63)</f>
        <v>0.5714285714285714</v>
      </c>
      <c r="DG32" s="19">
        <f>1-('A. INDICATOR LEVELS'!DG31-'A. INDICATOR LEVELS'!DG$63)/('A. INDICATOR LEVELS'!DG$64-'A. INDICATOR LEVELS'!DG$63)</f>
        <v>0.625</v>
      </c>
      <c r="DH32" s="237">
        <f>1-('A. INDICATOR LEVELS'!DH31-'A. INDICATOR LEVELS'!DH$63)/('A. INDICATOR LEVELS'!DH$64-'A. INDICATOR LEVELS'!DH$63)</f>
        <v>0.6</v>
      </c>
    </row>
    <row r="33" spans="1:112" x14ac:dyDescent="0.35">
      <c r="A33" s="82"/>
      <c r="B33" s="248" t="s">
        <v>31</v>
      </c>
      <c r="C33" s="248" t="s">
        <v>53</v>
      </c>
      <c r="D33" s="10" t="s">
        <v>77</v>
      </c>
      <c r="E33" s="69">
        <f>('A. INDICATOR LEVELS'!E32-'A. INDICATOR LEVELS'!E$63)/('A. INDICATOR LEVELS'!E$64-'A. INDICATOR LEVELS'!E$63)</f>
        <v>0.17261904761904762</v>
      </c>
      <c r="F33" s="35">
        <f>('A. INDICATOR LEVELS'!F32-'A. INDICATOR LEVELS'!F$63)/('A. INDICATOR LEVELS'!F$64-'A. INDICATOR LEVELS'!F$63)</f>
        <v>0.16850538481744157</v>
      </c>
      <c r="G33" s="35">
        <f>('A. INDICATOR LEVELS'!G32-'A. INDICATOR LEVELS'!G$63)/('A. INDICATOR LEVELS'!G$64-'A. INDICATOR LEVELS'!G$63)</f>
        <v>0.16447734371657183</v>
      </c>
      <c r="H33" s="35">
        <f>('A. INDICATOR LEVELS'!H32-'A. INDICATOR LEVELS'!H$63)/('A. INDICATOR LEVELS'!H$64-'A. INDICATOR LEVELS'!H$63)</f>
        <v>0.18381622516556292</v>
      </c>
      <c r="I33" s="35">
        <f>('A. INDICATOR LEVELS'!I32-'A. INDICATOR LEVELS'!I$63)/('A. INDICATOR LEVELS'!I$64-'A. INDICATOR LEVELS'!I$63)</f>
        <v>0.16561324595757881</v>
      </c>
      <c r="J33" s="234">
        <f>('A. INDICATOR LEVELS'!J32-'A. INDICATOR LEVELS'!J$63)/('A. INDICATOR LEVELS'!J$64-'A. INDICATOR LEVELS'!J$63)</f>
        <v>0.16922784328642068</v>
      </c>
      <c r="K33" s="69">
        <f>('A. INDICATOR LEVELS'!K32-'A. INDICATOR LEVELS'!K$63)/('A. INDICATOR LEVELS'!K$64-'A. INDICATOR LEVELS'!K$63)</f>
        <v>0.53061224489795922</v>
      </c>
      <c r="L33" s="35">
        <f>('A. INDICATOR LEVELS'!L32-'A. INDICATOR LEVELS'!L$63)/('A. INDICATOR LEVELS'!L$64-'A. INDICATOR LEVELS'!L$63)</f>
        <v>0.53061224489795922</v>
      </c>
      <c r="M33" s="35">
        <f>('A. INDICATOR LEVELS'!M32-'A. INDICATOR LEVELS'!M$63)/('A. INDICATOR LEVELS'!M$64-'A. INDICATOR LEVELS'!M$63)</f>
        <v>0.52</v>
      </c>
      <c r="N33" s="35">
        <f>('A. INDICATOR LEVELS'!N32-'A. INDICATOR LEVELS'!N$63)/('A. INDICATOR LEVELS'!N$64-'A. INDICATOR LEVELS'!N$63)</f>
        <v>0.51020408163265307</v>
      </c>
      <c r="O33" s="35">
        <f>('A. INDICATOR LEVELS'!O32-'A. INDICATOR LEVELS'!O$63)/('A. INDICATOR LEVELS'!O$64-'A. INDICATOR LEVELS'!O$63)</f>
        <v>0.51020408163265307</v>
      </c>
      <c r="P33" s="234">
        <f>('A. INDICATOR LEVELS'!P32-'A. INDICATOR LEVELS'!P$63)/('A. INDICATOR LEVELS'!P$64-'A. INDICATOR LEVELS'!P$63)</f>
        <v>0.48</v>
      </c>
      <c r="Q33" s="69">
        <f>('A. INDICATOR LEVELS'!Q32-'A. INDICATOR LEVELS'!Q$63)/('A. INDICATOR LEVELS'!Q$64-'A. INDICATOR LEVELS'!Q$63)</f>
        <v>0.18846153846153846</v>
      </c>
      <c r="R33" s="35">
        <f>('A. INDICATOR LEVELS'!R32-'A. INDICATOR LEVELS'!R$63)/('A. INDICATOR LEVELS'!R$64-'A. INDICATOR LEVELS'!R$63)</f>
        <v>0.19615384615384615</v>
      </c>
      <c r="S33" s="35">
        <f>('A. INDICATOR LEVELS'!S32-'A. INDICATOR LEVELS'!S$63)/('A. INDICATOR LEVELS'!S$64-'A. INDICATOR LEVELS'!S$63)</f>
        <v>0.24087591240875914</v>
      </c>
      <c r="T33" s="35">
        <f>('A. INDICATOR LEVELS'!T32-'A. INDICATOR LEVELS'!T$63)/('A. INDICATOR LEVELS'!T$64-'A. INDICATOR LEVELS'!T$63)</f>
        <v>0.20912547528517111</v>
      </c>
      <c r="U33" s="35">
        <f>('A. INDICATOR LEVELS'!U32-'A. INDICATOR LEVELS'!U$63)/('A. INDICATOR LEVELS'!U$64-'A. INDICATOR LEVELS'!U$63)</f>
        <v>0.16800000000000001</v>
      </c>
      <c r="V33" s="234">
        <f>('A. INDICATOR LEVELS'!V32-'A. INDICATOR LEVELS'!V$63)/('A. INDICATOR LEVELS'!V$64-'A. INDICATOR LEVELS'!V$63)</f>
        <v>0.21825396825396826</v>
      </c>
      <c r="W33" s="83">
        <f>('A. INDICATOR LEVELS'!W32-'A. INDICATOR LEVELS'!W$63)/('A. INDICATOR LEVELS'!W$64-'A. INDICATOR LEVELS'!W$63)</f>
        <v>0.42307692307692302</v>
      </c>
      <c r="X33" s="19">
        <f>('A. INDICATOR LEVELS'!X32-'A. INDICATOR LEVELS'!X$63)/('A. INDICATOR LEVELS'!X$64-'A. INDICATOR LEVELS'!X$63)</f>
        <v>0.44444444444444442</v>
      </c>
      <c r="Y33" s="19">
        <f>('A. INDICATOR LEVELS'!Y32-'A. INDICATOR LEVELS'!Y$63)/('A. INDICATOR LEVELS'!Y$64-'A. INDICATOR LEVELS'!Y$63)</f>
        <v>0.44444444444444459</v>
      </c>
      <c r="Z33" s="19">
        <f>('A. INDICATOR LEVELS'!Z32-'A. INDICATOR LEVELS'!Z$63)/('A. INDICATOR LEVELS'!Z$64-'A. INDICATOR LEVELS'!Z$63)</f>
        <v>0.4074074074074075</v>
      </c>
      <c r="AA33" s="19">
        <f>('A. INDICATOR LEVELS'!AA32-'A. INDICATOR LEVELS'!AA$63)/('A. INDICATOR LEVELS'!AA$64-'A. INDICATOR LEVELS'!AA$63)</f>
        <v>0.44827586206896564</v>
      </c>
      <c r="AB33" s="237">
        <f>('A. INDICATOR LEVELS'!AB32-'A. INDICATOR LEVELS'!AB$63)/('A. INDICATOR LEVELS'!AB$64-'A. INDICATOR LEVELS'!AB$63)</f>
        <v>0.4000000000000003</v>
      </c>
      <c r="AC33" s="83">
        <f>('A. INDICATOR LEVELS'!AC32-'A. INDICATOR LEVELS'!AC$63)/('A. INDICATOR LEVELS'!AC$64-'A. INDICATOR LEVELS'!AC$63)</f>
        <v>0.66666666666666663</v>
      </c>
      <c r="AD33" s="19">
        <f>('A. INDICATOR LEVELS'!AD32-'A. INDICATOR LEVELS'!AD$63)/('A. INDICATOR LEVELS'!AD$64-'A. INDICATOR LEVELS'!AD$63)</f>
        <v>0.69230769230769229</v>
      </c>
      <c r="AE33" s="19">
        <f>('A. INDICATOR LEVELS'!AE32-'A. INDICATOR LEVELS'!AE$63)/('A. INDICATOR LEVELS'!AE$64-'A. INDICATOR LEVELS'!AE$63)</f>
        <v>0.8</v>
      </c>
      <c r="AF33" s="19">
        <f>('A. INDICATOR LEVELS'!AF32-'A. INDICATOR LEVELS'!AF$63)/('A. INDICATOR LEVELS'!AF$64-'A. INDICATOR LEVELS'!AF$63)</f>
        <v>0.76923076923076927</v>
      </c>
      <c r="AG33" s="19">
        <f>('A. INDICATOR LEVELS'!AG32-'A. INDICATOR LEVELS'!AG$63)/('A. INDICATOR LEVELS'!AG$64-'A. INDICATOR LEVELS'!AG$63)</f>
        <v>0.76923076923076927</v>
      </c>
      <c r="AH33" s="237">
        <f>('A. INDICATOR LEVELS'!AH32-'A. INDICATOR LEVELS'!AH$63)/('A. INDICATOR LEVELS'!AH$64-'A. INDICATOR LEVELS'!AH$63)</f>
        <v>0.69230769230769229</v>
      </c>
      <c r="AI33" s="83">
        <f>('A. INDICATOR LEVELS'!AI32-'A. INDICATOR LEVELS'!AI$63)/('A. INDICATOR LEVELS'!AI$64-'A. INDICATOR LEVELS'!AI$63)</f>
        <v>0.375</v>
      </c>
      <c r="AJ33" s="19">
        <f>('A. INDICATOR LEVELS'!AJ32-'A. INDICATOR LEVELS'!AJ$63)/('A. INDICATOR LEVELS'!AJ$64-'A. INDICATOR LEVELS'!AJ$63)</f>
        <v>0.31578947368421051</v>
      </c>
      <c r="AK33" s="19">
        <f>('A. INDICATOR LEVELS'!AK32-'A. INDICATOR LEVELS'!AK$63)/('A. INDICATOR LEVELS'!AK$64-'A. INDICATOR LEVELS'!AK$63)</f>
        <v>0.29411764705882354</v>
      </c>
      <c r="AL33" s="19">
        <f>('A. INDICATOR LEVELS'!AL32-'A. INDICATOR LEVELS'!AL$63)/('A. INDICATOR LEVELS'!AL$64-'A. INDICATOR LEVELS'!AL$63)</f>
        <v>0.27777777777777779</v>
      </c>
      <c r="AM33" s="19">
        <f>('A. INDICATOR LEVELS'!AM32-'A. INDICATOR LEVELS'!AM$63)/('A. INDICATOR LEVELS'!AM$64-'A. INDICATOR LEVELS'!AM$63)</f>
        <v>0.26315789473684209</v>
      </c>
      <c r="AN33" s="237">
        <f>('A. INDICATOR LEVELS'!AN32-'A. INDICATOR LEVELS'!AN$63)/('A. INDICATOR LEVELS'!AN$64-'A. INDICATOR LEVELS'!AN$63)</f>
        <v>0.21052631578947367</v>
      </c>
      <c r="AO33" s="83">
        <f>('A. INDICATOR LEVELS'!AO32-'A. INDICATOR LEVELS'!AO$63)/('A. INDICATOR LEVELS'!AO$64-'A. INDICATOR LEVELS'!AO$63)</f>
        <v>0.2857142857142857</v>
      </c>
      <c r="AP33" s="19">
        <f>('A. INDICATOR LEVELS'!AP32-'A. INDICATOR LEVELS'!AP$63)/('A. INDICATOR LEVELS'!AP$64-'A. INDICATOR LEVELS'!AP$63)</f>
        <v>0.21739130434782608</v>
      </c>
      <c r="AQ33" s="19">
        <f>('A. INDICATOR LEVELS'!AQ32-'A. INDICATOR LEVELS'!AQ$63)/('A. INDICATOR LEVELS'!AQ$64-'A. INDICATOR LEVELS'!AQ$63)</f>
        <v>0.18181818181818182</v>
      </c>
      <c r="AR33" s="19">
        <f>('A. INDICATOR LEVELS'!AR32-'A. INDICATOR LEVELS'!AR$63)/('A. INDICATOR LEVELS'!AR$64-'A. INDICATOR LEVELS'!AR$63)</f>
        <v>0.33333333333333331</v>
      </c>
      <c r="AS33" s="19">
        <f>('A. INDICATOR LEVELS'!AS32-'A. INDICATOR LEVELS'!AS$63)/('A. INDICATOR LEVELS'!AS$64-'A. INDICATOR LEVELS'!AS$63)</f>
        <v>0.4</v>
      </c>
      <c r="AT33" s="237">
        <f>('A. INDICATOR LEVELS'!AT32-'A. INDICATOR LEVELS'!AT$63)/('A. INDICATOR LEVELS'!AT$64-'A. INDICATOR LEVELS'!AT$63)</f>
        <v>0.2413793103448276</v>
      </c>
      <c r="AU33" s="83">
        <f>('A. INDICATOR LEVELS'!AU32-'A. INDICATOR LEVELS'!AU$63)/('A. INDICATOR LEVELS'!AU$64-'A. INDICATOR LEVELS'!AU$63)</f>
        <v>0.44444444444444442</v>
      </c>
      <c r="AV33" s="19">
        <f>('A. INDICATOR LEVELS'!AV32-'A. INDICATOR LEVELS'!AV$63)/('A. INDICATOR LEVELS'!AV$64-'A. INDICATOR LEVELS'!AV$63)</f>
        <v>0.33333333333333331</v>
      </c>
      <c r="AW33" s="19">
        <f>('A. INDICATOR LEVELS'!AW32-'A. INDICATOR LEVELS'!AW$63)/('A. INDICATOR LEVELS'!AW$64-'A. INDICATOR LEVELS'!AW$63)</f>
        <v>0.55555555555555558</v>
      </c>
      <c r="AX33" s="19">
        <f>('A. INDICATOR LEVELS'!AX32-'A. INDICATOR LEVELS'!AX$63)/('A. INDICATOR LEVELS'!AX$64-'A. INDICATOR LEVELS'!AX$63)</f>
        <v>0.6</v>
      </c>
      <c r="AY33" s="19">
        <f>('A. INDICATOR LEVELS'!AY32-'A. INDICATOR LEVELS'!AY$63)/('A. INDICATOR LEVELS'!AY$64-'A. INDICATOR LEVELS'!AY$63)</f>
        <v>0.42857142857142855</v>
      </c>
      <c r="AZ33" s="237">
        <f>('A. INDICATOR LEVELS'!AZ32-'A. INDICATOR LEVELS'!AZ$63)/('A. INDICATOR LEVELS'!AZ$64-'A. INDICATOR LEVELS'!AZ$63)</f>
        <v>0.40909090909090912</v>
      </c>
      <c r="BA33" s="83">
        <f>('A. INDICATOR LEVELS'!BA32-'A. INDICATOR LEVELS'!BA$63)/('A. INDICATOR LEVELS'!BA$64-'A. INDICATOR LEVELS'!BA$63)</f>
        <v>0.11764705882352941</v>
      </c>
      <c r="BB33" s="19">
        <f>('A. INDICATOR LEVELS'!BB32-'A. INDICATOR LEVELS'!BB$63)/('A. INDICATOR LEVELS'!BB$64-'A. INDICATOR LEVELS'!BB$63)</f>
        <v>0.16666666666666666</v>
      </c>
      <c r="BC33" s="19">
        <f>('A. INDICATOR LEVELS'!BC32-'A. INDICATOR LEVELS'!BC$63)/('A. INDICATOR LEVELS'!BC$64-'A. INDICATOR LEVELS'!BC$63)</f>
        <v>0</v>
      </c>
      <c r="BD33" s="19">
        <f>('A. INDICATOR LEVELS'!BD32-'A. INDICATOR LEVELS'!BD$63)/('A. INDICATOR LEVELS'!BD$64-'A. INDICATOR LEVELS'!BD$63)</f>
        <v>0</v>
      </c>
      <c r="BE33" s="19">
        <f>('A. INDICATOR LEVELS'!BE32-'A. INDICATOR LEVELS'!BE$63)/('A. INDICATOR LEVELS'!BE$64-'A. INDICATOR LEVELS'!BE$63)</f>
        <v>0.1</v>
      </c>
      <c r="BF33" s="237">
        <f>('A. INDICATOR LEVELS'!BF32-'A. INDICATOR LEVELS'!BF$63)/('A. INDICATOR LEVELS'!BF$64-'A. INDICATOR LEVELS'!BF$63)</f>
        <v>0.22222222222222221</v>
      </c>
      <c r="BG33" s="83">
        <f>1-('A. INDICATOR LEVELS'!BG32-'A. INDICATOR LEVELS'!BG$63)/('A. INDICATOR LEVELS'!BG$64-'A. INDICATOR LEVELS'!BG$63)</f>
        <v>0.66666666666666674</v>
      </c>
      <c r="BH33" s="19">
        <f>1-('A. INDICATOR LEVELS'!BH32-'A. INDICATOR LEVELS'!BH$63)/('A. INDICATOR LEVELS'!BH$64-'A. INDICATOR LEVELS'!BH$63)</f>
        <v>0.64285714285714279</v>
      </c>
      <c r="BI33" s="19">
        <f>1-('A. INDICATOR LEVELS'!BI32-'A. INDICATOR LEVELS'!BI$63)/('A. INDICATOR LEVELS'!BI$64-'A. INDICATOR LEVELS'!BI$63)</f>
        <v>0.66666666666666674</v>
      </c>
      <c r="BJ33" s="19">
        <f>1-('A. INDICATOR LEVELS'!BJ32-'A. INDICATOR LEVELS'!BJ$63)/('A. INDICATOR LEVELS'!BJ$64-'A. INDICATOR LEVELS'!BJ$63)</f>
        <v>0.64285714285714279</v>
      </c>
      <c r="BK33" s="19">
        <f>1-('A. INDICATOR LEVELS'!BK32-'A. INDICATOR LEVELS'!BK$63)/('A. INDICATOR LEVELS'!BK$64-'A. INDICATOR LEVELS'!BK$63)</f>
        <v>0.64285714285714279</v>
      </c>
      <c r="BL33" s="237">
        <f>1-('A. INDICATOR LEVELS'!BL32-'A. INDICATOR LEVELS'!BL$63)/('A. INDICATOR LEVELS'!BL$64-'A. INDICATOR LEVELS'!BL$63)</f>
        <v>0.66666666666666674</v>
      </c>
      <c r="BM33" s="83">
        <f>1-('A. INDICATOR LEVELS'!BM32-'A. INDICATOR LEVELS'!BM$63)/('A. INDICATOR LEVELS'!BM$64-'A. INDICATOR LEVELS'!BM$63)</f>
        <v>0.5</v>
      </c>
      <c r="BN33" s="19">
        <f>1-('A. INDICATOR LEVELS'!BN32-'A. INDICATOR LEVELS'!BN$63)/('A. INDICATOR LEVELS'!BN$64-'A. INDICATOR LEVELS'!BN$63)</f>
        <v>0.52941176470588236</v>
      </c>
      <c r="BO33" s="19">
        <f>1-('A. INDICATOR LEVELS'!BO32-'A. INDICATOR LEVELS'!BO$63)/('A. INDICATOR LEVELS'!BO$64-'A. INDICATOR LEVELS'!BO$63)</f>
        <v>0.47058823529411764</v>
      </c>
      <c r="BP33" s="19">
        <f>1-('A. INDICATOR LEVELS'!BP32-'A. INDICATOR LEVELS'!BP$63)/('A. INDICATOR LEVELS'!BP$64-'A. INDICATOR LEVELS'!BP$63)</f>
        <v>0.5714285714285714</v>
      </c>
      <c r="BQ33" s="19">
        <f>1-('A. INDICATOR LEVELS'!BQ32-'A. INDICATOR LEVELS'!BQ$63)/('A. INDICATOR LEVELS'!BQ$64-'A. INDICATOR LEVELS'!BQ$63)</f>
        <v>0.53333333333333333</v>
      </c>
      <c r="BR33" s="237">
        <f>1-('A. INDICATOR LEVELS'!BR32-'A. INDICATOR LEVELS'!BR$63)/('A. INDICATOR LEVELS'!BR$64-'A. INDICATOR LEVELS'!BR$63)</f>
        <v>0.53333333333333333</v>
      </c>
      <c r="BS33" s="83">
        <f>('A. INDICATOR LEVELS'!BS32-'A. INDICATOR LEVELS'!BS$63)/('A. INDICATOR LEVELS'!BS$64-'A. INDICATOR LEVELS'!BS$63)</f>
        <v>0.26190476190476192</v>
      </c>
      <c r="BT33" s="19">
        <f>('A. INDICATOR LEVELS'!BT32-'A. INDICATOR LEVELS'!BT$63)/('A. INDICATOR LEVELS'!BT$64-'A. INDICATOR LEVELS'!BT$63)</f>
        <v>0.24166666666666667</v>
      </c>
      <c r="BU33" s="19">
        <f>('A. INDICATOR LEVELS'!BU32-'A. INDICATOR LEVELS'!BU$63)/('A. INDICATOR LEVELS'!BU$64-'A. INDICATOR LEVELS'!BU$63)</f>
        <v>0.19090909090909092</v>
      </c>
      <c r="BV33" s="19">
        <f>('A. INDICATOR LEVELS'!BV32-'A. INDICATOR LEVELS'!BV$63)/('A. INDICATOR LEVELS'!BV$64-'A. INDICATOR LEVELS'!BV$63)</f>
        <v>0.27027027027027029</v>
      </c>
      <c r="BW33" s="19">
        <f>('A. INDICATOR LEVELS'!BW32-'A. INDICATOR LEVELS'!BW$63)/('A. INDICATOR LEVELS'!BW$64-'A. INDICATOR LEVELS'!BW$63)</f>
        <v>0.14851485148514851</v>
      </c>
      <c r="BX33" s="237">
        <f>('A. INDICATOR LEVELS'!BX32-'A. INDICATOR LEVELS'!BX$63)/('A. INDICATOR LEVELS'!BX$64-'A. INDICATOR LEVELS'!BX$63)</f>
        <v>0.19191919191919191</v>
      </c>
      <c r="BY33" s="83">
        <f>1-('A. INDICATOR LEVELS'!BY32-'A. INDICATOR LEVELS'!BY$63)/('A. INDICATOR LEVELS'!BY$64-'A. INDICATOR LEVELS'!BY$63)</f>
        <v>0.52700186219739287</v>
      </c>
      <c r="BZ33" s="19">
        <f>1-('A. INDICATOR LEVELS'!BZ32-'A. INDICATOR LEVELS'!BZ$63)/('A. INDICATOR LEVELS'!BZ$64-'A. INDICATOR LEVELS'!BZ$63)</f>
        <v>0.52710280373831775</v>
      </c>
      <c r="CA33" s="19">
        <f>1-('A. INDICATOR LEVELS'!CA32-'A. INDICATOR LEVELS'!CA$63)/('A. INDICATOR LEVELS'!CA$64-'A. INDICATOR LEVELS'!CA$63)</f>
        <v>0.53804347826086962</v>
      </c>
      <c r="CB33" s="19">
        <f>1-('A. INDICATOR LEVELS'!CB32-'A. INDICATOR LEVELS'!CB$63)/('A. INDICATOR LEVELS'!CB$64-'A. INDICATOR LEVELS'!CB$63)</f>
        <v>0.57699115044247784</v>
      </c>
      <c r="CC33" s="19">
        <f>1-('A. INDICATOR LEVELS'!CC32-'A. INDICATOR LEVELS'!CC$63)/('A. INDICATOR LEVELS'!CC$64-'A. INDICATOR LEVELS'!CC$63)</f>
        <v>0.55498281786941583</v>
      </c>
      <c r="CD33" s="237">
        <f>1-('A. INDICATOR LEVELS'!CD32-'A. INDICATOR LEVELS'!CD$63)/('A. INDICATOR LEVELS'!CD$64-'A. INDICATOR LEVELS'!CD$63)</f>
        <v>0.57692307692307687</v>
      </c>
      <c r="CE33" s="83">
        <f>1-('A. INDICATOR LEVELS'!CE32-'A. INDICATOR LEVELS'!CE$63)/('A. INDICATOR LEVELS'!CE$64-'A. INDICATOR LEVELS'!CE$63)</f>
        <v>0.88676996424314658</v>
      </c>
      <c r="CF33" s="19">
        <f>1-('A. INDICATOR LEVELS'!CF32-'A. INDICATOR LEVELS'!CF$63)/('A. INDICATOR LEVELS'!CF$64-'A. INDICATOR LEVELS'!CF$63)</f>
        <v>0.87969094922737301</v>
      </c>
      <c r="CG33" s="19">
        <f>1-('A. INDICATOR LEVELS'!CG32-'A. INDICATOR LEVELS'!CG$63)/('A. INDICATOR LEVELS'!CG$64-'A. INDICATOR LEVELS'!CG$63)</f>
        <v>0.8909657320872274</v>
      </c>
      <c r="CH33" s="19">
        <f>1-('A. INDICATOR LEVELS'!CH32-'A. INDICATOR LEVELS'!CH$63)/('A. INDICATOR LEVELS'!CH$64-'A. INDICATOR LEVELS'!CH$63)</f>
        <v>0.87780040733197562</v>
      </c>
      <c r="CI33" s="19">
        <f>1-('A. INDICATOR LEVELS'!CI32-'A. INDICATOR LEVELS'!CI$63)/('A. INDICATOR LEVELS'!CI$64-'A. INDICATOR LEVELS'!CI$63)</f>
        <v>0.87839101964452759</v>
      </c>
      <c r="CJ33" s="237">
        <f>1-('A. INDICATOR LEVELS'!CJ32-'A. INDICATOR LEVELS'!CJ$63)/('A. INDICATOR LEVELS'!CJ$64-'A. INDICATOR LEVELS'!CJ$63)</f>
        <v>0.87163920208152645</v>
      </c>
      <c r="CK33" s="83">
        <f>1-('A. INDICATOR LEVELS'!CK32-'A. INDICATOR LEVELS'!CK$63)/('A. INDICATOR LEVELS'!CK$64-'A. INDICATOR LEVELS'!CK$63)</f>
        <v>0.3571428571428571</v>
      </c>
      <c r="CL33" s="19">
        <f>1-('A. INDICATOR LEVELS'!CL32-'A. INDICATOR LEVELS'!CL$63)/('A. INDICATOR LEVELS'!CL$64-'A. INDICATOR LEVELS'!CL$63)</f>
        <v>0.4285714285714286</v>
      </c>
      <c r="CM33" s="19">
        <f>1-('A. INDICATOR LEVELS'!CM32-'A. INDICATOR LEVELS'!CM$63)/('A. INDICATOR LEVELS'!CM$64-'A. INDICATOR LEVELS'!CM$63)</f>
        <v>0.7</v>
      </c>
      <c r="CN33" s="19">
        <f>1-('A. INDICATOR LEVELS'!CN32-'A. INDICATOR LEVELS'!CN$63)/('A. INDICATOR LEVELS'!CN$64-'A. INDICATOR LEVELS'!CN$63)</f>
        <v>0.75</v>
      </c>
      <c r="CO33" s="19">
        <f>1-('A. INDICATOR LEVELS'!CO32-'A. INDICATOR LEVELS'!CO$63)/('A. INDICATOR LEVELS'!CO$64-'A. INDICATOR LEVELS'!CO$63)</f>
        <v>0.625</v>
      </c>
      <c r="CP33" s="276">
        <v>0.64799466964775831</v>
      </c>
      <c r="CQ33" s="83">
        <f>1-('A. INDICATOR LEVELS'!CQ32-'A. INDICATOR LEVELS'!CQ$63)/('A. INDICATOR LEVELS'!CQ$64-'A. INDICATOR LEVELS'!CQ$63)</f>
        <v>0.7142857142857143</v>
      </c>
      <c r="CR33" s="19">
        <f>1-('A. INDICATOR LEVELS'!CR32-'A. INDICATOR LEVELS'!CR$63)/('A. INDICATOR LEVELS'!CR$64-'A. INDICATOR LEVELS'!CR$63)</f>
        <v>0.6</v>
      </c>
      <c r="CS33" s="19">
        <f>1-('A. INDICATOR LEVELS'!CS32-'A. INDICATOR LEVELS'!CS$63)/('A. INDICATOR LEVELS'!CS$64-'A. INDICATOR LEVELS'!CS$63)</f>
        <v>0.66666666666666674</v>
      </c>
      <c r="CT33" s="19">
        <f>1-('A. INDICATOR LEVELS'!CT32-'A. INDICATOR LEVELS'!CT$63)/('A. INDICATOR LEVELS'!CT$64-'A. INDICATOR LEVELS'!CT$63)</f>
        <v>0.83333333333333337</v>
      </c>
      <c r="CU33" s="19">
        <f>1-('A. INDICATOR LEVELS'!CU32-'A. INDICATOR LEVELS'!CU$63)/('A. INDICATOR LEVELS'!CU$64-'A. INDICATOR LEVELS'!CU$63)</f>
        <v>0.6</v>
      </c>
      <c r="CV33" s="237">
        <f>1-('A. INDICATOR LEVELS'!CV32-'A. INDICATOR LEVELS'!CV$63)/('A. INDICATOR LEVELS'!CV$64-'A. INDICATOR LEVELS'!CV$63)</f>
        <v>0.75</v>
      </c>
      <c r="CW33" s="83">
        <f>1-('A. INDICATOR LEVELS'!CW32-'A. INDICATOR LEVELS'!CW$63)/('A. INDICATOR LEVELS'!CW$64-'A. INDICATOR LEVELS'!CW$63)</f>
        <v>0.58333333333333326</v>
      </c>
      <c r="CX33" s="19">
        <f>1-('A. INDICATOR LEVELS'!CX32-'A. INDICATOR LEVELS'!CX$63)/('A. INDICATOR LEVELS'!CX$64-'A. INDICATOR LEVELS'!CX$63)</f>
        <v>0.6</v>
      </c>
      <c r="CY33" s="19">
        <f>1-('A. INDICATOR LEVELS'!CY32-'A. INDICATOR LEVELS'!CY$63)/('A. INDICATOR LEVELS'!CY$64-'A. INDICATOR LEVELS'!CY$63)</f>
        <v>0.90909090909090906</v>
      </c>
      <c r="CZ33" s="19">
        <f>1-('A. INDICATOR LEVELS'!CZ32-'A. INDICATOR LEVELS'!CZ$63)/('A. INDICATOR LEVELS'!CZ$64-'A. INDICATOR LEVELS'!CZ$63)</f>
        <v>0.63636363636363635</v>
      </c>
      <c r="DA33" s="19">
        <f>1-('A. INDICATOR LEVELS'!DA32-'A. INDICATOR LEVELS'!DA$63)/('A. INDICATOR LEVELS'!DA$64-'A. INDICATOR LEVELS'!DA$63)</f>
        <v>0.66666666666666674</v>
      </c>
      <c r="DB33" s="237">
        <f>1-('A. INDICATOR LEVELS'!DB32-'A. INDICATOR LEVELS'!DB$63)/('A. INDICATOR LEVELS'!DB$64-'A. INDICATOR LEVELS'!DB$63)</f>
        <v>0.63636363636363635</v>
      </c>
      <c r="DC33" s="83">
        <f>1-('A. INDICATOR LEVELS'!DC32-'A. INDICATOR LEVELS'!DC$63)/('A. INDICATOR LEVELS'!DC$64-'A. INDICATOR LEVELS'!DC$63)</f>
        <v>0.6</v>
      </c>
      <c r="DD33" s="19">
        <f>1-('A. INDICATOR LEVELS'!DD32-'A. INDICATOR LEVELS'!DD$63)/('A. INDICATOR LEVELS'!DD$64-'A. INDICATOR LEVELS'!DD$63)</f>
        <v>0.55555555555555558</v>
      </c>
      <c r="DE33" s="19">
        <f>1-('A. INDICATOR LEVELS'!DE32-'A. INDICATOR LEVELS'!DE$63)/('A. INDICATOR LEVELS'!DE$64-'A. INDICATOR LEVELS'!DE$63)</f>
        <v>0.7857142857142857</v>
      </c>
      <c r="DF33" s="19">
        <f>1-('A. INDICATOR LEVELS'!DF32-'A. INDICATOR LEVELS'!DF$63)/('A. INDICATOR LEVELS'!DF$64-'A. INDICATOR LEVELS'!DF$63)</f>
        <v>0.7142857142857143</v>
      </c>
      <c r="DG33" s="19">
        <f>1-('A. INDICATOR LEVELS'!DG32-'A. INDICATOR LEVELS'!DG$63)/('A. INDICATOR LEVELS'!DG$64-'A. INDICATOR LEVELS'!DG$63)</f>
        <v>0.6875</v>
      </c>
      <c r="DH33" s="237">
        <f>1-('A. INDICATOR LEVELS'!DH32-'A. INDICATOR LEVELS'!DH$63)/('A. INDICATOR LEVELS'!DH$64-'A. INDICATOR LEVELS'!DH$63)</f>
        <v>0.6</v>
      </c>
    </row>
    <row r="34" spans="1:112" x14ac:dyDescent="0.35">
      <c r="A34" s="82"/>
      <c r="B34" s="248" t="s">
        <v>32</v>
      </c>
      <c r="C34" s="248" t="s">
        <v>53</v>
      </c>
      <c r="D34" s="10" t="s">
        <v>78</v>
      </c>
      <c r="E34" s="69">
        <f>('A. INDICATOR LEVELS'!E33-'A. INDICATOR LEVELS'!E$63)/('A. INDICATOR LEVELS'!E$64-'A. INDICATOR LEVELS'!E$63)</f>
        <v>4.58984375E-2</v>
      </c>
      <c r="F34" s="35">
        <f>('A. INDICATOR LEVELS'!F33-'A. INDICATOR LEVELS'!F$63)/('A. INDICATOR LEVELS'!F$64-'A. INDICATOR LEVELS'!F$63)</f>
        <v>5.0827423167848697E-2</v>
      </c>
      <c r="G34" s="35">
        <f>('A. INDICATOR LEVELS'!G33-'A. INDICATOR LEVELS'!G$63)/('A. INDICATOR LEVELS'!G$64-'A. INDICATOR LEVELS'!G$63)</f>
        <v>4.8008215309571695E-2</v>
      </c>
      <c r="H34" s="35">
        <f>('A. INDICATOR LEVELS'!H33-'A. INDICATOR LEVELS'!H$63)/('A. INDICATOR LEVELS'!H$64-'A. INDICATOR LEVELS'!H$63)</f>
        <v>6.2127483443708609E-2</v>
      </c>
      <c r="I34" s="35">
        <f>('A. INDICATOR LEVELS'!I33-'A. INDICATOR LEVELS'!I$63)/('A. INDICATOR LEVELS'!I$64-'A. INDICATOR LEVELS'!I$63)</f>
        <v>4.594982356818799E-2</v>
      </c>
      <c r="J34" s="234">
        <f>('A. INDICATOR LEVELS'!J33-'A. INDICATOR LEVELS'!J$63)/('A. INDICATOR LEVELS'!J$64-'A. INDICATOR LEVELS'!J$63)</f>
        <v>6.0327120578166603E-2</v>
      </c>
      <c r="K34" s="69">
        <f>('A. INDICATOR LEVELS'!K33-'A. INDICATOR LEVELS'!K$63)/('A. INDICATOR LEVELS'!K$64-'A. INDICATOR LEVELS'!K$63)</f>
        <v>6.1224489795918366E-2</v>
      </c>
      <c r="L34" s="35">
        <f>('A. INDICATOR LEVELS'!L33-'A. INDICATOR LEVELS'!L$63)/('A. INDICATOR LEVELS'!L$64-'A. INDICATOR LEVELS'!L$63)</f>
        <v>6.1224489795918366E-2</v>
      </c>
      <c r="M34" s="35">
        <f>('A. INDICATOR LEVELS'!M33-'A. INDICATOR LEVELS'!M$63)/('A. INDICATOR LEVELS'!M$64-'A. INDICATOR LEVELS'!M$63)</f>
        <v>0.06</v>
      </c>
      <c r="N34" s="35">
        <f>('A. INDICATOR LEVELS'!N33-'A. INDICATOR LEVELS'!N$63)/('A. INDICATOR LEVELS'!N$64-'A. INDICATOR LEVELS'!N$63)</f>
        <v>4.0816326530612242E-2</v>
      </c>
      <c r="O34" s="35">
        <f>('A. INDICATOR LEVELS'!O33-'A. INDICATOR LEVELS'!O$63)/('A. INDICATOR LEVELS'!O$64-'A. INDICATOR LEVELS'!O$63)</f>
        <v>2.0408163265306121E-2</v>
      </c>
      <c r="P34" s="234">
        <f>('A. INDICATOR LEVELS'!P33-'A. INDICATOR LEVELS'!P$63)/('A. INDICATOR LEVELS'!P$64-'A. INDICATOR LEVELS'!P$63)</f>
        <v>0.02</v>
      </c>
      <c r="Q34" s="69">
        <f>('A. INDICATOR LEVELS'!Q33-'A. INDICATOR LEVELS'!Q$63)/('A. INDICATOR LEVELS'!Q$64-'A. INDICATOR LEVELS'!Q$63)</f>
        <v>0.17307692307692307</v>
      </c>
      <c r="R34" s="35">
        <f>('A. INDICATOR LEVELS'!R33-'A. INDICATOR LEVELS'!R$63)/('A. INDICATOR LEVELS'!R$64-'A. INDICATOR LEVELS'!R$63)</f>
        <v>0.15</v>
      </c>
      <c r="S34" s="35">
        <f>('A. INDICATOR LEVELS'!S33-'A. INDICATOR LEVELS'!S$63)/('A. INDICATOR LEVELS'!S$64-'A. INDICATOR LEVELS'!S$63)</f>
        <v>0.22262773722627738</v>
      </c>
      <c r="T34" s="35">
        <f>('A. INDICATOR LEVELS'!T33-'A. INDICATOR LEVELS'!T$63)/('A. INDICATOR LEVELS'!T$64-'A. INDICATOR LEVELS'!T$63)</f>
        <v>0.22053231939163498</v>
      </c>
      <c r="U34" s="35">
        <f>('A. INDICATOR LEVELS'!U33-'A. INDICATOR LEVELS'!U$63)/('A. INDICATOR LEVELS'!U$64-'A. INDICATOR LEVELS'!U$63)</f>
        <v>0.21199999999999999</v>
      </c>
      <c r="V34" s="234">
        <f>('A. INDICATOR LEVELS'!V33-'A. INDICATOR LEVELS'!V$63)/('A. INDICATOR LEVELS'!V$64-'A. INDICATOR LEVELS'!V$63)</f>
        <v>0.25793650793650796</v>
      </c>
      <c r="W34" s="83">
        <f>('A. INDICATOR LEVELS'!W33-'A. INDICATOR LEVELS'!W$63)/('A. INDICATOR LEVELS'!W$64-'A. INDICATOR LEVELS'!W$63)</f>
        <v>3.8461538461538491E-2</v>
      </c>
      <c r="X34" s="19">
        <f>('A. INDICATOR LEVELS'!X33-'A. INDICATOR LEVELS'!X$63)/('A. INDICATOR LEVELS'!X$64-'A. INDICATOR LEVELS'!X$63)</f>
        <v>7.4074074074074139E-2</v>
      </c>
      <c r="Y34" s="19">
        <f>('A. INDICATOR LEVELS'!Y33-'A. INDICATOR LEVELS'!Y$63)/('A. INDICATOR LEVELS'!Y$64-'A. INDICATOR LEVELS'!Y$63)</f>
        <v>0</v>
      </c>
      <c r="Z34" s="19">
        <f>('A. INDICATOR LEVELS'!Z33-'A. INDICATOR LEVELS'!Z$63)/('A. INDICATOR LEVELS'!Z$64-'A. INDICATOR LEVELS'!Z$63)</f>
        <v>3.7037037037037084E-2</v>
      </c>
      <c r="AA34" s="19">
        <f>('A. INDICATOR LEVELS'!AA33-'A. INDICATOR LEVELS'!AA$63)/('A. INDICATOR LEVELS'!AA$64-'A. INDICATOR LEVELS'!AA$63)</f>
        <v>0.1034482758620687</v>
      </c>
      <c r="AB34" s="237">
        <f>('A. INDICATOR LEVELS'!AB33-'A. INDICATOR LEVELS'!AB$63)/('A. INDICATOR LEVELS'!AB$64-'A. INDICATOR LEVELS'!AB$63)</f>
        <v>0.10000000000000007</v>
      </c>
      <c r="AC34" s="83">
        <f>('A. INDICATOR LEVELS'!AC33-'A. INDICATOR LEVELS'!AC$63)/('A. INDICATOR LEVELS'!AC$64-'A. INDICATOR LEVELS'!AC$63)</f>
        <v>0.13333333333333333</v>
      </c>
      <c r="AD34" s="19">
        <f>('A. INDICATOR LEVELS'!AD33-'A. INDICATOR LEVELS'!AD$63)/('A. INDICATOR LEVELS'!AD$64-'A. INDICATOR LEVELS'!AD$63)</f>
        <v>0.15384615384615385</v>
      </c>
      <c r="AE34" s="19">
        <f>('A. INDICATOR LEVELS'!AE33-'A. INDICATOR LEVELS'!AE$63)/('A. INDICATOR LEVELS'!AE$64-'A. INDICATOR LEVELS'!AE$63)</f>
        <v>0.2</v>
      </c>
      <c r="AF34" s="19">
        <f>('A. INDICATOR LEVELS'!AF33-'A. INDICATOR LEVELS'!AF$63)/('A. INDICATOR LEVELS'!AF$64-'A. INDICATOR LEVELS'!AF$63)</f>
        <v>0.15384615384615385</v>
      </c>
      <c r="AG34" s="19">
        <f>('A. INDICATOR LEVELS'!AG33-'A. INDICATOR LEVELS'!AG$63)/('A. INDICATOR LEVELS'!AG$64-'A. INDICATOR LEVELS'!AG$63)</f>
        <v>0.15384615384615385</v>
      </c>
      <c r="AH34" s="237">
        <f>('A. INDICATOR LEVELS'!AH33-'A. INDICATOR LEVELS'!AH$63)/('A. INDICATOR LEVELS'!AH$64-'A. INDICATOR LEVELS'!AH$63)</f>
        <v>0.23076923076923078</v>
      </c>
      <c r="AI34" s="83">
        <f>('A. INDICATOR LEVELS'!AI33-'A. INDICATOR LEVELS'!AI$63)/('A. INDICATOR LEVELS'!AI$64-'A. INDICATOR LEVELS'!AI$63)</f>
        <v>0.75</v>
      </c>
      <c r="AJ34" s="19">
        <f>('A. INDICATOR LEVELS'!AJ33-'A. INDICATOR LEVELS'!AJ$63)/('A. INDICATOR LEVELS'!AJ$64-'A. INDICATOR LEVELS'!AJ$63)</f>
        <v>0.73684210526315785</v>
      </c>
      <c r="AK34" s="19">
        <f>('A. INDICATOR LEVELS'!AK33-'A. INDICATOR LEVELS'!AK$63)/('A. INDICATOR LEVELS'!AK$64-'A. INDICATOR LEVELS'!AK$63)</f>
        <v>0.76470588235294112</v>
      </c>
      <c r="AL34" s="19">
        <f>('A. INDICATOR LEVELS'!AL33-'A. INDICATOR LEVELS'!AL$63)/('A. INDICATOR LEVELS'!AL$64-'A. INDICATOR LEVELS'!AL$63)</f>
        <v>0.66666666666666663</v>
      </c>
      <c r="AM34" s="19">
        <f>('A. INDICATOR LEVELS'!AM33-'A. INDICATOR LEVELS'!AM$63)/('A. INDICATOR LEVELS'!AM$64-'A. INDICATOR LEVELS'!AM$63)</f>
        <v>0.68421052631578949</v>
      </c>
      <c r="AN34" s="237">
        <f>('A. INDICATOR LEVELS'!AN33-'A. INDICATOR LEVELS'!AN$63)/('A. INDICATOR LEVELS'!AN$64-'A. INDICATOR LEVELS'!AN$63)</f>
        <v>0.68421052631578949</v>
      </c>
      <c r="AO34" s="83">
        <f>('A. INDICATOR LEVELS'!AO33-'A. INDICATOR LEVELS'!AO$63)/('A. INDICATOR LEVELS'!AO$64-'A. INDICATOR LEVELS'!AO$63)</f>
        <v>0.19047619047619047</v>
      </c>
      <c r="AP34" s="19">
        <f>('A. INDICATOR LEVELS'!AP33-'A. INDICATOR LEVELS'!AP$63)/('A. INDICATOR LEVELS'!AP$64-'A. INDICATOR LEVELS'!AP$63)</f>
        <v>0.13043478260869565</v>
      </c>
      <c r="AQ34" s="19">
        <f>('A. INDICATOR LEVELS'!AQ33-'A. INDICATOR LEVELS'!AQ$63)/('A. INDICATOR LEVELS'!AQ$64-'A. INDICATOR LEVELS'!AQ$63)</f>
        <v>0.18181818181818182</v>
      </c>
      <c r="AR34" s="19">
        <f>('A. INDICATOR LEVELS'!AR33-'A. INDICATOR LEVELS'!AR$63)/('A. INDICATOR LEVELS'!AR$64-'A. INDICATOR LEVELS'!AR$63)</f>
        <v>0.19047619047619047</v>
      </c>
      <c r="AS34" s="19">
        <f>('A. INDICATOR LEVELS'!AS33-'A. INDICATOR LEVELS'!AS$63)/('A. INDICATOR LEVELS'!AS$64-'A. INDICATOR LEVELS'!AS$63)</f>
        <v>0.16</v>
      </c>
      <c r="AT34" s="237">
        <f>('A. INDICATOR LEVELS'!AT33-'A. INDICATOR LEVELS'!AT$63)/('A. INDICATOR LEVELS'!AT$64-'A. INDICATOR LEVELS'!AT$63)</f>
        <v>0.17241379310344829</v>
      </c>
      <c r="AU34" s="83">
        <f>('A. INDICATOR LEVELS'!AU33-'A. INDICATOR LEVELS'!AU$63)/('A. INDICATOR LEVELS'!AU$64-'A. INDICATOR LEVELS'!AU$63)</f>
        <v>0.5</v>
      </c>
      <c r="AV34" s="19">
        <f>('A. INDICATOR LEVELS'!AV33-'A. INDICATOR LEVELS'!AV$63)/('A. INDICATOR LEVELS'!AV$64-'A. INDICATOR LEVELS'!AV$63)</f>
        <v>0.38095238095238093</v>
      </c>
      <c r="AW34" s="19">
        <f>('A. INDICATOR LEVELS'!AW33-'A. INDICATOR LEVELS'!AW$63)/('A. INDICATOR LEVELS'!AW$64-'A. INDICATOR LEVELS'!AW$63)</f>
        <v>0.44444444444444442</v>
      </c>
      <c r="AX34" s="19">
        <f>('A. INDICATOR LEVELS'!AX33-'A. INDICATOR LEVELS'!AX$63)/('A. INDICATOR LEVELS'!AX$64-'A. INDICATOR LEVELS'!AX$63)</f>
        <v>0.5</v>
      </c>
      <c r="AY34" s="19">
        <f>('A. INDICATOR LEVELS'!AY33-'A. INDICATOR LEVELS'!AY$63)/('A. INDICATOR LEVELS'!AY$64-'A. INDICATOR LEVELS'!AY$63)</f>
        <v>0.52380952380952384</v>
      </c>
      <c r="AZ34" s="237">
        <f>('A. INDICATOR LEVELS'!AZ33-'A. INDICATOR LEVELS'!AZ$63)/('A. INDICATOR LEVELS'!AZ$64-'A. INDICATOR LEVELS'!AZ$63)</f>
        <v>0.63636363636363635</v>
      </c>
      <c r="BA34" s="83">
        <f>('A. INDICATOR LEVELS'!BA33-'A. INDICATOR LEVELS'!BA$63)/('A. INDICATOR LEVELS'!BA$64-'A. INDICATOR LEVELS'!BA$63)</f>
        <v>0.23529411764705882</v>
      </c>
      <c r="BB34" s="19">
        <f>('A. INDICATOR LEVELS'!BB33-'A. INDICATOR LEVELS'!BB$63)/('A. INDICATOR LEVELS'!BB$64-'A. INDICATOR LEVELS'!BB$63)</f>
        <v>0.33333333333333331</v>
      </c>
      <c r="BC34" s="19">
        <f>('A. INDICATOR LEVELS'!BC33-'A. INDICATOR LEVELS'!BC$63)/('A. INDICATOR LEVELS'!BC$64-'A. INDICATOR LEVELS'!BC$63)</f>
        <v>0.41176470588235292</v>
      </c>
      <c r="BD34" s="19">
        <f>('A. INDICATOR LEVELS'!BD33-'A. INDICATOR LEVELS'!BD$63)/('A. INDICATOR LEVELS'!BD$64-'A. INDICATOR LEVELS'!BD$63)</f>
        <v>0.35294117647058826</v>
      </c>
      <c r="BE34" s="19">
        <f>('A. INDICATOR LEVELS'!BE33-'A. INDICATOR LEVELS'!BE$63)/('A. INDICATOR LEVELS'!BE$64-'A. INDICATOR LEVELS'!BE$63)</f>
        <v>0.25</v>
      </c>
      <c r="BF34" s="237">
        <f>('A. INDICATOR LEVELS'!BF33-'A. INDICATOR LEVELS'!BF$63)/('A. INDICATOR LEVELS'!BF$64-'A. INDICATOR LEVELS'!BF$63)</f>
        <v>0.27777777777777779</v>
      </c>
      <c r="BG34" s="83">
        <f>1-('A. INDICATOR LEVELS'!BG33-'A. INDICATOR LEVELS'!BG$63)/('A. INDICATOR LEVELS'!BG$64-'A. INDICATOR LEVELS'!BG$63)</f>
        <v>0.26666666666666672</v>
      </c>
      <c r="BH34" s="19">
        <f>1-('A. INDICATOR LEVELS'!BH33-'A. INDICATOR LEVELS'!BH$63)/('A. INDICATOR LEVELS'!BH$64-'A. INDICATOR LEVELS'!BH$63)</f>
        <v>0.2857142857142857</v>
      </c>
      <c r="BI34" s="19">
        <f>1-('A. INDICATOR LEVELS'!BI33-'A. INDICATOR LEVELS'!BI$63)/('A. INDICATOR LEVELS'!BI$64-'A. INDICATOR LEVELS'!BI$63)</f>
        <v>0.26666666666666672</v>
      </c>
      <c r="BJ34" s="19">
        <f>1-('A. INDICATOR LEVELS'!BJ33-'A. INDICATOR LEVELS'!BJ$63)/('A. INDICATOR LEVELS'!BJ$64-'A. INDICATOR LEVELS'!BJ$63)</f>
        <v>0.2857142857142857</v>
      </c>
      <c r="BK34" s="19">
        <f>1-('A. INDICATOR LEVELS'!BK33-'A. INDICATOR LEVELS'!BK$63)/('A. INDICATOR LEVELS'!BK$64-'A. INDICATOR LEVELS'!BK$63)</f>
        <v>0.2857142857142857</v>
      </c>
      <c r="BL34" s="237">
        <f>1-('A. INDICATOR LEVELS'!BL33-'A. INDICATOR LEVELS'!BL$63)/('A. INDICATOR LEVELS'!BL$64-'A. INDICATOR LEVELS'!BL$63)</f>
        <v>0.25</v>
      </c>
      <c r="BM34" s="83">
        <f>1-('A. INDICATOR LEVELS'!BM33-'A. INDICATOR LEVELS'!BM$63)/('A. INDICATOR LEVELS'!BM$64-'A. INDICATOR LEVELS'!BM$63)</f>
        <v>0.33333333333333337</v>
      </c>
      <c r="BN34" s="19">
        <f>1-('A. INDICATOR LEVELS'!BN33-'A. INDICATOR LEVELS'!BN$63)/('A. INDICATOR LEVELS'!BN$64-'A. INDICATOR LEVELS'!BN$63)</f>
        <v>0.23529411764705888</v>
      </c>
      <c r="BO34" s="19">
        <f>1-('A. INDICATOR LEVELS'!BO33-'A. INDICATOR LEVELS'!BO$63)/('A. INDICATOR LEVELS'!BO$64-'A. INDICATOR LEVELS'!BO$63)</f>
        <v>0.23529411764705888</v>
      </c>
      <c r="BP34" s="19">
        <f>1-('A. INDICATOR LEVELS'!BP33-'A. INDICATOR LEVELS'!BP$63)/('A. INDICATOR LEVELS'!BP$64-'A. INDICATOR LEVELS'!BP$63)</f>
        <v>0.2857142857142857</v>
      </c>
      <c r="BQ34" s="19">
        <f>1-('A. INDICATOR LEVELS'!BQ33-'A. INDICATOR LEVELS'!BQ$63)/('A. INDICATOR LEVELS'!BQ$64-'A. INDICATOR LEVELS'!BQ$63)</f>
        <v>0.33333333333333337</v>
      </c>
      <c r="BR34" s="237">
        <f>1-('A. INDICATOR LEVELS'!BR33-'A. INDICATOR LEVELS'!BR$63)/('A. INDICATOR LEVELS'!BR$64-'A. INDICATOR LEVELS'!BR$63)</f>
        <v>0.33333333333333337</v>
      </c>
      <c r="BS34" s="83">
        <f>('A. INDICATOR LEVELS'!BS33-'A. INDICATOR LEVELS'!BS$63)/('A. INDICATOR LEVELS'!BS$64-'A. INDICATOR LEVELS'!BS$63)</f>
        <v>0.20634920634920634</v>
      </c>
      <c r="BT34" s="19">
        <f>('A. INDICATOR LEVELS'!BT33-'A. INDICATOR LEVELS'!BT$63)/('A. INDICATOR LEVELS'!BT$64-'A. INDICATOR LEVELS'!BT$63)</f>
        <v>0.22500000000000001</v>
      </c>
      <c r="BU34" s="19">
        <f>('A. INDICATOR LEVELS'!BU33-'A. INDICATOR LEVELS'!BU$63)/('A. INDICATOR LEVELS'!BU$64-'A. INDICATOR LEVELS'!BU$63)</f>
        <v>0.17272727272727273</v>
      </c>
      <c r="BV34" s="19">
        <f>('A. INDICATOR LEVELS'!BV33-'A. INDICATOR LEVELS'!BV$63)/('A. INDICATOR LEVELS'!BV$64-'A. INDICATOR LEVELS'!BV$63)</f>
        <v>0.18018018018018017</v>
      </c>
      <c r="BW34" s="19">
        <f>('A. INDICATOR LEVELS'!BW33-'A. INDICATOR LEVELS'!BW$63)/('A. INDICATOR LEVELS'!BW$64-'A. INDICATOR LEVELS'!BW$63)</f>
        <v>0.20792079207920791</v>
      </c>
      <c r="BX34" s="237">
        <f>('A. INDICATOR LEVELS'!BX33-'A. INDICATOR LEVELS'!BX$63)/('A. INDICATOR LEVELS'!BX$64-'A. INDICATOR LEVELS'!BX$63)</f>
        <v>0.19191919191919191</v>
      </c>
      <c r="BY34" s="83">
        <f>1-('A. INDICATOR LEVELS'!BY33-'A. INDICATOR LEVELS'!BY$63)/('A. INDICATOR LEVELS'!BY$64-'A. INDICATOR LEVELS'!BY$63)</f>
        <v>0.95158286778398493</v>
      </c>
      <c r="BZ34" s="19">
        <f>1-('A. INDICATOR LEVELS'!BZ33-'A. INDICATOR LEVELS'!BZ$63)/('A. INDICATOR LEVELS'!BZ$64-'A. INDICATOR LEVELS'!BZ$63)</f>
        <v>0.95140186915887859</v>
      </c>
      <c r="CA34" s="19">
        <f>1-('A. INDICATOR LEVELS'!CA33-'A. INDICATOR LEVELS'!CA$63)/('A. INDICATOR LEVELS'!CA$64-'A. INDICATOR LEVELS'!CA$63)</f>
        <v>0.97101449275362317</v>
      </c>
      <c r="CB34" s="19">
        <f>1-('A. INDICATOR LEVELS'!CB33-'A. INDICATOR LEVELS'!CB$63)/('A. INDICATOR LEVELS'!CB$64-'A. INDICATOR LEVELS'!CB$63)</f>
        <v>0.99115044247787598</v>
      </c>
      <c r="CC34" s="19">
        <f>1-('A. INDICATOR LEVELS'!CC33-'A. INDICATOR LEVELS'!CC$63)/('A. INDICATOR LEVELS'!CC$64-'A. INDICATOR LEVELS'!CC$63)</f>
        <v>1</v>
      </c>
      <c r="CD34" s="237">
        <f>1-('A. INDICATOR LEVELS'!CD33-'A. INDICATOR LEVELS'!CD$63)/('A. INDICATOR LEVELS'!CD$64-'A. INDICATOR LEVELS'!CD$63)</f>
        <v>1</v>
      </c>
      <c r="CE34" s="83">
        <f>1-('A. INDICATOR LEVELS'!CE33-'A. INDICATOR LEVELS'!CE$63)/('A. INDICATOR LEVELS'!CE$64-'A. INDICATOR LEVELS'!CE$63)</f>
        <v>0.94636471990464843</v>
      </c>
      <c r="CF34" s="19">
        <f>1-('A. INDICATOR LEVELS'!CF33-'A. INDICATOR LEVELS'!CF$63)/('A. INDICATOR LEVELS'!CF$64-'A. INDICATOR LEVELS'!CF$63)</f>
        <v>0.95584988962472406</v>
      </c>
      <c r="CG34" s="19">
        <f>1-('A. INDICATOR LEVELS'!CG33-'A. INDICATOR LEVELS'!CG$63)/('A. INDICATOR LEVELS'!CG$64-'A. INDICATOR LEVELS'!CG$63)</f>
        <v>0.97403946002076847</v>
      </c>
      <c r="CH34" s="19">
        <f>1-('A. INDICATOR LEVELS'!CH33-'A. INDICATOR LEVELS'!CH$63)/('A. INDICATOR LEVELS'!CH$64-'A. INDICATOR LEVELS'!CH$63)</f>
        <v>0.96741344195519352</v>
      </c>
      <c r="CI34" s="19">
        <f>1-('A. INDICATOR LEVELS'!CI33-'A. INDICATOR LEVELS'!CI$63)/('A. INDICATOR LEVELS'!CI$64-'A. INDICATOR LEVELS'!CI$63)</f>
        <v>0.96164639850327405</v>
      </c>
      <c r="CJ34" s="237">
        <f>1-('A. INDICATOR LEVELS'!CJ33-'A. INDICATOR LEVELS'!CJ$63)/('A. INDICATOR LEVELS'!CJ$64-'A. INDICATOR LEVELS'!CJ$63)</f>
        <v>0.9661751951431049</v>
      </c>
      <c r="CK34" s="83">
        <f>1-('A. INDICATOR LEVELS'!CK33-'A. INDICATOR LEVELS'!CK$63)/('A. INDICATOR LEVELS'!CK$64-'A. INDICATOR LEVELS'!CK$63)</f>
        <v>0.1428571428571429</v>
      </c>
      <c r="CL34" s="19">
        <f>1-('A. INDICATOR LEVELS'!CL33-'A. INDICATOR LEVELS'!CL$63)/('A. INDICATOR LEVELS'!CL$64-'A. INDICATOR LEVELS'!CL$63)</f>
        <v>0.2857142857142857</v>
      </c>
      <c r="CM34" s="19">
        <f>1-('A. INDICATOR LEVELS'!CM33-'A. INDICATOR LEVELS'!CM$63)/('A. INDICATOR LEVELS'!CM$64-'A. INDICATOR LEVELS'!CM$63)</f>
        <v>0.5</v>
      </c>
      <c r="CN34" s="19">
        <f>1-('A. INDICATOR LEVELS'!CN33-'A. INDICATOR LEVELS'!CN$63)/('A. INDICATOR LEVELS'!CN$64-'A. INDICATOR LEVELS'!CN$63)</f>
        <v>0.375</v>
      </c>
      <c r="CO34" s="19">
        <f>1-('A. INDICATOR LEVELS'!CO33-'A. INDICATOR LEVELS'!CO$63)/('A. INDICATOR LEVELS'!CO$64-'A. INDICATOR LEVELS'!CO$63)</f>
        <v>0.375</v>
      </c>
      <c r="CP34" s="276">
        <v>0.35760461612661854</v>
      </c>
      <c r="CQ34" s="83">
        <f>1-('A. INDICATOR LEVELS'!CQ33-'A. INDICATOR LEVELS'!CQ$63)/('A. INDICATOR LEVELS'!CQ$64-'A. INDICATOR LEVELS'!CQ$63)</f>
        <v>0.4285714285714286</v>
      </c>
      <c r="CR34" s="19">
        <f>1-('A. INDICATOR LEVELS'!CR33-'A. INDICATOR LEVELS'!CR$63)/('A. INDICATOR LEVELS'!CR$64-'A. INDICATOR LEVELS'!CR$63)</f>
        <v>0.19999999999999996</v>
      </c>
      <c r="CS34" s="19">
        <f>1-('A. INDICATOR LEVELS'!CS33-'A. INDICATOR LEVELS'!CS$63)/('A. INDICATOR LEVELS'!CS$64-'A. INDICATOR LEVELS'!CS$63)</f>
        <v>0.16666666666666663</v>
      </c>
      <c r="CT34" s="19">
        <f>1-('A. INDICATOR LEVELS'!CT33-'A. INDICATOR LEVELS'!CT$63)/('A. INDICATOR LEVELS'!CT$64-'A. INDICATOR LEVELS'!CT$63)</f>
        <v>0.5</v>
      </c>
      <c r="CU34" s="19">
        <f>1-('A. INDICATOR LEVELS'!CU33-'A. INDICATOR LEVELS'!CU$63)/('A. INDICATOR LEVELS'!CU$64-'A. INDICATOR LEVELS'!CU$63)</f>
        <v>0.19999999999999996</v>
      </c>
      <c r="CV34" s="237">
        <f>1-('A. INDICATOR LEVELS'!CV33-'A. INDICATOR LEVELS'!CV$63)/('A. INDICATOR LEVELS'!CV$64-'A. INDICATOR LEVELS'!CV$63)</f>
        <v>0.25</v>
      </c>
      <c r="CW34" s="83">
        <f>1-('A. INDICATOR LEVELS'!CW33-'A. INDICATOR LEVELS'!CW$63)/('A. INDICATOR LEVELS'!CW$64-'A. INDICATOR LEVELS'!CW$63)</f>
        <v>8.333333333333337E-2</v>
      </c>
      <c r="CX34" s="19">
        <f>1-('A. INDICATOR LEVELS'!CX33-'A. INDICATOR LEVELS'!CX$63)/('A. INDICATOR LEVELS'!CX$64-'A. INDICATOR LEVELS'!CX$63)</f>
        <v>9.9999999999999978E-2</v>
      </c>
      <c r="CY34" s="19">
        <f>1-('A. INDICATOR LEVELS'!CY33-'A. INDICATOR LEVELS'!CY$63)/('A. INDICATOR LEVELS'!CY$64-'A. INDICATOR LEVELS'!CY$63)</f>
        <v>0.18181818181818177</v>
      </c>
      <c r="CZ34" s="19">
        <f>1-('A. INDICATOR LEVELS'!CZ33-'A. INDICATOR LEVELS'!CZ$63)/('A. INDICATOR LEVELS'!CZ$64-'A. INDICATOR LEVELS'!CZ$63)</f>
        <v>9.0909090909090939E-2</v>
      </c>
      <c r="DA34" s="19">
        <f>1-('A. INDICATOR LEVELS'!DA33-'A. INDICATOR LEVELS'!DA$63)/('A. INDICATOR LEVELS'!DA$64-'A. INDICATOR LEVELS'!DA$63)</f>
        <v>0.11111111111111116</v>
      </c>
      <c r="DB34" s="237">
        <f>1-('A. INDICATOR LEVELS'!DB33-'A. INDICATOR LEVELS'!DB$63)/('A. INDICATOR LEVELS'!DB$64-'A. INDICATOR LEVELS'!DB$63)</f>
        <v>0.27272727272727271</v>
      </c>
      <c r="DC34" s="83">
        <f>1-('A. INDICATOR LEVELS'!DC33-'A. INDICATOR LEVELS'!DC$63)/('A. INDICATOR LEVELS'!DC$64-'A. INDICATOR LEVELS'!DC$63)</f>
        <v>0.1333333333333333</v>
      </c>
      <c r="DD34" s="19">
        <f>1-('A. INDICATOR LEVELS'!DD33-'A. INDICATOR LEVELS'!DD$63)/('A. INDICATOR LEVELS'!DD$64-'A. INDICATOR LEVELS'!DD$63)</f>
        <v>0.11111111111111116</v>
      </c>
      <c r="DE34" s="19">
        <f>1-('A. INDICATOR LEVELS'!DE33-'A. INDICATOR LEVELS'!DE$63)/('A. INDICATOR LEVELS'!DE$64-'A. INDICATOR LEVELS'!DE$63)</f>
        <v>7.1428571428571397E-2</v>
      </c>
      <c r="DF34" s="19">
        <f>1-('A. INDICATOR LEVELS'!DF33-'A. INDICATOR LEVELS'!DF$63)/('A. INDICATOR LEVELS'!DF$64-'A. INDICATOR LEVELS'!DF$63)</f>
        <v>7.1428571428571397E-2</v>
      </c>
      <c r="DG34" s="19">
        <f>1-('A. INDICATOR LEVELS'!DG33-'A. INDICATOR LEVELS'!DG$63)/('A. INDICATOR LEVELS'!DG$64-'A. INDICATOR LEVELS'!DG$63)</f>
        <v>0.1875</v>
      </c>
      <c r="DH34" s="237">
        <f>1-('A. INDICATOR LEVELS'!DH33-'A. INDICATOR LEVELS'!DH$63)/('A. INDICATOR LEVELS'!DH$64-'A. INDICATOR LEVELS'!DH$63)</f>
        <v>0.1333333333333333</v>
      </c>
    </row>
    <row r="35" spans="1:112" x14ac:dyDescent="0.35">
      <c r="A35" s="82"/>
      <c r="B35" s="248" t="s">
        <v>50</v>
      </c>
      <c r="C35" s="248" t="s">
        <v>53</v>
      </c>
      <c r="D35" s="10" t="s">
        <v>79</v>
      </c>
      <c r="E35" s="69">
        <f>('A. INDICATOR LEVELS'!E34-'A. INDICATOR LEVELS'!E$63)/('A. INDICATOR LEVELS'!E$64-'A. INDICATOR LEVELS'!E$63)</f>
        <v>0.27511160714285715</v>
      </c>
      <c r="F35" s="35">
        <f>('A. INDICATOR LEVELS'!F34-'A. INDICATOR LEVELS'!F$63)/('A. INDICATOR LEVELS'!F$64-'A. INDICATOR LEVELS'!F$63)</f>
        <v>0.2347867962525173</v>
      </c>
      <c r="G35" s="35">
        <f>('A. INDICATOR LEVELS'!G34-'A. INDICATOR LEVELS'!G$63)/('A. INDICATOR LEVELS'!G$64-'A. INDICATOR LEVELS'!G$63)</f>
        <v>0.21291343973300245</v>
      </c>
      <c r="H35" s="35">
        <f>('A. INDICATOR LEVELS'!H34-'A. INDICATOR LEVELS'!H$63)/('A. INDICATOR LEVELS'!H$64-'A. INDICATOR LEVELS'!H$63)</f>
        <v>0.25293874172185432</v>
      </c>
      <c r="I35" s="35">
        <f>('A. INDICATOR LEVELS'!I34-'A. INDICATOR LEVELS'!I$63)/('A. INDICATOR LEVELS'!I$64-'A. INDICATOR LEVELS'!I$63)</f>
        <v>0.21784481755787352</v>
      </c>
      <c r="J35" s="234">
        <f>('A. INDICATOR LEVELS'!J34-'A. INDICATOR LEVELS'!J$63)/('A. INDICATOR LEVELS'!J$64-'A. INDICATOR LEVELS'!J$63)</f>
        <v>0.19642449600608597</v>
      </c>
      <c r="K35" s="69">
        <f>('A. INDICATOR LEVELS'!K34-'A. INDICATOR LEVELS'!K$63)/('A. INDICATOR LEVELS'!K$64-'A. INDICATOR LEVELS'!K$63)</f>
        <v>0.46938775510204084</v>
      </c>
      <c r="L35" s="35">
        <f>('A. INDICATOR LEVELS'!L34-'A. INDICATOR LEVELS'!L$63)/('A. INDICATOR LEVELS'!L$64-'A. INDICATOR LEVELS'!L$63)</f>
        <v>0.46938775510204084</v>
      </c>
      <c r="M35" s="35">
        <f>('A. INDICATOR LEVELS'!M34-'A. INDICATOR LEVELS'!M$63)/('A. INDICATOR LEVELS'!M$64-'A. INDICATOR LEVELS'!M$63)</f>
        <v>0.48</v>
      </c>
      <c r="N35" s="35">
        <f>('A. INDICATOR LEVELS'!N34-'A. INDICATOR LEVELS'!N$63)/('A. INDICATOR LEVELS'!N$64-'A. INDICATOR LEVELS'!N$63)</f>
        <v>0.51020408163265307</v>
      </c>
      <c r="O35" s="35">
        <f>('A. INDICATOR LEVELS'!O34-'A. INDICATOR LEVELS'!O$63)/('A. INDICATOR LEVELS'!O$64-'A. INDICATOR LEVELS'!O$63)</f>
        <v>0.51020408163265307</v>
      </c>
      <c r="P35" s="234">
        <f>('A. INDICATOR LEVELS'!P34-'A. INDICATOR LEVELS'!P$63)/('A. INDICATOR LEVELS'!P$64-'A. INDICATOR LEVELS'!P$63)</f>
        <v>0.54</v>
      </c>
      <c r="Q35" s="69">
        <f>('A. INDICATOR LEVELS'!Q34-'A. INDICATOR LEVELS'!Q$63)/('A. INDICATOR LEVELS'!Q$64-'A. INDICATOR LEVELS'!Q$63)</f>
        <v>0.2153846153846154</v>
      </c>
      <c r="R35" s="35">
        <f>('A. INDICATOR LEVELS'!R34-'A. INDICATOR LEVELS'!R$63)/('A. INDICATOR LEVELS'!R$64-'A. INDICATOR LEVELS'!R$63)</f>
        <v>0.17307692307692307</v>
      </c>
      <c r="S35" s="35">
        <f>('A. INDICATOR LEVELS'!S34-'A. INDICATOR LEVELS'!S$63)/('A. INDICATOR LEVELS'!S$64-'A. INDICATOR LEVELS'!S$63)</f>
        <v>0.22992700729927007</v>
      </c>
      <c r="T35" s="35">
        <f>('A. INDICATOR LEVELS'!T34-'A. INDICATOR LEVELS'!T$63)/('A. INDICATOR LEVELS'!T$64-'A. INDICATOR LEVELS'!T$63)</f>
        <v>0.2509505703422053</v>
      </c>
      <c r="U35" s="35">
        <f>('A. INDICATOR LEVELS'!U34-'A. INDICATOR LEVELS'!U$63)/('A. INDICATOR LEVELS'!U$64-'A. INDICATOR LEVELS'!U$63)</f>
        <v>0.17199999999999999</v>
      </c>
      <c r="V35" s="234">
        <f>('A. INDICATOR LEVELS'!V34-'A. INDICATOR LEVELS'!V$63)/('A. INDICATOR LEVELS'!V$64-'A. INDICATOR LEVELS'!V$63)</f>
        <v>0.1984126984126984</v>
      </c>
      <c r="W35" s="83">
        <f>('A. INDICATOR LEVELS'!W34-'A. INDICATOR LEVELS'!W$63)/('A. INDICATOR LEVELS'!W$64-'A. INDICATOR LEVELS'!W$63)</f>
        <v>0.53846153846153855</v>
      </c>
      <c r="X35" s="19">
        <f>('A. INDICATOR LEVELS'!X34-'A. INDICATOR LEVELS'!X$63)/('A. INDICATOR LEVELS'!X$64-'A. INDICATOR LEVELS'!X$63)</f>
        <v>0.55555555555555558</v>
      </c>
      <c r="Y35" s="19">
        <f>('A. INDICATOR LEVELS'!Y34-'A. INDICATOR LEVELS'!Y$63)/('A. INDICATOR LEVELS'!Y$64-'A. INDICATOR LEVELS'!Y$63)</f>
        <v>0.55555555555555547</v>
      </c>
      <c r="Z35" s="19">
        <f>('A. INDICATOR LEVELS'!Z34-'A. INDICATOR LEVELS'!Z$63)/('A. INDICATOR LEVELS'!Z$64-'A. INDICATOR LEVELS'!Z$63)</f>
        <v>0.55555555555555547</v>
      </c>
      <c r="AA35" s="19">
        <f>('A. INDICATOR LEVELS'!AA34-'A. INDICATOR LEVELS'!AA$63)/('A. INDICATOR LEVELS'!AA$64-'A. INDICATOR LEVELS'!AA$63)</f>
        <v>0.55172413793103436</v>
      </c>
      <c r="AB35" s="237">
        <f>('A. INDICATOR LEVELS'!AB34-'A. INDICATOR LEVELS'!AB$63)/('A. INDICATOR LEVELS'!AB$64-'A. INDICATOR LEVELS'!AB$63)</f>
        <v>0.46666666666666662</v>
      </c>
      <c r="AC35" s="83">
        <f>('A. INDICATOR LEVELS'!AC34-'A. INDICATOR LEVELS'!AC$63)/('A. INDICATOR LEVELS'!AC$64-'A. INDICATOR LEVELS'!AC$63)</f>
        <v>0.8</v>
      </c>
      <c r="AD35" s="19">
        <f>('A. INDICATOR LEVELS'!AD34-'A. INDICATOR LEVELS'!AD$63)/('A. INDICATOR LEVELS'!AD$64-'A. INDICATOR LEVELS'!AD$63)</f>
        <v>1</v>
      </c>
      <c r="AE35" s="19">
        <f>('A. INDICATOR LEVELS'!AE34-'A. INDICATOR LEVELS'!AE$63)/('A. INDICATOR LEVELS'!AE$64-'A. INDICATOR LEVELS'!AE$63)</f>
        <v>0.93333333333333335</v>
      </c>
      <c r="AF35" s="19">
        <f>('A. INDICATOR LEVELS'!AF34-'A. INDICATOR LEVELS'!AF$63)/('A. INDICATOR LEVELS'!AF$64-'A. INDICATOR LEVELS'!AF$63)</f>
        <v>0.76923076923076927</v>
      </c>
      <c r="AG35" s="19">
        <f>('A. INDICATOR LEVELS'!AG34-'A. INDICATOR LEVELS'!AG$63)/('A. INDICATOR LEVELS'!AG$64-'A. INDICATOR LEVELS'!AG$63)</f>
        <v>0.92307692307692313</v>
      </c>
      <c r="AH35" s="237">
        <f>('A. INDICATOR LEVELS'!AH34-'A. INDICATOR LEVELS'!AH$63)/('A. INDICATOR LEVELS'!AH$64-'A. INDICATOR LEVELS'!AH$63)</f>
        <v>1</v>
      </c>
      <c r="AI35" s="83">
        <f>('A. INDICATOR LEVELS'!AI34-'A. INDICATOR LEVELS'!AI$63)/('A. INDICATOR LEVELS'!AI$64-'A. INDICATOR LEVELS'!AI$63)</f>
        <v>0.125</v>
      </c>
      <c r="AJ35" s="19">
        <f>('A. INDICATOR LEVELS'!AJ34-'A. INDICATOR LEVELS'!AJ$63)/('A. INDICATOR LEVELS'!AJ$64-'A. INDICATOR LEVELS'!AJ$63)</f>
        <v>0.15789473684210525</v>
      </c>
      <c r="AK35" s="19">
        <f>('A. INDICATOR LEVELS'!AK34-'A. INDICATOR LEVELS'!AK$63)/('A. INDICATOR LEVELS'!AK$64-'A. INDICATOR LEVELS'!AK$63)</f>
        <v>0.11764705882352941</v>
      </c>
      <c r="AL35" s="19">
        <f>('A. INDICATOR LEVELS'!AL34-'A. INDICATOR LEVELS'!AL$63)/('A. INDICATOR LEVELS'!AL$64-'A. INDICATOR LEVELS'!AL$63)</f>
        <v>0.22222222222222221</v>
      </c>
      <c r="AM35" s="19">
        <f>('A. INDICATOR LEVELS'!AM34-'A. INDICATOR LEVELS'!AM$63)/('A. INDICATOR LEVELS'!AM$64-'A. INDICATOR LEVELS'!AM$63)</f>
        <v>0.21052631578947367</v>
      </c>
      <c r="AN35" s="237">
        <f>('A. INDICATOR LEVELS'!AN34-'A. INDICATOR LEVELS'!AN$63)/('A. INDICATOR LEVELS'!AN$64-'A. INDICATOR LEVELS'!AN$63)</f>
        <v>0.10526315789473684</v>
      </c>
      <c r="AO35" s="83">
        <f>('A. INDICATOR LEVELS'!AO34-'A. INDICATOR LEVELS'!AO$63)/('A. INDICATOR LEVELS'!AO$64-'A. INDICATOR LEVELS'!AO$63)</f>
        <v>0.2857142857142857</v>
      </c>
      <c r="AP35" s="19">
        <f>('A. INDICATOR LEVELS'!AP34-'A. INDICATOR LEVELS'!AP$63)/('A. INDICATOR LEVELS'!AP$64-'A. INDICATOR LEVELS'!AP$63)</f>
        <v>0.2608695652173913</v>
      </c>
      <c r="AQ35" s="19">
        <f>('A. INDICATOR LEVELS'!AQ34-'A. INDICATOR LEVELS'!AQ$63)/('A. INDICATOR LEVELS'!AQ$64-'A. INDICATOR LEVELS'!AQ$63)</f>
        <v>0.22727272727272727</v>
      </c>
      <c r="AR35" s="19">
        <f>('A. INDICATOR LEVELS'!AR34-'A. INDICATOR LEVELS'!AR$63)/('A. INDICATOR LEVELS'!AR$64-'A. INDICATOR LEVELS'!AR$63)</f>
        <v>0.2857142857142857</v>
      </c>
      <c r="AS35" s="19">
        <f>('A. INDICATOR LEVELS'!AS34-'A. INDICATOR LEVELS'!AS$63)/('A. INDICATOR LEVELS'!AS$64-'A. INDICATOR LEVELS'!AS$63)</f>
        <v>0.48</v>
      </c>
      <c r="AT35" s="237">
        <f>('A. INDICATOR LEVELS'!AT34-'A. INDICATOR LEVELS'!AT$63)/('A. INDICATOR LEVELS'!AT$64-'A. INDICATOR LEVELS'!AT$63)</f>
        <v>0.34482758620689657</v>
      </c>
      <c r="AU35" s="83">
        <f>('A. INDICATOR LEVELS'!AU34-'A. INDICATOR LEVELS'!AU$63)/('A. INDICATOR LEVELS'!AU$64-'A. INDICATOR LEVELS'!AU$63)</f>
        <v>0.44444444444444442</v>
      </c>
      <c r="AV35" s="19">
        <f>('A. INDICATOR LEVELS'!AV34-'A. INDICATOR LEVELS'!AV$63)/('A. INDICATOR LEVELS'!AV$64-'A. INDICATOR LEVELS'!AV$63)</f>
        <v>0.2857142857142857</v>
      </c>
      <c r="AW35" s="19">
        <f>('A. INDICATOR LEVELS'!AW34-'A. INDICATOR LEVELS'!AW$63)/('A. INDICATOR LEVELS'!AW$64-'A. INDICATOR LEVELS'!AW$63)</f>
        <v>0.44444444444444442</v>
      </c>
      <c r="AX35" s="19">
        <f>('A. INDICATOR LEVELS'!AX34-'A. INDICATOR LEVELS'!AX$63)/('A. INDICATOR LEVELS'!AX$64-'A. INDICATOR LEVELS'!AX$63)</f>
        <v>0.45</v>
      </c>
      <c r="AY35" s="19">
        <f>('A. INDICATOR LEVELS'!AY34-'A. INDICATOR LEVELS'!AY$63)/('A. INDICATOR LEVELS'!AY$64-'A. INDICATOR LEVELS'!AY$63)</f>
        <v>0.52380952380952384</v>
      </c>
      <c r="AZ35" s="237">
        <f>('A. INDICATOR LEVELS'!AZ34-'A. INDICATOR LEVELS'!AZ$63)/('A. INDICATOR LEVELS'!AZ$64-'A. INDICATOR LEVELS'!AZ$63)</f>
        <v>0.59090909090909094</v>
      </c>
      <c r="BA35" s="83">
        <f>('A. INDICATOR LEVELS'!BA34-'A. INDICATOR LEVELS'!BA$63)/('A. INDICATOR LEVELS'!BA$64-'A. INDICATOR LEVELS'!BA$63)</f>
        <v>0.11764705882352941</v>
      </c>
      <c r="BB35" s="19">
        <f>('A. INDICATOR LEVELS'!BB34-'A. INDICATOR LEVELS'!BB$63)/('A. INDICATOR LEVELS'!BB$64-'A. INDICATOR LEVELS'!BB$63)</f>
        <v>0.16666666666666666</v>
      </c>
      <c r="BC35" s="19">
        <f>('A. INDICATOR LEVELS'!BC34-'A. INDICATOR LEVELS'!BC$63)/('A. INDICATOR LEVELS'!BC$64-'A. INDICATOR LEVELS'!BC$63)</f>
        <v>0.17647058823529413</v>
      </c>
      <c r="BD35" s="19">
        <f>('A. INDICATOR LEVELS'!BD34-'A. INDICATOR LEVELS'!BD$63)/('A. INDICATOR LEVELS'!BD$64-'A. INDICATOR LEVELS'!BD$63)</f>
        <v>0.23529411764705882</v>
      </c>
      <c r="BE35" s="19">
        <f>('A. INDICATOR LEVELS'!BE34-'A. INDICATOR LEVELS'!BE$63)/('A. INDICATOR LEVELS'!BE$64-'A. INDICATOR LEVELS'!BE$63)</f>
        <v>0.1</v>
      </c>
      <c r="BF35" s="237">
        <f>('A. INDICATOR LEVELS'!BF34-'A. INDICATOR LEVELS'!BF$63)/('A. INDICATOR LEVELS'!BF$64-'A. INDICATOR LEVELS'!BF$63)</f>
        <v>5.5555555555555552E-2</v>
      </c>
      <c r="BG35" s="83">
        <f>1-('A. INDICATOR LEVELS'!BG34-'A. INDICATOR LEVELS'!BG$63)/('A. INDICATOR LEVELS'!BG$64-'A. INDICATOR LEVELS'!BG$63)</f>
        <v>0.66666666666666674</v>
      </c>
      <c r="BH35" s="19">
        <f>1-('A. INDICATOR LEVELS'!BH34-'A. INDICATOR LEVELS'!BH$63)/('A. INDICATOR LEVELS'!BH$64-'A. INDICATOR LEVELS'!BH$63)</f>
        <v>0.7142857142857143</v>
      </c>
      <c r="BI35" s="19">
        <f>1-('A. INDICATOR LEVELS'!BI34-'A. INDICATOR LEVELS'!BI$63)/('A. INDICATOR LEVELS'!BI$64-'A. INDICATOR LEVELS'!BI$63)</f>
        <v>0.66666666666666674</v>
      </c>
      <c r="BJ35" s="19">
        <f>1-('A. INDICATOR LEVELS'!BJ34-'A. INDICATOR LEVELS'!BJ$63)/('A. INDICATOR LEVELS'!BJ$64-'A. INDICATOR LEVELS'!BJ$63)</f>
        <v>0.7142857142857143</v>
      </c>
      <c r="BK35" s="19">
        <f>1-('A. INDICATOR LEVELS'!BK34-'A. INDICATOR LEVELS'!BK$63)/('A. INDICATOR LEVELS'!BK$64-'A. INDICATOR LEVELS'!BK$63)</f>
        <v>0.7142857142857143</v>
      </c>
      <c r="BL35" s="237">
        <f>1-('A. INDICATOR LEVELS'!BL34-'A. INDICATOR LEVELS'!BL$63)/('A. INDICATOR LEVELS'!BL$64-'A. INDICATOR LEVELS'!BL$63)</f>
        <v>0.75</v>
      </c>
      <c r="BM35" s="83">
        <f>1-('A. INDICATOR LEVELS'!BM34-'A. INDICATOR LEVELS'!BM$63)/('A. INDICATOR LEVELS'!BM$64-'A. INDICATOR LEVELS'!BM$63)</f>
        <v>0.55555555555555558</v>
      </c>
      <c r="BN35" s="19">
        <f>1-('A. INDICATOR LEVELS'!BN34-'A. INDICATOR LEVELS'!BN$63)/('A. INDICATOR LEVELS'!BN$64-'A. INDICATOR LEVELS'!BN$63)</f>
        <v>0.47058823529411764</v>
      </c>
      <c r="BO35" s="19">
        <f>1-('A. INDICATOR LEVELS'!BO34-'A. INDICATOR LEVELS'!BO$63)/('A. INDICATOR LEVELS'!BO$64-'A. INDICATOR LEVELS'!BO$63)</f>
        <v>0.52941176470588236</v>
      </c>
      <c r="BP35" s="19">
        <f>1-('A. INDICATOR LEVELS'!BP34-'A. INDICATOR LEVELS'!BP$63)/('A. INDICATOR LEVELS'!BP$64-'A. INDICATOR LEVELS'!BP$63)</f>
        <v>0.5</v>
      </c>
      <c r="BQ35" s="19">
        <f>1-('A. INDICATOR LEVELS'!BQ34-'A. INDICATOR LEVELS'!BQ$63)/('A. INDICATOR LEVELS'!BQ$64-'A. INDICATOR LEVELS'!BQ$63)</f>
        <v>0.53333333333333333</v>
      </c>
      <c r="BR35" s="237">
        <f>1-('A. INDICATOR LEVELS'!BR34-'A. INDICATOR LEVELS'!BR$63)/('A. INDICATOR LEVELS'!BR$64-'A. INDICATOR LEVELS'!BR$63)</f>
        <v>0.53333333333333333</v>
      </c>
      <c r="BS35" s="83">
        <f>('A. INDICATOR LEVELS'!BS34-'A. INDICATOR LEVELS'!BS$63)/('A. INDICATOR LEVELS'!BS$64-'A. INDICATOR LEVELS'!BS$63)</f>
        <v>0.30952380952380953</v>
      </c>
      <c r="BT35" s="19">
        <f>('A. INDICATOR LEVELS'!BT34-'A. INDICATOR LEVELS'!BT$63)/('A. INDICATOR LEVELS'!BT$64-'A. INDICATOR LEVELS'!BT$63)</f>
        <v>0.36666666666666664</v>
      </c>
      <c r="BU35" s="19">
        <f>('A. INDICATOR LEVELS'!BU34-'A. INDICATOR LEVELS'!BU$63)/('A. INDICATOR LEVELS'!BU$64-'A. INDICATOR LEVELS'!BU$63)</f>
        <v>0.24545454545454545</v>
      </c>
      <c r="BV35" s="19">
        <f>('A. INDICATOR LEVELS'!BV34-'A. INDICATOR LEVELS'!BV$63)/('A. INDICATOR LEVELS'!BV$64-'A. INDICATOR LEVELS'!BV$63)</f>
        <v>0.34234234234234234</v>
      </c>
      <c r="BW35" s="19">
        <f>('A. INDICATOR LEVELS'!BW34-'A. INDICATOR LEVELS'!BW$63)/('A. INDICATOR LEVELS'!BW$64-'A. INDICATOR LEVELS'!BW$63)</f>
        <v>0.28712871287128711</v>
      </c>
      <c r="BX35" s="237">
        <f>('A. INDICATOR LEVELS'!BX34-'A. INDICATOR LEVELS'!BX$63)/('A. INDICATOR LEVELS'!BX$64-'A. INDICATOR LEVELS'!BX$63)</f>
        <v>0.34343434343434343</v>
      </c>
      <c r="BY35" s="83">
        <f>1-('A. INDICATOR LEVELS'!BY34-'A. INDICATOR LEVELS'!BY$63)/('A. INDICATOR LEVELS'!BY$64-'A. INDICATOR LEVELS'!BY$63)</f>
        <v>0.6983240223463687</v>
      </c>
      <c r="BZ35" s="19">
        <f>1-('A. INDICATOR LEVELS'!BZ34-'A. INDICATOR LEVELS'!BZ$63)/('A. INDICATOR LEVELS'!BZ$64-'A. INDICATOR LEVELS'!BZ$63)</f>
        <v>0.62990654205607477</v>
      </c>
      <c r="CA35" s="19">
        <f>1-('A. INDICATOR LEVELS'!CA34-'A. INDICATOR LEVELS'!CA$63)/('A. INDICATOR LEVELS'!CA$64-'A. INDICATOR LEVELS'!CA$63)</f>
        <v>0.63043478260869568</v>
      </c>
      <c r="CB35" s="19">
        <f>1-('A. INDICATOR LEVELS'!CB34-'A. INDICATOR LEVELS'!CB$63)/('A. INDICATOR LEVELS'!CB$64-'A. INDICATOR LEVELS'!CB$63)</f>
        <v>0.66194690265486722</v>
      </c>
      <c r="CC35" s="19">
        <f>1-('A. INDICATOR LEVELS'!CC34-'A. INDICATOR LEVELS'!CC$63)/('A. INDICATOR LEVELS'!CC$64-'A. INDICATOR LEVELS'!CC$63)</f>
        <v>0.67182130584192445</v>
      </c>
      <c r="CD35" s="237">
        <f>1-('A. INDICATOR LEVELS'!CD34-'A. INDICATOR LEVELS'!CD$63)/('A. INDICATOR LEVELS'!CD$64-'A. INDICATOR LEVELS'!CD$63)</f>
        <v>0.6951566951566952</v>
      </c>
      <c r="CE35" s="83">
        <f>1-('A. INDICATOR LEVELS'!CE34-'A. INDICATOR LEVELS'!CE$63)/('A. INDICATOR LEVELS'!CE$64-'A. INDICATOR LEVELS'!CE$63)</f>
        <v>0.88200238379022644</v>
      </c>
      <c r="CF35" s="19">
        <f>1-('A. INDICATOR LEVELS'!CF34-'A. INDICATOR LEVELS'!CF$63)/('A. INDICATOR LEVELS'!CF$64-'A. INDICATOR LEVELS'!CF$63)</f>
        <v>0.88189845474613682</v>
      </c>
      <c r="CG35" s="19">
        <f>1-('A. INDICATOR LEVELS'!CG34-'A. INDICATOR LEVELS'!CG$63)/('A. INDICATOR LEVELS'!CG$64-'A. INDICATOR LEVELS'!CG$63)</f>
        <v>0.8836967808930426</v>
      </c>
      <c r="CH35" s="19">
        <f>1-('A. INDICATOR LEVELS'!CH34-'A. INDICATOR LEVELS'!CH$63)/('A. INDICATOR LEVELS'!CH$64-'A. INDICATOR LEVELS'!CH$63)</f>
        <v>0.8747454175152749</v>
      </c>
      <c r="CI35" s="19">
        <f>1-('A. INDICATOR LEVELS'!CI34-'A. INDICATOR LEVELS'!CI$63)/('A. INDICATOR LEVELS'!CI$64-'A. INDICATOR LEVELS'!CI$63)</f>
        <v>0.87371375116931715</v>
      </c>
      <c r="CJ35" s="237">
        <f>1-('A. INDICATOR LEVELS'!CJ34-'A. INDICATOR LEVELS'!CJ$63)/('A. INDICATOR LEVELS'!CJ$64-'A. INDICATOR LEVELS'!CJ$63)</f>
        <v>0.86470078057241984</v>
      </c>
      <c r="CK35" s="83">
        <f>1-('A. INDICATOR LEVELS'!CK34-'A. INDICATOR LEVELS'!CK$63)/('A. INDICATOR LEVELS'!CK$64-'A. INDICATOR LEVELS'!CK$63)</f>
        <v>0.5714285714285714</v>
      </c>
      <c r="CL35" s="19">
        <f>1-('A. INDICATOR LEVELS'!CL34-'A. INDICATOR LEVELS'!CL$63)/('A. INDICATOR LEVELS'!CL$64-'A. INDICATOR LEVELS'!CL$63)</f>
        <v>0.2857142857142857</v>
      </c>
      <c r="CM35" s="19">
        <f>1-('A. INDICATOR LEVELS'!CM34-'A. INDICATOR LEVELS'!CM$63)/('A. INDICATOR LEVELS'!CM$64-'A. INDICATOR LEVELS'!CM$63)</f>
        <v>0.6</v>
      </c>
      <c r="CN35" s="19">
        <f>1-('A. INDICATOR LEVELS'!CN34-'A. INDICATOR LEVELS'!CN$63)/('A. INDICATOR LEVELS'!CN$64-'A. INDICATOR LEVELS'!CN$63)</f>
        <v>0.75</v>
      </c>
      <c r="CO35" s="19">
        <f>1-('A. INDICATOR LEVELS'!CO34-'A. INDICATOR LEVELS'!CO$63)/('A. INDICATOR LEVELS'!CO$64-'A. INDICATOR LEVELS'!CO$63)</f>
        <v>0.75</v>
      </c>
      <c r="CP35" s="276">
        <v>0.71593635890859808</v>
      </c>
      <c r="CQ35" s="83">
        <f>1-('A. INDICATOR LEVELS'!CQ34-'A. INDICATOR LEVELS'!CQ$63)/('A. INDICATOR LEVELS'!CQ$64-'A. INDICATOR LEVELS'!CQ$63)</f>
        <v>0.7142857142857143</v>
      </c>
      <c r="CR35" s="19">
        <f>1-('A. INDICATOR LEVELS'!CR34-'A. INDICATOR LEVELS'!CR$63)/('A. INDICATOR LEVELS'!CR$64-'A. INDICATOR LEVELS'!CR$63)</f>
        <v>0.6</v>
      </c>
      <c r="CS35" s="19">
        <f>1-('A. INDICATOR LEVELS'!CS34-'A. INDICATOR LEVELS'!CS$63)/('A. INDICATOR LEVELS'!CS$64-'A. INDICATOR LEVELS'!CS$63)</f>
        <v>0.66666666666666674</v>
      </c>
      <c r="CT35" s="19">
        <f>1-('A. INDICATOR LEVELS'!CT34-'A. INDICATOR LEVELS'!CT$63)/('A. INDICATOR LEVELS'!CT$64-'A. INDICATOR LEVELS'!CT$63)</f>
        <v>0.83333333333333337</v>
      </c>
      <c r="CU35" s="19">
        <f>1-('A. INDICATOR LEVELS'!CU34-'A. INDICATOR LEVELS'!CU$63)/('A. INDICATOR LEVELS'!CU$64-'A. INDICATOR LEVELS'!CU$63)</f>
        <v>0.4</v>
      </c>
      <c r="CV35" s="237">
        <f>1-('A. INDICATOR LEVELS'!CV34-'A. INDICATOR LEVELS'!CV$63)/('A. INDICATOR LEVELS'!CV$64-'A. INDICATOR LEVELS'!CV$63)</f>
        <v>1</v>
      </c>
      <c r="CW35" s="83">
        <f>1-('A. INDICATOR LEVELS'!CW34-'A. INDICATOR LEVELS'!CW$63)/('A. INDICATOR LEVELS'!CW$64-'A. INDICATOR LEVELS'!CW$63)</f>
        <v>0.75</v>
      </c>
      <c r="CX35" s="19">
        <f>1-('A. INDICATOR LEVELS'!CX34-'A. INDICATOR LEVELS'!CX$63)/('A. INDICATOR LEVELS'!CX$64-'A. INDICATOR LEVELS'!CX$63)</f>
        <v>1</v>
      </c>
      <c r="CY35" s="19">
        <f>1-('A. INDICATOR LEVELS'!CY34-'A. INDICATOR LEVELS'!CY$63)/('A. INDICATOR LEVELS'!CY$64-'A. INDICATOR LEVELS'!CY$63)</f>
        <v>1</v>
      </c>
      <c r="CZ35" s="19">
        <f>1-('A. INDICATOR LEVELS'!CZ34-'A. INDICATOR LEVELS'!CZ$63)/('A. INDICATOR LEVELS'!CZ$64-'A. INDICATOR LEVELS'!CZ$63)</f>
        <v>0.63636363636363635</v>
      </c>
      <c r="DA35" s="19">
        <f>1-('A. INDICATOR LEVELS'!DA34-'A. INDICATOR LEVELS'!DA$63)/('A. INDICATOR LEVELS'!DA$64-'A. INDICATOR LEVELS'!DA$63)</f>
        <v>1</v>
      </c>
      <c r="DB35" s="237">
        <f>1-('A. INDICATOR LEVELS'!DB34-'A. INDICATOR LEVELS'!DB$63)/('A. INDICATOR LEVELS'!DB$64-'A. INDICATOR LEVELS'!DB$63)</f>
        <v>0.90909090909090906</v>
      </c>
      <c r="DC35" s="83">
        <f>1-('A. INDICATOR LEVELS'!DC34-'A. INDICATOR LEVELS'!DC$63)/('A. INDICATOR LEVELS'!DC$64-'A. INDICATOR LEVELS'!DC$63)</f>
        <v>0.8</v>
      </c>
      <c r="DD35" s="19">
        <f>1-('A. INDICATOR LEVELS'!DD34-'A. INDICATOR LEVELS'!DD$63)/('A. INDICATOR LEVELS'!DD$64-'A. INDICATOR LEVELS'!DD$63)</f>
        <v>0.66666666666666674</v>
      </c>
      <c r="DE35" s="19">
        <f>1-('A. INDICATOR LEVELS'!DE34-'A. INDICATOR LEVELS'!DE$63)/('A. INDICATOR LEVELS'!DE$64-'A. INDICATOR LEVELS'!DE$63)</f>
        <v>0.85714285714285721</v>
      </c>
      <c r="DF35" s="19">
        <f>1-('A. INDICATOR LEVELS'!DF34-'A. INDICATOR LEVELS'!DF$63)/('A. INDICATOR LEVELS'!DF$64-'A. INDICATOR LEVELS'!DF$63)</f>
        <v>0.64285714285714279</v>
      </c>
      <c r="DG35" s="19">
        <f>1-('A. INDICATOR LEVELS'!DG34-'A. INDICATOR LEVELS'!DG$63)/('A. INDICATOR LEVELS'!DG$64-'A. INDICATOR LEVELS'!DG$63)</f>
        <v>0.8125</v>
      </c>
      <c r="DH35" s="237">
        <f>1-('A. INDICATOR LEVELS'!DH34-'A. INDICATOR LEVELS'!DH$63)/('A. INDICATOR LEVELS'!DH$64-'A. INDICATOR LEVELS'!DH$63)</f>
        <v>0.8</v>
      </c>
    </row>
    <row r="36" spans="1:112" x14ac:dyDescent="0.35">
      <c r="A36" s="82"/>
      <c r="B36" s="248" t="s">
        <v>33</v>
      </c>
      <c r="C36" s="248" t="s">
        <v>53</v>
      </c>
      <c r="D36" s="10" t="s">
        <v>80</v>
      </c>
      <c r="E36" s="69">
        <f>('A. INDICATOR LEVELS'!E35-'A. INDICATOR LEVELS'!E$63)/('A. INDICATOR LEVELS'!E$64-'A. INDICATOR LEVELS'!E$63)</f>
        <v>0.51181175595238093</v>
      </c>
      <c r="F36" s="35">
        <f>('A. INDICATOR LEVELS'!F35-'A. INDICATOR LEVELS'!F$63)/('A. INDICATOR LEVELS'!F$64-'A. INDICATOR LEVELS'!F$63)</f>
        <v>0.51361527011645214</v>
      </c>
      <c r="G36" s="35">
        <f>('A. INDICATOR LEVELS'!G35-'A. INDICATOR LEVELS'!G$63)/('A. INDICATOR LEVELS'!G$64-'A. INDICATOR LEVELS'!G$63)</f>
        <v>0.51658037739078344</v>
      </c>
      <c r="H36" s="35">
        <f>('A. INDICATOR LEVELS'!H35-'A. INDICATOR LEVELS'!H$63)/('A. INDICATOR LEVELS'!H$64-'A. INDICATOR LEVELS'!H$63)</f>
        <v>0.54333609271523176</v>
      </c>
      <c r="I36" s="35">
        <f>('A. INDICATOR LEVELS'!I35-'A. INDICATOR LEVELS'!I$63)/('A. INDICATOR LEVELS'!I$64-'A. INDICATOR LEVELS'!I$63)</f>
        <v>0.53309550583582144</v>
      </c>
      <c r="J36" s="234">
        <f>('A. INDICATOR LEVELS'!J35-'A. INDICATOR LEVELS'!J$63)/('A. INDICATOR LEVELS'!J$64-'A. INDICATOR LEVELS'!J$63)</f>
        <v>0.56877139596804871</v>
      </c>
      <c r="K36" s="69">
        <f>('A. INDICATOR LEVELS'!K35-'A. INDICATOR LEVELS'!K$63)/('A. INDICATOR LEVELS'!K$64-'A. INDICATOR LEVELS'!K$63)</f>
        <v>0.67346938775510201</v>
      </c>
      <c r="L36" s="35">
        <f>('A. INDICATOR LEVELS'!L35-'A. INDICATOR LEVELS'!L$63)/('A. INDICATOR LEVELS'!L$64-'A. INDICATOR LEVELS'!L$63)</f>
        <v>0.67346938775510201</v>
      </c>
      <c r="M36" s="35">
        <f>('A. INDICATOR LEVELS'!M35-'A. INDICATOR LEVELS'!M$63)/('A. INDICATOR LEVELS'!M$64-'A. INDICATOR LEVELS'!M$63)</f>
        <v>0.66</v>
      </c>
      <c r="N36" s="35">
        <f>('A. INDICATOR LEVELS'!N35-'A. INDICATOR LEVELS'!N$63)/('A. INDICATOR LEVELS'!N$64-'A. INDICATOR LEVELS'!N$63)</f>
        <v>0.65306122448979587</v>
      </c>
      <c r="O36" s="35">
        <f>('A. INDICATOR LEVELS'!O35-'A. INDICATOR LEVELS'!O$63)/('A. INDICATOR LEVELS'!O$64-'A. INDICATOR LEVELS'!O$63)</f>
        <v>0.65306122448979587</v>
      </c>
      <c r="P36" s="234">
        <f>('A. INDICATOR LEVELS'!P35-'A. INDICATOR LEVELS'!P$63)/('A. INDICATOR LEVELS'!P$64-'A. INDICATOR LEVELS'!P$63)</f>
        <v>0.64</v>
      </c>
      <c r="Q36" s="69">
        <f>('A. INDICATOR LEVELS'!Q35-'A. INDICATOR LEVELS'!Q$63)/('A. INDICATOR LEVELS'!Q$64-'A. INDICATOR LEVELS'!Q$63)</f>
        <v>0.48846153846153845</v>
      </c>
      <c r="R36" s="35">
        <f>('A. INDICATOR LEVELS'!R35-'A. INDICATOR LEVELS'!R$63)/('A. INDICATOR LEVELS'!R$64-'A. INDICATOR LEVELS'!R$63)</f>
        <v>0.53076923076923077</v>
      </c>
      <c r="S36" s="35">
        <f>('A. INDICATOR LEVELS'!S35-'A. INDICATOR LEVELS'!S$63)/('A. INDICATOR LEVELS'!S$64-'A. INDICATOR LEVELS'!S$63)</f>
        <v>0.55839416058394165</v>
      </c>
      <c r="T36" s="35">
        <f>('A. INDICATOR LEVELS'!T35-'A. INDICATOR LEVELS'!T$63)/('A. INDICATOR LEVELS'!T$64-'A. INDICATOR LEVELS'!T$63)</f>
        <v>0.5171102661596958</v>
      </c>
      <c r="U36" s="35">
        <f>('A. INDICATOR LEVELS'!U35-'A. INDICATOR LEVELS'!U$63)/('A. INDICATOR LEVELS'!U$64-'A. INDICATOR LEVELS'!U$63)</f>
        <v>0.58399999999999996</v>
      </c>
      <c r="V36" s="234">
        <f>('A. INDICATOR LEVELS'!V35-'A. INDICATOR LEVELS'!V$63)/('A. INDICATOR LEVELS'!V$64-'A. INDICATOR LEVELS'!V$63)</f>
        <v>0.6071428571428571</v>
      </c>
      <c r="W36" s="83">
        <f>('A. INDICATOR LEVELS'!W35-'A. INDICATOR LEVELS'!W$63)/('A. INDICATOR LEVELS'!W$64-'A. INDICATOR LEVELS'!W$63)</f>
        <v>0.80769230769230749</v>
      </c>
      <c r="X36" s="19">
        <f>('A. INDICATOR LEVELS'!X35-'A. INDICATOR LEVELS'!X$63)/('A. INDICATOR LEVELS'!X$64-'A. INDICATOR LEVELS'!X$63)</f>
        <v>0.81481481481481466</v>
      </c>
      <c r="Y36" s="19">
        <f>('A. INDICATOR LEVELS'!Y35-'A. INDICATOR LEVELS'!Y$63)/('A. INDICATOR LEVELS'!Y$64-'A. INDICATOR LEVELS'!Y$63)</f>
        <v>0.81481481481481499</v>
      </c>
      <c r="Z36" s="19">
        <f>('A. INDICATOR LEVELS'!Z35-'A. INDICATOR LEVELS'!Z$63)/('A. INDICATOR LEVELS'!Z$64-'A. INDICATOR LEVELS'!Z$63)</f>
        <v>0.96296296296296335</v>
      </c>
      <c r="AA36" s="19">
        <f>('A. INDICATOR LEVELS'!AA35-'A. INDICATOR LEVELS'!AA$63)/('A. INDICATOR LEVELS'!AA$64-'A. INDICATOR LEVELS'!AA$63)</f>
        <v>0.96551724137931028</v>
      </c>
      <c r="AB36" s="237">
        <f>('A. INDICATOR LEVELS'!AB35-'A. INDICATOR LEVELS'!AB$63)/('A. INDICATOR LEVELS'!AB$64-'A. INDICATOR LEVELS'!AB$63)</f>
        <v>0.89999999999999991</v>
      </c>
      <c r="AC36" s="83">
        <f>('A. INDICATOR LEVELS'!AC35-'A. INDICATOR LEVELS'!AC$63)/('A. INDICATOR LEVELS'!AC$64-'A. INDICATOR LEVELS'!AC$63)</f>
        <v>0.8</v>
      </c>
      <c r="AD36" s="19">
        <f>('A. INDICATOR LEVELS'!AD35-'A. INDICATOR LEVELS'!AD$63)/('A. INDICATOR LEVELS'!AD$64-'A. INDICATOR LEVELS'!AD$63)</f>
        <v>1</v>
      </c>
      <c r="AE36" s="19">
        <f>('A. INDICATOR LEVELS'!AE35-'A. INDICATOR LEVELS'!AE$63)/('A. INDICATOR LEVELS'!AE$64-'A. INDICATOR LEVELS'!AE$63)</f>
        <v>1</v>
      </c>
      <c r="AF36" s="19">
        <f>('A. INDICATOR LEVELS'!AF35-'A. INDICATOR LEVELS'!AF$63)/('A. INDICATOR LEVELS'!AF$64-'A. INDICATOR LEVELS'!AF$63)</f>
        <v>1</v>
      </c>
      <c r="AG36" s="19">
        <f>('A. INDICATOR LEVELS'!AG35-'A. INDICATOR LEVELS'!AG$63)/('A. INDICATOR LEVELS'!AG$64-'A. INDICATOR LEVELS'!AG$63)</f>
        <v>0.92307692307692313</v>
      </c>
      <c r="AH36" s="237">
        <f>('A. INDICATOR LEVELS'!AH35-'A. INDICATOR LEVELS'!AH$63)/('A. INDICATOR LEVELS'!AH$64-'A. INDICATOR LEVELS'!AH$63)</f>
        <v>0.84615384615384615</v>
      </c>
      <c r="AI36" s="83">
        <f>('A. INDICATOR LEVELS'!AI35-'A. INDICATOR LEVELS'!AI$63)/('A. INDICATOR LEVELS'!AI$64-'A. INDICATOR LEVELS'!AI$63)</f>
        <v>0.9375</v>
      </c>
      <c r="AJ36" s="19">
        <f>('A. INDICATOR LEVELS'!AJ35-'A. INDICATOR LEVELS'!AJ$63)/('A. INDICATOR LEVELS'!AJ$64-'A. INDICATOR LEVELS'!AJ$63)</f>
        <v>0.84210526315789469</v>
      </c>
      <c r="AK36" s="19">
        <f>('A. INDICATOR LEVELS'!AK35-'A. INDICATOR LEVELS'!AK$63)/('A. INDICATOR LEVELS'!AK$64-'A. INDICATOR LEVELS'!AK$63)</f>
        <v>0.94117647058823528</v>
      </c>
      <c r="AL36" s="19">
        <f>('A. INDICATOR LEVELS'!AL35-'A. INDICATOR LEVELS'!AL$63)/('A. INDICATOR LEVELS'!AL$64-'A. INDICATOR LEVELS'!AL$63)</f>
        <v>0.83333333333333337</v>
      </c>
      <c r="AM36" s="19">
        <f>('A. INDICATOR LEVELS'!AM35-'A. INDICATOR LEVELS'!AM$63)/('A. INDICATOR LEVELS'!AM$64-'A. INDICATOR LEVELS'!AM$63)</f>
        <v>0.78947368421052633</v>
      </c>
      <c r="AN36" s="237">
        <f>('A. INDICATOR LEVELS'!AN35-'A. INDICATOR LEVELS'!AN$63)/('A. INDICATOR LEVELS'!AN$64-'A. INDICATOR LEVELS'!AN$63)</f>
        <v>0.89473684210526316</v>
      </c>
      <c r="AO36" s="83">
        <f>('A. INDICATOR LEVELS'!AO35-'A. INDICATOR LEVELS'!AO$63)/('A. INDICATOR LEVELS'!AO$64-'A. INDICATOR LEVELS'!AO$63)</f>
        <v>0.8571428571428571</v>
      </c>
      <c r="AP36" s="19">
        <f>('A. INDICATOR LEVELS'!AP35-'A. INDICATOR LEVELS'!AP$63)/('A. INDICATOR LEVELS'!AP$64-'A. INDICATOR LEVELS'!AP$63)</f>
        <v>1</v>
      </c>
      <c r="AQ36" s="19">
        <f>('A. INDICATOR LEVELS'!AQ35-'A. INDICATOR LEVELS'!AQ$63)/('A. INDICATOR LEVELS'!AQ$64-'A. INDICATOR LEVELS'!AQ$63)</f>
        <v>0.95454545454545459</v>
      </c>
      <c r="AR36" s="19">
        <f>('A. INDICATOR LEVELS'!AR35-'A. INDICATOR LEVELS'!AR$63)/('A. INDICATOR LEVELS'!AR$64-'A. INDICATOR LEVELS'!AR$63)</f>
        <v>1</v>
      </c>
      <c r="AS36" s="19">
        <f>('A. INDICATOR LEVELS'!AS35-'A. INDICATOR LEVELS'!AS$63)/('A. INDICATOR LEVELS'!AS$64-'A. INDICATOR LEVELS'!AS$63)</f>
        <v>1</v>
      </c>
      <c r="AT36" s="237">
        <f>('A. INDICATOR LEVELS'!AT35-'A. INDICATOR LEVELS'!AT$63)/('A. INDICATOR LEVELS'!AT$64-'A. INDICATOR LEVELS'!AT$63)</f>
        <v>1</v>
      </c>
      <c r="AU36" s="83">
        <f>('A. INDICATOR LEVELS'!AU35-'A. INDICATOR LEVELS'!AU$63)/('A. INDICATOR LEVELS'!AU$64-'A. INDICATOR LEVELS'!AU$63)</f>
        <v>0.94444444444444442</v>
      </c>
      <c r="AV36" s="19">
        <f>('A. INDICATOR LEVELS'!AV35-'A. INDICATOR LEVELS'!AV$63)/('A. INDICATOR LEVELS'!AV$64-'A. INDICATOR LEVELS'!AV$63)</f>
        <v>0.76190476190476186</v>
      </c>
      <c r="AW36" s="19">
        <f>('A. INDICATOR LEVELS'!AW35-'A. INDICATOR LEVELS'!AW$63)/('A. INDICATOR LEVELS'!AW$64-'A. INDICATOR LEVELS'!AW$63)</f>
        <v>1</v>
      </c>
      <c r="AX36" s="19">
        <f>('A. INDICATOR LEVELS'!AX35-'A. INDICATOR LEVELS'!AX$63)/('A. INDICATOR LEVELS'!AX$64-'A. INDICATOR LEVELS'!AX$63)</f>
        <v>0.95</v>
      </c>
      <c r="AY36" s="19">
        <f>('A. INDICATOR LEVELS'!AY35-'A. INDICATOR LEVELS'!AY$63)/('A. INDICATOR LEVELS'!AY$64-'A. INDICATOR LEVELS'!AY$63)</f>
        <v>1</v>
      </c>
      <c r="AZ36" s="237">
        <f>('A. INDICATOR LEVELS'!AZ35-'A. INDICATOR LEVELS'!AZ$63)/('A. INDICATOR LEVELS'!AZ$64-'A. INDICATOR LEVELS'!AZ$63)</f>
        <v>1</v>
      </c>
      <c r="BA36" s="83">
        <f>('A. INDICATOR LEVELS'!BA35-'A. INDICATOR LEVELS'!BA$63)/('A. INDICATOR LEVELS'!BA$64-'A. INDICATOR LEVELS'!BA$63)</f>
        <v>0.41176470588235292</v>
      </c>
      <c r="BB36" s="19">
        <f>('A. INDICATOR LEVELS'!BB35-'A. INDICATOR LEVELS'!BB$63)/('A. INDICATOR LEVELS'!BB$64-'A. INDICATOR LEVELS'!BB$63)</f>
        <v>0.27777777777777779</v>
      </c>
      <c r="BC36" s="19">
        <f>('A. INDICATOR LEVELS'!BC35-'A. INDICATOR LEVELS'!BC$63)/('A. INDICATOR LEVELS'!BC$64-'A. INDICATOR LEVELS'!BC$63)</f>
        <v>0.29411764705882354</v>
      </c>
      <c r="BD36" s="19">
        <f>('A. INDICATOR LEVELS'!BD35-'A. INDICATOR LEVELS'!BD$63)/('A. INDICATOR LEVELS'!BD$64-'A. INDICATOR LEVELS'!BD$63)</f>
        <v>0.41176470588235292</v>
      </c>
      <c r="BE36" s="19">
        <f>('A. INDICATOR LEVELS'!BE35-'A. INDICATOR LEVELS'!BE$63)/('A. INDICATOR LEVELS'!BE$64-'A. INDICATOR LEVELS'!BE$63)</f>
        <v>0.45</v>
      </c>
      <c r="BF36" s="237">
        <f>('A. INDICATOR LEVELS'!BF35-'A. INDICATOR LEVELS'!BF$63)/('A. INDICATOR LEVELS'!BF$64-'A. INDICATOR LEVELS'!BF$63)</f>
        <v>0.5</v>
      </c>
      <c r="BG36" s="83">
        <f>1-('A. INDICATOR LEVELS'!BG35-'A. INDICATOR LEVELS'!BG$63)/('A. INDICATOR LEVELS'!BG$64-'A. INDICATOR LEVELS'!BG$63)</f>
        <v>1</v>
      </c>
      <c r="BH36" s="19">
        <f>1-('A. INDICATOR LEVELS'!BH35-'A. INDICATOR LEVELS'!BH$63)/('A. INDICATOR LEVELS'!BH$64-'A. INDICATOR LEVELS'!BH$63)</f>
        <v>1</v>
      </c>
      <c r="BI36" s="19">
        <f>1-('A. INDICATOR LEVELS'!BI35-'A. INDICATOR LEVELS'!BI$63)/('A. INDICATOR LEVELS'!BI$64-'A. INDICATOR LEVELS'!BI$63)</f>
        <v>1</v>
      </c>
      <c r="BJ36" s="19">
        <f>1-('A. INDICATOR LEVELS'!BJ35-'A. INDICATOR LEVELS'!BJ$63)/('A. INDICATOR LEVELS'!BJ$64-'A. INDICATOR LEVELS'!BJ$63)</f>
        <v>1</v>
      </c>
      <c r="BK36" s="19">
        <f>1-('A. INDICATOR LEVELS'!BK35-'A. INDICATOR LEVELS'!BK$63)/('A. INDICATOR LEVELS'!BK$64-'A. INDICATOR LEVELS'!BK$63)</f>
        <v>1</v>
      </c>
      <c r="BL36" s="237">
        <f>1-('A. INDICATOR LEVELS'!BL35-'A. INDICATOR LEVELS'!BL$63)/('A. INDICATOR LEVELS'!BL$64-'A. INDICATOR LEVELS'!BL$63)</f>
        <v>1</v>
      </c>
      <c r="BM36" s="83">
        <f>1-('A. INDICATOR LEVELS'!BM35-'A. INDICATOR LEVELS'!BM$63)/('A. INDICATOR LEVELS'!BM$64-'A. INDICATOR LEVELS'!BM$63)</f>
        <v>0.88888888888888884</v>
      </c>
      <c r="BN36" s="19">
        <f>1-('A. INDICATOR LEVELS'!BN35-'A. INDICATOR LEVELS'!BN$63)/('A. INDICATOR LEVELS'!BN$64-'A. INDICATOR LEVELS'!BN$63)</f>
        <v>0.94117647058823528</v>
      </c>
      <c r="BO36" s="19">
        <f>1-('A. INDICATOR LEVELS'!BO35-'A. INDICATOR LEVELS'!BO$63)/('A. INDICATOR LEVELS'!BO$64-'A. INDICATOR LEVELS'!BO$63)</f>
        <v>0.88235294117647056</v>
      </c>
      <c r="BP36" s="19">
        <f>1-('A. INDICATOR LEVELS'!BP35-'A. INDICATOR LEVELS'!BP$63)/('A. INDICATOR LEVELS'!BP$64-'A. INDICATOR LEVELS'!BP$63)</f>
        <v>1</v>
      </c>
      <c r="BQ36" s="19">
        <f>1-('A. INDICATOR LEVELS'!BQ35-'A. INDICATOR LEVELS'!BQ$63)/('A. INDICATOR LEVELS'!BQ$64-'A. INDICATOR LEVELS'!BQ$63)</f>
        <v>0.93333333333333335</v>
      </c>
      <c r="BR36" s="237">
        <f>1-('A. INDICATOR LEVELS'!BR35-'A. INDICATOR LEVELS'!BR$63)/('A. INDICATOR LEVELS'!BR$64-'A. INDICATOR LEVELS'!BR$63)</f>
        <v>1</v>
      </c>
      <c r="BS36" s="83">
        <f>('A. INDICATOR LEVELS'!BS35-'A. INDICATOR LEVELS'!BS$63)/('A. INDICATOR LEVELS'!BS$64-'A. INDICATOR LEVELS'!BS$63)</f>
        <v>0.69841269841269837</v>
      </c>
      <c r="BT36" s="19">
        <f>('A. INDICATOR LEVELS'!BT35-'A. INDICATOR LEVELS'!BT$63)/('A. INDICATOR LEVELS'!BT$64-'A. INDICATOR LEVELS'!BT$63)</f>
        <v>0.70833333333333337</v>
      </c>
      <c r="BU36" s="19">
        <f>('A. INDICATOR LEVELS'!BU35-'A. INDICATOR LEVELS'!BU$63)/('A. INDICATOR LEVELS'!BU$64-'A. INDICATOR LEVELS'!BU$63)</f>
        <v>0.70909090909090911</v>
      </c>
      <c r="BV36" s="19">
        <f>('A. INDICATOR LEVELS'!BV35-'A. INDICATOR LEVELS'!BV$63)/('A. INDICATOR LEVELS'!BV$64-'A. INDICATOR LEVELS'!BV$63)</f>
        <v>0.73873873873873874</v>
      </c>
      <c r="BW36" s="19">
        <f>('A. INDICATOR LEVELS'!BW35-'A. INDICATOR LEVELS'!BW$63)/('A. INDICATOR LEVELS'!BW$64-'A. INDICATOR LEVELS'!BW$63)</f>
        <v>0.82178217821782173</v>
      </c>
      <c r="BX36" s="237">
        <f>('A. INDICATOR LEVELS'!BX35-'A. INDICATOR LEVELS'!BX$63)/('A. INDICATOR LEVELS'!BX$64-'A. INDICATOR LEVELS'!BX$63)</f>
        <v>0.70707070707070707</v>
      </c>
      <c r="BY36" s="83">
        <f>1-('A. INDICATOR LEVELS'!BY35-'A. INDICATOR LEVELS'!BY$63)/('A. INDICATOR LEVELS'!BY$64-'A. INDICATOR LEVELS'!BY$63)</f>
        <v>0.17504655493482302</v>
      </c>
      <c r="BZ36" s="19">
        <f>1-('A. INDICATOR LEVELS'!BZ35-'A. INDICATOR LEVELS'!BZ$63)/('A. INDICATOR LEVELS'!BZ$64-'A. INDICATOR LEVELS'!BZ$63)</f>
        <v>0.1644859813084113</v>
      </c>
      <c r="CA36" s="19">
        <f>1-('A. INDICATOR LEVELS'!CA35-'A. INDICATOR LEVELS'!CA$63)/('A. INDICATOR LEVELS'!CA$64-'A. INDICATOR LEVELS'!CA$63)</f>
        <v>0.15760869565217406</v>
      </c>
      <c r="CB36" s="19">
        <f>1-('A. INDICATOR LEVELS'!CB35-'A. INDICATOR LEVELS'!CB$63)/('A. INDICATOR LEVELS'!CB$64-'A. INDICATOR LEVELS'!CB$63)</f>
        <v>0.19469026548672563</v>
      </c>
      <c r="CC36" s="19">
        <f>1-('A. INDICATOR LEVELS'!CC35-'A. INDICATOR LEVELS'!CC$63)/('A. INDICATOR LEVELS'!CC$64-'A. INDICATOR LEVELS'!CC$63)</f>
        <v>0.21477663230240551</v>
      </c>
      <c r="CD36" s="237">
        <f>1-('A. INDICATOR LEVELS'!CD35-'A. INDICATOR LEVELS'!CD$63)/('A. INDICATOR LEVELS'!CD$64-'A. INDICATOR LEVELS'!CD$63)</f>
        <v>0.22792022792022792</v>
      </c>
      <c r="CE36" s="83">
        <f>1-('A. INDICATOR LEVELS'!CE35-'A. INDICATOR LEVELS'!CE$63)/('A. INDICATOR LEVELS'!CE$64-'A. INDICATOR LEVELS'!CE$63)</f>
        <v>0.55542312276519668</v>
      </c>
      <c r="CF36" s="19">
        <f>1-('A. INDICATOR LEVELS'!CF35-'A. INDICATOR LEVELS'!CF$63)/('A. INDICATOR LEVELS'!CF$64-'A. INDICATOR LEVELS'!CF$63)</f>
        <v>0.55187637969094916</v>
      </c>
      <c r="CG36" s="19">
        <f>1-('A. INDICATOR LEVELS'!CG35-'A. INDICATOR LEVELS'!CG$63)/('A. INDICATOR LEVELS'!CG$64-'A. INDICATOR LEVELS'!CG$63)</f>
        <v>0.58047767393561789</v>
      </c>
      <c r="CH36" s="19">
        <f>1-('A. INDICATOR LEVELS'!CH35-'A. INDICATOR LEVELS'!CH$63)/('A. INDICATOR LEVELS'!CH$64-'A. INDICATOR LEVELS'!CH$63)</f>
        <v>0.55193482688391038</v>
      </c>
      <c r="CI36" s="19">
        <f>1-('A. INDICATOR LEVELS'!CI35-'A. INDICATOR LEVELS'!CI$63)/('A. INDICATOR LEVELS'!CI$64-'A. INDICATOR LEVELS'!CI$63)</f>
        <v>0.55753040224508887</v>
      </c>
      <c r="CJ36" s="237">
        <f>1-('A. INDICATOR LEVELS'!CJ35-'A. INDICATOR LEVELS'!CJ$63)/('A. INDICATOR LEVELS'!CJ$64-'A. INDICATOR LEVELS'!CJ$63)</f>
        <v>0.58022549869904605</v>
      </c>
      <c r="CK36" s="83">
        <f>1-('A. INDICATOR LEVELS'!CK35-'A. INDICATOR LEVELS'!CK$63)/('A. INDICATOR LEVELS'!CK$64-'A. INDICATOR LEVELS'!CK$63)</f>
        <v>0.9285714285714286</v>
      </c>
      <c r="CL36" s="19">
        <f>1-('A. INDICATOR LEVELS'!CL35-'A. INDICATOR LEVELS'!CL$63)/('A. INDICATOR LEVELS'!CL$64-'A. INDICATOR LEVELS'!CL$63)</f>
        <v>0.7142857142857143</v>
      </c>
      <c r="CM36" s="19">
        <f>1-('A. INDICATOR LEVELS'!CM35-'A. INDICATOR LEVELS'!CM$63)/('A. INDICATOR LEVELS'!CM$64-'A. INDICATOR LEVELS'!CM$63)</f>
        <v>0.9</v>
      </c>
      <c r="CN36" s="19">
        <f>1-('A. INDICATOR LEVELS'!CN35-'A. INDICATOR LEVELS'!CN$63)/('A. INDICATOR LEVELS'!CN$64-'A. INDICATOR LEVELS'!CN$63)</f>
        <v>0.875</v>
      </c>
      <c r="CO36" s="19">
        <f>1-('A. INDICATOR LEVELS'!CO35-'A. INDICATOR LEVELS'!CO$63)/('A. INDICATOR LEVELS'!CO$64-'A. INDICATOR LEVELS'!CO$63)</f>
        <v>0.75</v>
      </c>
      <c r="CP36" s="276">
        <v>0.77057395487825031</v>
      </c>
      <c r="CQ36" s="83">
        <f>1-('A. INDICATOR LEVELS'!CQ35-'A. INDICATOR LEVELS'!CQ$63)/('A. INDICATOR LEVELS'!CQ$64-'A. INDICATOR LEVELS'!CQ$63)</f>
        <v>1</v>
      </c>
      <c r="CR36" s="19">
        <f>1-('A. INDICATOR LEVELS'!CR35-'A. INDICATOR LEVELS'!CR$63)/('A. INDICATOR LEVELS'!CR$64-'A. INDICATOR LEVELS'!CR$63)</f>
        <v>1</v>
      </c>
      <c r="CS36" s="19">
        <f>1-('A. INDICATOR LEVELS'!CS35-'A. INDICATOR LEVELS'!CS$63)/('A. INDICATOR LEVELS'!CS$64-'A. INDICATOR LEVELS'!CS$63)</f>
        <v>1</v>
      </c>
      <c r="CT36" s="19">
        <f>1-('A. INDICATOR LEVELS'!CT35-'A. INDICATOR LEVELS'!CT$63)/('A. INDICATOR LEVELS'!CT$64-'A. INDICATOR LEVELS'!CT$63)</f>
        <v>0.66666666666666674</v>
      </c>
      <c r="CU36" s="19">
        <f>1-('A. INDICATOR LEVELS'!CU35-'A. INDICATOR LEVELS'!CU$63)/('A. INDICATOR LEVELS'!CU$64-'A. INDICATOR LEVELS'!CU$63)</f>
        <v>1</v>
      </c>
      <c r="CV36" s="237">
        <f>1-('A. INDICATOR LEVELS'!CV35-'A. INDICATOR LEVELS'!CV$63)/('A. INDICATOR LEVELS'!CV$64-'A. INDICATOR LEVELS'!CV$63)</f>
        <v>1</v>
      </c>
      <c r="CW36" s="83">
        <f>1-('A. INDICATOR LEVELS'!CW35-'A. INDICATOR LEVELS'!CW$63)/('A. INDICATOR LEVELS'!CW$64-'A. INDICATOR LEVELS'!CW$63)</f>
        <v>0.58333333333333326</v>
      </c>
      <c r="CX36" s="19">
        <f>1-('A. INDICATOR LEVELS'!CX35-'A. INDICATOR LEVELS'!CX$63)/('A. INDICATOR LEVELS'!CX$64-'A. INDICATOR LEVELS'!CX$63)</f>
        <v>0.8</v>
      </c>
      <c r="CY36" s="19">
        <f>1-('A. INDICATOR LEVELS'!CY35-'A. INDICATOR LEVELS'!CY$63)/('A. INDICATOR LEVELS'!CY$64-'A. INDICATOR LEVELS'!CY$63)</f>
        <v>0.81818181818181812</v>
      </c>
      <c r="CZ36" s="19">
        <f>1-('A. INDICATOR LEVELS'!CZ35-'A. INDICATOR LEVELS'!CZ$63)/('A. INDICATOR LEVELS'!CZ$64-'A. INDICATOR LEVELS'!CZ$63)</f>
        <v>1</v>
      </c>
      <c r="DA36" s="19">
        <f>1-('A. INDICATOR LEVELS'!DA35-'A. INDICATOR LEVELS'!DA$63)/('A. INDICATOR LEVELS'!DA$64-'A. INDICATOR LEVELS'!DA$63)</f>
        <v>0.77777777777777779</v>
      </c>
      <c r="DB36" s="237">
        <f>1-('A. INDICATOR LEVELS'!DB35-'A. INDICATOR LEVELS'!DB$63)/('A. INDICATOR LEVELS'!DB$64-'A. INDICATOR LEVELS'!DB$63)</f>
        <v>0.72727272727272729</v>
      </c>
      <c r="DC36" s="83">
        <f>1-('A. INDICATOR LEVELS'!DC35-'A. INDICATOR LEVELS'!DC$63)/('A. INDICATOR LEVELS'!DC$64-'A. INDICATOR LEVELS'!DC$63)</f>
        <v>1</v>
      </c>
      <c r="DD36" s="19">
        <f>1-('A. INDICATOR LEVELS'!DD35-'A. INDICATOR LEVELS'!DD$63)/('A. INDICATOR LEVELS'!DD$64-'A. INDICATOR LEVELS'!DD$63)</f>
        <v>1</v>
      </c>
      <c r="DE36" s="19">
        <f>1-('A. INDICATOR LEVELS'!DE35-'A. INDICATOR LEVELS'!DE$63)/('A. INDICATOR LEVELS'!DE$64-'A. INDICATOR LEVELS'!DE$63)</f>
        <v>0.9285714285714286</v>
      </c>
      <c r="DF36" s="19">
        <f>1-('A. INDICATOR LEVELS'!DF35-'A. INDICATOR LEVELS'!DF$63)/('A. INDICATOR LEVELS'!DF$64-'A. INDICATOR LEVELS'!DF$63)</f>
        <v>0.9285714285714286</v>
      </c>
      <c r="DG36" s="19">
        <f>1-('A. INDICATOR LEVELS'!DG35-'A. INDICATOR LEVELS'!DG$63)/('A. INDICATOR LEVELS'!DG$64-'A. INDICATOR LEVELS'!DG$63)</f>
        <v>0.875</v>
      </c>
      <c r="DH36" s="237">
        <f>1-('A. INDICATOR LEVELS'!DH35-'A. INDICATOR LEVELS'!DH$63)/('A. INDICATOR LEVELS'!DH$64-'A. INDICATOR LEVELS'!DH$63)</f>
        <v>0.8666666666666667</v>
      </c>
    </row>
    <row r="37" spans="1:112" x14ac:dyDescent="0.35">
      <c r="A37" s="82"/>
      <c r="B37" s="248" t="s">
        <v>35</v>
      </c>
      <c r="C37" s="248" t="s">
        <v>53</v>
      </c>
      <c r="D37" s="10" t="s">
        <v>81</v>
      </c>
      <c r="E37" s="69">
        <f>('A. INDICATOR LEVELS'!E36-'A. INDICATOR LEVELS'!E$63)/('A. INDICATOR LEVELS'!E$64-'A. INDICATOR LEVELS'!E$63)</f>
        <v>3.2459077380952384E-2</v>
      </c>
      <c r="F37" s="35">
        <f>('A. INDICATOR LEVELS'!F36-'A. INDICATOR LEVELS'!F$63)/('A. INDICATOR LEVELS'!F$64-'A. INDICATOR LEVELS'!F$63)</f>
        <v>3.7737501094475087E-2</v>
      </c>
      <c r="G37" s="35">
        <f>('A. INDICATOR LEVELS'!G36-'A. INDICATOR LEVELS'!G$63)/('A. INDICATOR LEVELS'!G$64-'A. INDICATOR LEVELS'!G$63)</f>
        <v>2.5330537846048523E-2</v>
      </c>
      <c r="H37" s="35">
        <f>('A. INDICATOR LEVELS'!H36-'A. INDICATOR LEVELS'!H$63)/('A. INDICATOR LEVELS'!H$64-'A. INDICATOR LEVELS'!H$63)</f>
        <v>3.5885761589403972E-2</v>
      </c>
      <c r="I37" s="35">
        <f>('A. INDICATOR LEVELS'!I36-'A. INDICATOR LEVELS'!I$63)/('A. INDICATOR LEVELS'!I$64-'A. INDICATOR LEVELS'!I$63)</f>
        <v>1.74105238667649E-2</v>
      </c>
      <c r="J37" s="234">
        <f>('A. INDICATOR LEVELS'!J36-'A. INDICATOR LEVELS'!J$63)/('A. INDICATOR LEVELS'!J$64-'A. INDICATOR LEVELS'!J$63)</f>
        <v>2.6245720806390264E-2</v>
      </c>
      <c r="K37" s="69">
        <f>('A. INDICATOR LEVELS'!K36-'A. INDICATOR LEVELS'!K$63)/('A. INDICATOR LEVELS'!K$64-'A. INDICATOR LEVELS'!K$63)</f>
        <v>0.12244897959183673</v>
      </c>
      <c r="L37" s="35">
        <f>('A. INDICATOR LEVELS'!L36-'A. INDICATOR LEVELS'!L$63)/('A. INDICATOR LEVELS'!L$64-'A. INDICATOR LEVELS'!L$63)</f>
        <v>0.12244897959183673</v>
      </c>
      <c r="M37" s="35">
        <f>('A. INDICATOR LEVELS'!M36-'A. INDICATOR LEVELS'!M$63)/('A. INDICATOR LEVELS'!M$64-'A. INDICATOR LEVELS'!M$63)</f>
        <v>0.12</v>
      </c>
      <c r="N37" s="35">
        <f>('A. INDICATOR LEVELS'!N36-'A. INDICATOR LEVELS'!N$63)/('A. INDICATOR LEVELS'!N$64-'A. INDICATOR LEVELS'!N$63)</f>
        <v>0.10204081632653061</v>
      </c>
      <c r="O37" s="35">
        <f>('A. INDICATOR LEVELS'!O36-'A. INDICATOR LEVELS'!O$63)/('A. INDICATOR LEVELS'!O$64-'A. INDICATOR LEVELS'!O$63)</f>
        <v>0.10204081632653061</v>
      </c>
      <c r="P37" s="234">
        <f>('A. INDICATOR LEVELS'!P36-'A. INDICATOR LEVELS'!P$63)/('A. INDICATOR LEVELS'!P$64-'A. INDICATOR LEVELS'!P$63)</f>
        <v>0.1</v>
      </c>
      <c r="Q37" s="69">
        <f>('A. INDICATOR LEVELS'!Q36-'A. INDICATOR LEVELS'!Q$63)/('A. INDICATOR LEVELS'!Q$64-'A. INDICATOR LEVELS'!Q$63)</f>
        <v>0.23461538461538461</v>
      </c>
      <c r="R37" s="35">
        <f>('A. INDICATOR LEVELS'!R36-'A. INDICATOR LEVELS'!R$63)/('A. INDICATOR LEVELS'!R$64-'A. INDICATOR LEVELS'!R$63)</f>
        <v>0.18076923076923077</v>
      </c>
      <c r="S37" s="35">
        <f>('A. INDICATOR LEVELS'!S36-'A. INDICATOR LEVELS'!S$63)/('A. INDICATOR LEVELS'!S$64-'A. INDICATOR LEVELS'!S$63)</f>
        <v>0.25547445255474455</v>
      </c>
      <c r="T37" s="35">
        <f>('A. INDICATOR LEVELS'!T36-'A. INDICATOR LEVELS'!T$63)/('A. INDICATOR LEVELS'!T$64-'A. INDICATOR LEVELS'!T$63)</f>
        <v>0.22053231939163498</v>
      </c>
      <c r="U37" s="35">
        <f>('A. INDICATOR LEVELS'!U36-'A. INDICATOR LEVELS'!U$63)/('A. INDICATOR LEVELS'!U$64-'A. INDICATOR LEVELS'!U$63)</f>
        <v>0.184</v>
      </c>
      <c r="V37" s="234">
        <f>('A. INDICATOR LEVELS'!V36-'A. INDICATOR LEVELS'!V$63)/('A. INDICATOR LEVELS'!V$64-'A. INDICATOR LEVELS'!V$63)</f>
        <v>0.21428571428571427</v>
      </c>
      <c r="W37" s="83">
        <f>('A. INDICATOR LEVELS'!W36-'A. INDICATOR LEVELS'!W$63)/('A. INDICATOR LEVELS'!W$64-'A. INDICATOR LEVELS'!W$63)</f>
        <v>7.6923076923076983E-2</v>
      </c>
      <c r="X37" s="19">
        <f>('A. INDICATOR LEVELS'!X36-'A. INDICATOR LEVELS'!X$63)/('A. INDICATOR LEVELS'!X$64-'A. INDICATOR LEVELS'!X$63)</f>
        <v>0.11111111111111079</v>
      </c>
      <c r="Y37" s="19">
        <f>('A. INDICATOR LEVELS'!Y36-'A. INDICATOR LEVELS'!Y$63)/('A. INDICATOR LEVELS'!Y$64-'A. INDICATOR LEVELS'!Y$63)</f>
        <v>3.7037037037037084E-2</v>
      </c>
      <c r="Z37" s="19">
        <f>('A. INDICATOR LEVELS'!Z36-'A. INDICATOR LEVELS'!Z$63)/('A. INDICATOR LEVELS'!Z$64-'A. INDICATOR LEVELS'!Z$63)</f>
        <v>3.7037037037037084E-2</v>
      </c>
      <c r="AA37" s="19">
        <f>('A. INDICATOR LEVELS'!AA36-'A. INDICATOR LEVELS'!AA$63)/('A. INDICATOR LEVELS'!AA$64-'A. INDICATOR LEVELS'!AA$63)</f>
        <v>0.1034482758620687</v>
      </c>
      <c r="AB37" s="237">
        <f>('A. INDICATOR LEVELS'!AB36-'A. INDICATOR LEVELS'!AB$63)/('A. INDICATOR LEVELS'!AB$64-'A. INDICATOR LEVELS'!AB$63)</f>
        <v>0.10000000000000007</v>
      </c>
      <c r="AC37" s="83">
        <f>('A. INDICATOR LEVELS'!AC36-'A. INDICATOR LEVELS'!AC$63)/('A. INDICATOR LEVELS'!AC$64-'A. INDICATOR LEVELS'!AC$63)</f>
        <v>0.26666666666666666</v>
      </c>
      <c r="AD37" s="19">
        <f>('A. INDICATOR LEVELS'!AD36-'A. INDICATOR LEVELS'!AD$63)/('A. INDICATOR LEVELS'!AD$64-'A. INDICATOR LEVELS'!AD$63)</f>
        <v>0.30769230769230771</v>
      </c>
      <c r="AE37" s="19">
        <f>('A. INDICATOR LEVELS'!AE36-'A. INDICATOR LEVELS'!AE$63)/('A. INDICATOR LEVELS'!AE$64-'A. INDICATOR LEVELS'!AE$63)</f>
        <v>0.2</v>
      </c>
      <c r="AF37" s="19">
        <f>('A. INDICATOR LEVELS'!AF36-'A. INDICATOR LEVELS'!AF$63)/('A. INDICATOR LEVELS'!AF$64-'A. INDICATOR LEVELS'!AF$63)</f>
        <v>0.30769230769230771</v>
      </c>
      <c r="AG37" s="19">
        <f>('A. INDICATOR LEVELS'!AG36-'A. INDICATOR LEVELS'!AG$63)/('A. INDICATOR LEVELS'!AG$64-'A. INDICATOR LEVELS'!AG$63)</f>
        <v>0.38461538461538464</v>
      </c>
      <c r="AH37" s="237">
        <f>('A. INDICATOR LEVELS'!AH36-'A. INDICATOR LEVELS'!AH$63)/('A. INDICATOR LEVELS'!AH$64-'A. INDICATOR LEVELS'!AH$63)</f>
        <v>0.38461538461538464</v>
      </c>
      <c r="AI37" s="83">
        <f>('A. INDICATOR LEVELS'!AI36-'A. INDICATOR LEVELS'!AI$63)/('A. INDICATOR LEVELS'!AI$64-'A. INDICATOR LEVELS'!AI$63)</f>
        <v>0.5</v>
      </c>
      <c r="AJ37" s="19">
        <f>('A. INDICATOR LEVELS'!AJ36-'A. INDICATOR LEVELS'!AJ$63)/('A. INDICATOR LEVELS'!AJ$64-'A. INDICATOR LEVELS'!AJ$63)</f>
        <v>0.47368421052631576</v>
      </c>
      <c r="AK37" s="19">
        <f>('A. INDICATOR LEVELS'!AK36-'A. INDICATOR LEVELS'!AK$63)/('A. INDICATOR LEVELS'!AK$64-'A. INDICATOR LEVELS'!AK$63)</f>
        <v>0.58823529411764708</v>
      </c>
      <c r="AL37" s="19">
        <f>('A. INDICATOR LEVELS'!AL36-'A. INDICATOR LEVELS'!AL$63)/('A. INDICATOR LEVELS'!AL$64-'A. INDICATOR LEVELS'!AL$63)</f>
        <v>0.5</v>
      </c>
      <c r="AM37" s="19">
        <f>('A. INDICATOR LEVELS'!AM36-'A. INDICATOR LEVELS'!AM$63)/('A. INDICATOR LEVELS'!AM$64-'A. INDICATOR LEVELS'!AM$63)</f>
        <v>0.42105263157894735</v>
      </c>
      <c r="AN37" s="237">
        <f>('A. INDICATOR LEVELS'!AN36-'A. INDICATOR LEVELS'!AN$63)/('A. INDICATOR LEVELS'!AN$64-'A. INDICATOR LEVELS'!AN$63)</f>
        <v>0.42105263157894735</v>
      </c>
      <c r="AO37" s="83">
        <f>('A. INDICATOR LEVELS'!AO36-'A. INDICATOR LEVELS'!AO$63)/('A. INDICATOR LEVELS'!AO$64-'A. INDICATOR LEVELS'!AO$63)</f>
        <v>0.19047619047619047</v>
      </c>
      <c r="AP37" s="19">
        <f>('A. INDICATOR LEVELS'!AP36-'A. INDICATOR LEVELS'!AP$63)/('A. INDICATOR LEVELS'!AP$64-'A. INDICATOR LEVELS'!AP$63)</f>
        <v>0.17391304347826086</v>
      </c>
      <c r="AQ37" s="19">
        <f>('A. INDICATOR LEVELS'!AQ36-'A. INDICATOR LEVELS'!AQ$63)/('A. INDICATOR LEVELS'!AQ$64-'A. INDICATOR LEVELS'!AQ$63)</f>
        <v>0.18181818181818182</v>
      </c>
      <c r="AR37" s="19">
        <f>('A. INDICATOR LEVELS'!AR36-'A. INDICATOR LEVELS'!AR$63)/('A. INDICATOR LEVELS'!AR$64-'A. INDICATOR LEVELS'!AR$63)</f>
        <v>0.23809523809523808</v>
      </c>
      <c r="AS37" s="19">
        <f>('A. INDICATOR LEVELS'!AS36-'A. INDICATOR LEVELS'!AS$63)/('A. INDICATOR LEVELS'!AS$64-'A. INDICATOR LEVELS'!AS$63)</f>
        <v>0.28000000000000003</v>
      </c>
      <c r="AT37" s="237">
        <f>('A. INDICATOR LEVELS'!AT36-'A. INDICATOR LEVELS'!AT$63)/('A. INDICATOR LEVELS'!AT$64-'A. INDICATOR LEVELS'!AT$63)</f>
        <v>0.17241379310344829</v>
      </c>
      <c r="AU37" s="83">
        <f>('A. INDICATOR LEVELS'!AU36-'A. INDICATOR LEVELS'!AU$63)/('A. INDICATOR LEVELS'!AU$64-'A. INDICATOR LEVELS'!AU$63)</f>
        <v>0.3888888888888889</v>
      </c>
      <c r="AV37" s="19">
        <f>('A. INDICATOR LEVELS'!AV36-'A. INDICATOR LEVELS'!AV$63)/('A. INDICATOR LEVELS'!AV$64-'A. INDICATOR LEVELS'!AV$63)</f>
        <v>0.23809523809523808</v>
      </c>
      <c r="AW37" s="19">
        <f>('A. INDICATOR LEVELS'!AW36-'A. INDICATOR LEVELS'!AW$63)/('A. INDICATOR LEVELS'!AW$64-'A. INDICATOR LEVELS'!AW$63)</f>
        <v>0.3888888888888889</v>
      </c>
      <c r="AX37" s="19">
        <f>('A. INDICATOR LEVELS'!AX36-'A. INDICATOR LEVELS'!AX$63)/('A. INDICATOR LEVELS'!AX$64-'A. INDICATOR LEVELS'!AX$63)</f>
        <v>0.4</v>
      </c>
      <c r="AY37" s="19">
        <f>('A. INDICATOR LEVELS'!AY36-'A. INDICATOR LEVELS'!AY$63)/('A. INDICATOR LEVELS'!AY$64-'A. INDICATOR LEVELS'!AY$63)</f>
        <v>0.42857142857142855</v>
      </c>
      <c r="AZ37" s="237">
        <f>('A. INDICATOR LEVELS'!AZ36-'A. INDICATOR LEVELS'!AZ$63)/('A. INDICATOR LEVELS'!AZ$64-'A. INDICATOR LEVELS'!AZ$63)</f>
        <v>0.5</v>
      </c>
      <c r="BA37" s="83">
        <f>('A. INDICATOR LEVELS'!BA36-'A. INDICATOR LEVELS'!BA$63)/('A. INDICATOR LEVELS'!BA$64-'A. INDICATOR LEVELS'!BA$63)</f>
        <v>0</v>
      </c>
      <c r="BB37" s="19">
        <f>('A. INDICATOR LEVELS'!BB36-'A. INDICATOR LEVELS'!BB$63)/('A. INDICATOR LEVELS'!BB$64-'A. INDICATOR LEVELS'!BB$63)</f>
        <v>5.5555555555555552E-2</v>
      </c>
      <c r="BC37" s="19">
        <f>('A. INDICATOR LEVELS'!BC36-'A. INDICATOR LEVELS'!BC$63)/('A. INDICATOR LEVELS'!BC$64-'A. INDICATOR LEVELS'!BC$63)</f>
        <v>0.17647058823529413</v>
      </c>
      <c r="BD37" s="19">
        <f>('A. INDICATOR LEVELS'!BD36-'A. INDICATOR LEVELS'!BD$63)/('A. INDICATOR LEVELS'!BD$64-'A. INDICATOR LEVELS'!BD$63)</f>
        <v>0.23529411764705882</v>
      </c>
      <c r="BE37" s="19">
        <f>('A. INDICATOR LEVELS'!BE36-'A. INDICATOR LEVELS'!BE$63)/('A. INDICATOR LEVELS'!BE$64-'A. INDICATOR LEVELS'!BE$63)</f>
        <v>0.15</v>
      </c>
      <c r="BF37" s="237">
        <f>('A. INDICATOR LEVELS'!BF36-'A. INDICATOR LEVELS'!BF$63)/('A. INDICATOR LEVELS'!BF$64-'A. INDICATOR LEVELS'!BF$63)</f>
        <v>0.22222222222222221</v>
      </c>
      <c r="BG37" s="83">
        <f>1-('A. INDICATOR LEVELS'!BG36-'A. INDICATOR LEVELS'!BG$63)/('A. INDICATOR LEVELS'!BG$64-'A. INDICATOR LEVELS'!BG$63)</f>
        <v>0.33333333333333337</v>
      </c>
      <c r="BH37" s="19">
        <f>1-('A. INDICATOR LEVELS'!BH36-'A. INDICATOR LEVELS'!BH$63)/('A. INDICATOR LEVELS'!BH$64-'A. INDICATOR LEVELS'!BH$63)</f>
        <v>0.3571428571428571</v>
      </c>
      <c r="BI37" s="19">
        <f>1-('A. INDICATOR LEVELS'!BI36-'A. INDICATOR LEVELS'!BI$63)/('A. INDICATOR LEVELS'!BI$64-'A. INDICATOR LEVELS'!BI$63)</f>
        <v>0.33333333333333337</v>
      </c>
      <c r="BJ37" s="19">
        <f>1-('A. INDICATOR LEVELS'!BJ36-'A. INDICATOR LEVELS'!BJ$63)/('A. INDICATOR LEVELS'!BJ$64-'A. INDICATOR LEVELS'!BJ$63)</f>
        <v>0.3571428571428571</v>
      </c>
      <c r="BK37" s="19">
        <f>1-('A. INDICATOR LEVELS'!BK36-'A. INDICATOR LEVELS'!BK$63)/('A. INDICATOR LEVELS'!BK$64-'A. INDICATOR LEVELS'!BK$63)</f>
        <v>0.3571428571428571</v>
      </c>
      <c r="BL37" s="237">
        <f>1-('A. INDICATOR LEVELS'!BL36-'A. INDICATOR LEVELS'!BL$63)/('A. INDICATOR LEVELS'!BL$64-'A. INDICATOR LEVELS'!BL$63)</f>
        <v>0.33333333333333337</v>
      </c>
      <c r="BM37" s="83">
        <f>1-('A. INDICATOR LEVELS'!BM36-'A. INDICATOR LEVELS'!BM$63)/('A. INDICATOR LEVELS'!BM$64-'A. INDICATOR LEVELS'!BM$63)</f>
        <v>0.27777777777777779</v>
      </c>
      <c r="BN37" s="19">
        <f>1-('A. INDICATOR LEVELS'!BN36-'A. INDICATOR LEVELS'!BN$63)/('A. INDICATOR LEVELS'!BN$64-'A. INDICATOR LEVELS'!BN$63)</f>
        <v>0.23529411764705888</v>
      </c>
      <c r="BO37" s="19">
        <f>1-('A. INDICATOR LEVELS'!BO36-'A. INDICATOR LEVELS'!BO$63)/('A. INDICATOR LEVELS'!BO$64-'A. INDICATOR LEVELS'!BO$63)</f>
        <v>0.23529411764705888</v>
      </c>
      <c r="BP37" s="19">
        <f>1-('A. INDICATOR LEVELS'!BP36-'A. INDICATOR LEVELS'!BP$63)/('A. INDICATOR LEVELS'!BP$64-'A. INDICATOR LEVELS'!BP$63)</f>
        <v>0.2857142857142857</v>
      </c>
      <c r="BQ37" s="19">
        <f>1-('A. INDICATOR LEVELS'!BQ36-'A. INDICATOR LEVELS'!BQ$63)/('A. INDICATOR LEVELS'!BQ$64-'A. INDICATOR LEVELS'!BQ$63)</f>
        <v>0.33333333333333337</v>
      </c>
      <c r="BR37" s="237">
        <f>1-('A. INDICATOR LEVELS'!BR36-'A. INDICATOR LEVELS'!BR$63)/('A. INDICATOR LEVELS'!BR$64-'A. INDICATOR LEVELS'!BR$63)</f>
        <v>0.33333333333333337</v>
      </c>
      <c r="BS37" s="83">
        <f>('A. INDICATOR LEVELS'!BS36-'A. INDICATOR LEVELS'!BS$63)/('A. INDICATOR LEVELS'!BS$64-'A. INDICATOR LEVELS'!BS$63)</f>
        <v>0.30158730158730157</v>
      </c>
      <c r="BT37" s="19">
        <f>('A. INDICATOR LEVELS'!BT36-'A. INDICATOR LEVELS'!BT$63)/('A. INDICATOR LEVELS'!BT$64-'A. INDICATOR LEVELS'!BT$63)</f>
        <v>0.23333333333333334</v>
      </c>
      <c r="BU37" s="19">
        <f>('A. INDICATOR LEVELS'!BU36-'A. INDICATOR LEVELS'!BU$63)/('A. INDICATOR LEVELS'!BU$64-'A. INDICATOR LEVELS'!BU$63)</f>
        <v>0.16363636363636364</v>
      </c>
      <c r="BV37" s="19">
        <f>('A. INDICATOR LEVELS'!BV36-'A. INDICATOR LEVELS'!BV$63)/('A. INDICATOR LEVELS'!BV$64-'A. INDICATOR LEVELS'!BV$63)</f>
        <v>0.17117117117117117</v>
      </c>
      <c r="BW37" s="19">
        <f>('A. INDICATOR LEVELS'!BW36-'A. INDICATOR LEVELS'!BW$63)/('A. INDICATOR LEVELS'!BW$64-'A. INDICATOR LEVELS'!BW$63)</f>
        <v>0.11881188118811881</v>
      </c>
      <c r="BX37" s="237">
        <f>('A. INDICATOR LEVELS'!BX36-'A. INDICATOR LEVELS'!BX$63)/('A. INDICATOR LEVELS'!BX$64-'A. INDICATOR LEVELS'!BX$63)</f>
        <v>0.10101010101010101</v>
      </c>
      <c r="BY37" s="83">
        <f>1-('A. INDICATOR LEVELS'!BY36-'A. INDICATOR LEVELS'!BY$63)/('A. INDICATOR LEVELS'!BY$64-'A. INDICATOR LEVELS'!BY$63)</f>
        <v>0.94599627560521415</v>
      </c>
      <c r="BZ37" s="19">
        <f>1-('A. INDICATOR LEVELS'!BZ36-'A. INDICATOR LEVELS'!BZ$63)/('A. INDICATOR LEVELS'!BZ$64-'A. INDICATOR LEVELS'!BZ$63)</f>
        <v>0.90841121495327104</v>
      </c>
      <c r="CA37" s="19">
        <f>1-('A. INDICATOR LEVELS'!CA36-'A. INDICATOR LEVELS'!CA$63)/('A. INDICATOR LEVELS'!CA$64-'A. INDICATOR LEVELS'!CA$63)</f>
        <v>0.92028985507246375</v>
      </c>
      <c r="CB37" s="19">
        <f>1-('A. INDICATOR LEVELS'!CB36-'A. INDICATOR LEVELS'!CB$63)/('A. INDICATOR LEVELS'!CB$64-'A. INDICATOR LEVELS'!CB$63)</f>
        <v>0.94690265486725655</v>
      </c>
      <c r="CC37" s="19">
        <f>1-('A. INDICATOR LEVELS'!CC36-'A. INDICATOR LEVELS'!CC$63)/('A. INDICATOR LEVELS'!CC$64-'A. INDICATOR LEVELS'!CC$63)</f>
        <v>0.93642611683848798</v>
      </c>
      <c r="CD37" s="237">
        <f>1-('A. INDICATOR LEVELS'!CD36-'A. INDICATOR LEVELS'!CD$63)/('A. INDICATOR LEVELS'!CD$64-'A. INDICATOR LEVELS'!CD$63)</f>
        <v>0.91737891737891752</v>
      </c>
      <c r="CE37" s="83">
        <f>1-('A. INDICATOR LEVELS'!CE36-'A. INDICATOR LEVELS'!CE$63)/('A. INDICATOR LEVELS'!CE$64-'A. INDICATOR LEVELS'!CE$63)</f>
        <v>0.95947556615017882</v>
      </c>
      <c r="CF37" s="19">
        <f>1-('A. INDICATOR LEVELS'!CF36-'A. INDICATOR LEVELS'!CF$63)/('A. INDICATOR LEVELS'!CF$64-'A. INDICATOR LEVELS'!CF$63)</f>
        <v>0.95584988962472406</v>
      </c>
      <c r="CG37" s="19">
        <f>1-('A. INDICATOR LEVELS'!CG36-'A. INDICATOR LEVELS'!CG$63)/('A. INDICATOR LEVELS'!CG$64-'A. INDICATOR LEVELS'!CG$63)</f>
        <v>0.96365524402907576</v>
      </c>
      <c r="CH37" s="19">
        <f>1-('A. INDICATOR LEVELS'!CH36-'A. INDICATOR LEVELS'!CH$63)/('A. INDICATOR LEVELS'!CH$64-'A. INDICATOR LEVELS'!CH$63)</f>
        <v>0.95824847250509171</v>
      </c>
      <c r="CI37" s="19">
        <f>1-('A. INDICATOR LEVELS'!CI36-'A. INDICATOR LEVELS'!CI$63)/('A. INDICATOR LEVELS'!CI$64-'A. INDICATOR LEVELS'!CI$63)</f>
        <v>0.95696913002806361</v>
      </c>
      <c r="CJ37" s="237">
        <f>1-('A. INDICATOR LEVELS'!CJ36-'A. INDICATOR LEVELS'!CJ$63)/('A. INDICATOR LEVELS'!CJ$64-'A. INDICATOR LEVELS'!CJ$63)</f>
        <v>0.95490026019080654</v>
      </c>
      <c r="CK37" s="83">
        <f>1-('A. INDICATOR LEVELS'!CK36-'A. INDICATOR LEVELS'!CK$63)/('A. INDICATOR LEVELS'!CK$64-'A. INDICATOR LEVELS'!CK$63)</f>
        <v>0.3571428571428571</v>
      </c>
      <c r="CL37" s="19">
        <f>1-('A. INDICATOR LEVELS'!CL36-'A. INDICATOR LEVELS'!CL$63)/('A. INDICATOR LEVELS'!CL$64-'A. INDICATOR LEVELS'!CL$63)</f>
        <v>0.4285714285714286</v>
      </c>
      <c r="CM37" s="19">
        <f>1-('A. INDICATOR LEVELS'!CM36-'A. INDICATOR LEVELS'!CM$63)/('A. INDICATOR LEVELS'!CM$64-'A. INDICATOR LEVELS'!CM$63)</f>
        <v>0.6</v>
      </c>
      <c r="CN37" s="19">
        <f>1-('A. INDICATOR LEVELS'!CN36-'A. INDICATOR LEVELS'!CN$63)/('A. INDICATOR LEVELS'!CN$64-'A. INDICATOR LEVELS'!CN$63)</f>
        <v>0.625</v>
      </c>
      <c r="CO37" s="19">
        <f>1-('A. INDICATOR LEVELS'!CO36-'A. INDICATOR LEVELS'!CO$63)/('A. INDICATOR LEVELS'!CO$64-'A. INDICATOR LEVELS'!CO$63)</f>
        <v>0.5</v>
      </c>
      <c r="CP37" s="276">
        <v>0.49095957430597703</v>
      </c>
      <c r="CQ37" s="83">
        <f>1-('A. INDICATOR LEVELS'!CQ36-'A. INDICATOR LEVELS'!CQ$63)/('A. INDICATOR LEVELS'!CQ$64-'A. INDICATOR LEVELS'!CQ$63)</f>
        <v>0.5714285714285714</v>
      </c>
      <c r="CR37" s="19">
        <f>1-('A. INDICATOR LEVELS'!CR36-'A. INDICATOR LEVELS'!CR$63)/('A. INDICATOR LEVELS'!CR$64-'A. INDICATOR LEVELS'!CR$63)</f>
        <v>0.19999999999999996</v>
      </c>
      <c r="CS37" s="19">
        <f>1-('A. INDICATOR LEVELS'!CS36-'A. INDICATOR LEVELS'!CS$63)/('A. INDICATOR LEVELS'!CS$64-'A. INDICATOR LEVELS'!CS$63)</f>
        <v>0.16666666666666663</v>
      </c>
      <c r="CT37" s="19">
        <f>1-('A. INDICATOR LEVELS'!CT36-'A. INDICATOR LEVELS'!CT$63)/('A. INDICATOR LEVELS'!CT$64-'A. INDICATOR LEVELS'!CT$63)</f>
        <v>0.5</v>
      </c>
      <c r="CU37" s="19">
        <f>1-('A. INDICATOR LEVELS'!CU36-'A. INDICATOR LEVELS'!CU$63)/('A. INDICATOR LEVELS'!CU$64-'A. INDICATOR LEVELS'!CU$63)</f>
        <v>0.19999999999999996</v>
      </c>
      <c r="CV37" s="237">
        <f>1-('A. INDICATOR LEVELS'!CV36-'A. INDICATOR LEVELS'!CV$63)/('A. INDICATOR LEVELS'!CV$64-'A. INDICATOR LEVELS'!CV$63)</f>
        <v>0.25</v>
      </c>
      <c r="CW37" s="83">
        <f>1-('A. INDICATOR LEVELS'!CW36-'A. INDICATOR LEVELS'!CW$63)/('A. INDICATOR LEVELS'!CW$64-'A. INDICATOR LEVELS'!CW$63)</f>
        <v>0.16666666666666663</v>
      </c>
      <c r="CX37" s="19">
        <f>1-('A. INDICATOR LEVELS'!CX36-'A. INDICATOR LEVELS'!CX$63)/('A. INDICATOR LEVELS'!CX$64-'A. INDICATOR LEVELS'!CX$63)</f>
        <v>0.19999999999999996</v>
      </c>
      <c r="CY37" s="19">
        <f>1-('A. INDICATOR LEVELS'!CY36-'A. INDICATOR LEVELS'!CY$63)/('A. INDICATOR LEVELS'!CY$64-'A. INDICATOR LEVELS'!CY$63)</f>
        <v>0.27272727272727271</v>
      </c>
      <c r="CZ37" s="19">
        <f>1-('A. INDICATOR LEVELS'!CZ36-'A. INDICATOR LEVELS'!CZ$63)/('A. INDICATOR LEVELS'!CZ$64-'A. INDICATOR LEVELS'!CZ$63)</f>
        <v>0.27272727272727271</v>
      </c>
      <c r="DA37" s="19">
        <f>1-('A. INDICATOR LEVELS'!DA36-'A. INDICATOR LEVELS'!DA$63)/('A. INDICATOR LEVELS'!DA$64-'A. INDICATOR LEVELS'!DA$63)</f>
        <v>0.44444444444444442</v>
      </c>
      <c r="DB37" s="237">
        <f>1-('A. INDICATOR LEVELS'!DB36-'A. INDICATOR LEVELS'!DB$63)/('A. INDICATOR LEVELS'!DB$64-'A. INDICATOR LEVELS'!DB$63)</f>
        <v>0.45454545454545459</v>
      </c>
      <c r="DC37" s="83">
        <f>1-('A. INDICATOR LEVELS'!DC36-'A. INDICATOR LEVELS'!DC$63)/('A. INDICATOR LEVELS'!DC$64-'A. INDICATOR LEVELS'!DC$63)</f>
        <v>0.33333333333333337</v>
      </c>
      <c r="DD37" s="19">
        <f>1-('A. INDICATOR LEVELS'!DD36-'A. INDICATOR LEVELS'!DD$63)/('A. INDICATOR LEVELS'!DD$64-'A. INDICATOR LEVELS'!DD$63)</f>
        <v>0.27777777777777779</v>
      </c>
      <c r="DE37" s="19">
        <f>1-('A. INDICATOR LEVELS'!DE36-'A. INDICATOR LEVELS'!DE$63)/('A. INDICATOR LEVELS'!DE$64-'A. INDICATOR LEVELS'!DE$63)</f>
        <v>0.3571428571428571</v>
      </c>
      <c r="DF37" s="19">
        <f>1-('A. INDICATOR LEVELS'!DF36-'A. INDICATOR LEVELS'!DF$63)/('A. INDICATOR LEVELS'!DF$64-'A. INDICATOR LEVELS'!DF$63)</f>
        <v>0.4285714285714286</v>
      </c>
      <c r="DG37" s="19">
        <f>1-('A. INDICATOR LEVELS'!DG36-'A. INDICATOR LEVELS'!DG$63)/('A. INDICATOR LEVELS'!DG$64-'A. INDICATOR LEVELS'!DG$63)</f>
        <v>0.375</v>
      </c>
      <c r="DH37" s="237">
        <f>1-('A. INDICATOR LEVELS'!DH36-'A. INDICATOR LEVELS'!DH$63)/('A. INDICATOR LEVELS'!DH$64-'A. INDICATOR LEVELS'!DH$63)</f>
        <v>0.26666666666666672</v>
      </c>
    </row>
    <row r="38" spans="1:112" x14ac:dyDescent="0.35">
      <c r="A38" s="82"/>
      <c r="B38" s="248" t="s">
        <v>36</v>
      </c>
      <c r="C38" s="248" t="s">
        <v>53</v>
      </c>
      <c r="D38" s="10" t="s">
        <v>82</v>
      </c>
      <c r="E38" s="69">
        <f>('A. INDICATOR LEVELS'!E37-'A. INDICATOR LEVELS'!E$63)/('A. INDICATOR LEVELS'!E$64-'A. INDICATOR LEVELS'!E$63)</f>
        <v>0.25646391369047616</v>
      </c>
      <c r="F38" s="35">
        <f>('A. INDICATOR LEVELS'!F37-'A. INDICATOR LEVELS'!F$63)/('A. INDICATOR LEVELS'!F$64-'A. INDICATOR LEVELS'!F$63)</f>
        <v>0.23045267489711935</v>
      </c>
      <c r="G38" s="35">
        <f>('A. INDICATOR LEVELS'!G37-'A. INDICATOR LEVELS'!G$63)/('A. INDICATOR LEVELS'!G$64-'A. INDICATOR LEVELS'!G$63)</f>
        <v>0.22887339009884045</v>
      </c>
      <c r="H38" s="35">
        <f>('A. INDICATOR LEVELS'!H37-'A. INDICATOR LEVELS'!H$63)/('A. INDICATOR LEVELS'!H$64-'A. INDICATOR LEVELS'!H$63)</f>
        <v>0.23932119205298014</v>
      </c>
      <c r="I38" s="35">
        <f>('A. INDICATOR LEVELS'!I37-'A. INDICATOR LEVELS'!I$63)/('A. INDICATOR LEVELS'!I$64-'A. INDICATOR LEVELS'!I$63)</f>
        <v>0.20915894373570126</v>
      </c>
      <c r="J38" s="234">
        <f>('A. INDICATOR LEVELS'!J37-'A. INDICATOR LEVELS'!J$63)/('A. INDICATOR LEVELS'!J$64-'A. INDICATOR LEVELS'!J$63)</f>
        <v>0.20163560289083302</v>
      </c>
      <c r="K38" s="69">
        <f>('A. INDICATOR LEVELS'!K37-'A. INDICATOR LEVELS'!K$63)/('A. INDICATOR LEVELS'!K$64-'A. INDICATOR LEVELS'!K$63)</f>
        <v>0.24489795918367346</v>
      </c>
      <c r="L38" s="35">
        <f>('A. INDICATOR LEVELS'!L37-'A. INDICATOR LEVELS'!L$63)/('A. INDICATOR LEVELS'!L$64-'A. INDICATOR LEVELS'!L$63)</f>
        <v>0.24489795918367346</v>
      </c>
      <c r="M38" s="35">
        <f>('A. INDICATOR LEVELS'!M37-'A. INDICATOR LEVELS'!M$63)/('A. INDICATOR LEVELS'!M$64-'A. INDICATOR LEVELS'!M$63)</f>
        <v>0.24</v>
      </c>
      <c r="N38" s="35">
        <f>('A. INDICATOR LEVELS'!N37-'A. INDICATOR LEVELS'!N$63)/('A. INDICATOR LEVELS'!N$64-'A. INDICATOR LEVELS'!N$63)</f>
        <v>0.20408163265306123</v>
      </c>
      <c r="O38" s="35">
        <f>('A. INDICATOR LEVELS'!O37-'A. INDICATOR LEVELS'!O$63)/('A. INDICATOR LEVELS'!O$64-'A. INDICATOR LEVELS'!O$63)</f>
        <v>0.20408163265306123</v>
      </c>
      <c r="P38" s="234">
        <f>('A. INDICATOR LEVELS'!P37-'A. INDICATOR LEVELS'!P$63)/('A. INDICATOR LEVELS'!P$64-'A. INDICATOR LEVELS'!P$63)</f>
        <v>0.18</v>
      </c>
      <c r="Q38" s="69">
        <f>('A. INDICATOR LEVELS'!Q37-'A. INDICATOR LEVELS'!Q$63)/('A. INDICATOR LEVELS'!Q$64-'A. INDICATOR LEVELS'!Q$63)</f>
        <v>0.37307692307692308</v>
      </c>
      <c r="R38" s="35">
        <f>('A. INDICATOR LEVELS'!R37-'A. INDICATOR LEVELS'!R$63)/('A. INDICATOR LEVELS'!R$64-'A. INDICATOR LEVELS'!R$63)</f>
        <v>0.34230769230769231</v>
      </c>
      <c r="S38" s="35">
        <f>('A. INDICATOR LEVELS'!S37-'A. INDICATOR LEVELS'!S$63)/('A. INDICATOR LEVELS'!S$64-'A. INDICATOR LEVELS'!S$63)</f>
        <v>0.40875912408759124</v>
      </c>
      <c r="T38" s="35">
        <f>('A. INDICATOR LEVELS'!T37-'A. INDICATOR LEVELS'!T$63)/('A. INDICATOR LEVELS'!T$64-'A. INDICATOR LEVELS'!T$63)</f>
        <v>0.36501901140684412</v>
      </c>
      <c r="U38" s="35">
        <f>('A. INDICATOR LEVELS'!U37-'A. INDICATOR LEVELS'!U$63)/('A. INDICATOR LEVELS'!U$64-'A. INDICATOR LEVELS'!U$63)</f>
        <v>0.372</v>
      </c>
      <c r="V38" s="234">
        <f>('A. INDICATOR LEVELS'!V37-'A. INDICATOR LEVELS'!V$63)/('A. INDICATOR LEVELS'!V$64-'A. INDICATOR LEVELS'!V$63)</f>
        <v>0.42460317460317459</v>
      </c>
      <c r="W38" s="83">
        <f>('A. INDICATOR LEVELS'!W37-'A. INDICATOR LEVELS'!W$63)/('A. INDICATOR LEVELS'!W$64-'A. INDICATOR LEVELS'!W$63)</f>
        <v>0.38461538461538453</v>
      </c>
      <c r="X38" s="19">
        <f>('A. INDICATOR LEVELS'!X37-'A. INDICATOR LEVELS'!X$63)/('A. INDICATOR LEVELS'!X$64-'A. INDICATOR LEVELS'!X$63)</f>
        <v>0.37037037037037024</v>
      </c>
      <c r="Y38" s="19">
        <f>('A. INDICATOR LEVELS'!Y37-'A. INDICATOR LEVELS'!Y$63)/('A. INDICATOR LEVELS'!Y$64-'A. INDICATOR LEVELS'!Y$63)</f>
        <v>0.29629629629629622</v>
      </c>
      <c r="Z38" s="19">
        <f>('A. INDICATOR LEVELS'!Z37-'A. INDICATOR LEVELS'!Z$63)/('A. INDICATOR LEVELS'!Z$64-'A. INDICATOR LEVELS'!Z$63)</f>
        <v>0.37037037037037041</v>
      </c>
      <c r="AA38" s="19">
        <f>('A. INDICATOR LEVELS'!AA37-'A. INDICATOR LEVELS'!AA$63)/('A. INDICATOR LEVELS'!AA$64-'A. INDICATOR LEVELS'!AA$63)</f>
        <v>0.34482758620689657</v>
      </c>
      <c r="AB38" s="237">
        <f>('A. INDICATOR LEVELS'!AB37-'A. INDICATOR LEVELS'!AB$63)/('A. INDICATOR LEVELS'!AB$64-'A. INDICATOR LEVELS'!AB$63)</f>
        <v>0.30000000000000021</v>
      </c>
      <c r="AC38" s="83">
        <f>('A. INDICATOR LEVELS'!AC37-'A. INDICATOR LEVELS'!AC$63)/('A. INDICATOR LEVELS'!AC$64-'A. INDICATOR LEVELS'!AC$63)</f>
        <v>0.66666666666666663</v>
      </c>
      <c r="AD38" s="19">
        <f>('A. INDICATOR LEVELS'!AD37-'A. INDICATOR LEVELS'!AD$63)/('A. INDICATOR LEVELS'!AD$64-'A. INDICATOR LEVELS'!AD$63)</f>
        <v>0.61538461538461542</v>
      </c>
      <c r="AE38" s="19">
        <f>('A. INDICATOR LEVELS'!AE37-'A. INDICATOR LEVELS'!AE$63)/('A. INDICATOR LEVELS'!AE$64-'A. INDICATOR LEVELS'!AE$63)</f>
        <v>0.6</v>
      </c>
      <c r="AF38" s="19">
        <f>('A. INDICATOR LEVELS'!AF37-'A. INDICATOR LEVELS'!AF$63)/('A. INDICATOR LEVELS'!AF$64-'A. INDICATOR LEVELS'!AF$63)</f>
        <v>0.53846153846153844</v>
      </c>
      <c r="AG38" s="19">
        <f>('A. INDICATOR LEVELS'!AG37-'A. INDICATOR LEVELS'!AG$63)/('A. INDICATOR LEVELS'!AG$64-'A. INDICATOR LEVELS'!AG$63)</f>
        <v>0.69230769230769229</v>
      </c>
      <c r="AH38" s="237">
        <f>('A. INDICATOR LEVELS'!AH37-'A. INDICATOR LEVELS'!AH$63)/('A. INDICATOR LEVELS'!AH$64-'A. INDICATOR LEVELS'!AH$63)</f>
        <v>0.69230769230769229</v>
      </c>
      <c r="AI38" s="83">
        <f>('A. INDICATOR LEVELS'!AI37-'A. INDICATOR LEVELS'!AI$63)/('A. INDICATOR LEVELS'!AI$64-'A. INDICATOR LEVELS'!AI$63)</f>
        <v>0.6875</v>
      </c>
      <c r="AJ38" s="19">
        <f>('A. INDICATOR LEVELS'!AJ37-'A. INDICATOR LEVELS'!AJ$63)/('A. INDICATOR LEVELS'!AJ$64-'A. INDICATOR LEVELS'!AJ$63)</f>
        <v>0.63157894736842102</v>
      </c>
      <c r="AK38" s="19">
        <f>('A. INDICATOR LEVELS'!AK37-'A. INDICATOR LEVELS'!AK$63)/('A. INDICATOR LEVELS'!AK$64-'A. INDICATOR LEVELS'!AK$63)</f>
        <v>0.6470588235294118</v>
      </c>
      <c r="AL38" s="19">
        <f>('A. INDICATOR LEVELS'!AL37-'A. INDICATOR LEVELS'!AL$63)/('A. INDICATOR LEVELS'!AL$64-'A. INDICATOR LEVELS'!AL$63)</f>
        <v>0.66666666666666663</v>
      </c>
      <c r="AM38" s="19">
        <f>('A. INDICATOR LEVELS'!AM37-'A. INDICATOR LEVELS'!AM$63)/('A. INDICATOR LEVELS'!AM$64-'A. INDICATOR LEVELS'!AM$63)</f>
        <v>0.63157894736842102</v>
      </c>
      <c r="AN38" s="237">
        <f>('A. INDICATOR LEVELS'!AN37-'A. INDICATOR LEVELS'!AN$63)/('A. INDICATOR LEVELS'!AN$64-'A. INDICATOR LEVELS'!AN$63)</f>
        <v>0.63157894736842102</v>
      </c>
      <c r="AO38" s="83">
        <f>('A. INDICATOR LEVELS'!AO37-'A. INDICATOR LEVELS'!AO$63)/('A. INDICATOR LEVELS'!AO$64-'A. INDICATOR LEVELS'!AO$63)</f>
        <v>0.42857142857142855</v>
      </c>
      <c r="AP38" s="19">
        <f>('A. INDICATOR LEVELS'!AP37-'A. INDICATOR LEVELS'!AP$63)/('A. INDICATOR LEVELS'!AP$64-'A. INDICATOR LEVELS'!AP$63)</f>
        <v>0.34782608695652173</v>
      </c>
      <c r="AQ38" s="19">
        <f>('A. INDICATOR LEVELS'!AQ37-'A. INDICATOR LEVELS'!AQ$63)/('A. INDICATOR LEVELS'!AQ$64-'A. INDICATOR LEVELS'!AQ$63)</f>
        <v>0.5</v>
      </c>
      <c r="AR38" s="19">
        <f>('A. INDICATOR LEVELS'!AR37-'A. INDICATOR LEVELS'!AR$63)/('A. INDICATOR LEVELS'!AR$64-'A. INDICATOR LEVELS'!AR$63)</f>
        <v>0.66666666666666663</v>
      </c>
      <c r="AS38" s="19">
        <f>('A. INDICATOR LEVELS'!AS37-'A. INDICATOR LEVELS'!AS$63)/('A. INDICATOR LEVELS'!AS$64-'A. INDICATOR LEVELS'!AS$63)</f>
        <v>0.64</v>
      </c>
      <c r="AT38" s="237">
        <f>('A. INDICATOR LEVELS'!AT37-'A. INDICATOR LEVELS'!AT$63)/('A. INDICATOR LEVELS'!AT$64-'A. INDICATOR LEVELS'!AT$63)</f>
        <v>0.37931034482758619</v>
      </c>
      <c r="AU38" s="83">
        <f>('A. INDICATOR LEVELS'!AU37-'A. INDICATOR LEVELS'!AU$63)/('A. INDICATOR LEVELS'!AU$64-'A. INDICATOR LEVELS'!AU$63)</f>
        <v>0.55555555555555558</v>
      </c>
      <c r="AV38" s="19">
        <f>('A. INDICATOR LEVELS'!AV37-'A. INDICATOR LEVELS'!AV$63)/('A. INDICATOR LEVELS'!AV$64-'A. INDICATOR LEVELS'!AV$63)</f>
        <v>0.42857142857142855</v>
      </c>
      <c r="AW38" s="19">
        <f>('A. INDICATOR LEVELS'!AW37-'A. INDICATOR LEVELS'!AW$63)/('A. INDICATOR LEVELS'!AW$64-'A. INDICATOR LEVELS'!AW$63)</f>
        <v>0.72222222222222221</v>
      </c>
      <c r="AX38" s="19">
        <f>('A. INDICATOR LEVELS'!AX37-'A. INDICATOR LEVELS'!AX$63)/('A. INDICATOR LEVELS'!AX$64-'A. INDICATOR LEVELS'!AX$63)</f>
        <v>0.75</v>
      </c>
      <c r="AY38" s="19">
        <f>('A. INDICATOR LEVELS'!AY37-'A. INDICATOR LEVELS'!AY$63)/('A. INDICATOR LEVELS'!AY$64-'A. INDICATOR LEVELS'!AY$63)</f>
        <v>0.7142857142857143</v>
      </c>
      <c r="AZ38" s="237">
        <f>('A. INDICATOR LEVELS'!AZ37-'A. INDICATOR LEVELS'!AZ$63)/('A. INDICATOR LEVELS'!AZ$64-'A. INDICATOR LEVELS'!AZ$63)</f>
        <v>0.72727272727272729</v>
      </c>
      <c r="BA38" s="83">
        <f>('A. INDICATOR LEVELS'!BA37-'A. INDICATOR LEVELS'!BA$63)/('A. INDICATOR LEVELS'!BA$64-'A. INDICATOR LEVELS'!BA$63)</f>
        <v>0.23529411764705882</v>
      </c>
      <c r="BB38" s="19">
        <f>('A. INDICATOR LEVELS'!BB37-'A. INDICATOR LEVELS'!BB$63)/('A. INDICATOR LEVELS'!BB$64-'A. INDICATOR LEVELS'!BB$63)</f>
        <v>0.27777777777777779</v>
      </c>
      <c r="BC38" s="19">
        <f>('A. INDICATOR LEVELS'!BC37-'A. INDICATOR LEVELS'!BC$63)/('A. INDICATOR LEVELS'!BC$64-'A. INDICATOR LEVELS'!BC$63)</f>
        <v>0.17647058823529413</v>
      </c>
      <c r="BD38" s="19">
        <f>('A. INDICATOR LEVELS'!BD37-'A. INDICATOR LEVELS'!BD$63)/('A. INDICATOR LEVELS'!BD$64-'A. INDICATOR LEVELS'!BD$63)</f>
        <v>0.17647058823529413</v>
      </c>
      <c r="BE38" s="19">
        <f>('A. INDICATOR LEVELS'!BE37-'A. INDICATOR LEVELS'!BE$63)/('A. INDICATOR LEVELS'!BE$64-'A. INDICATOR LEVELS'!BE$63)</f>
        <v>0.3</v>
      </c>
      <c r="BF38" s="237">
        <f>('A. INDICATOR LEVELS'!BF37-'A. INDICATOR LEVELS'!BF$63)/('A. INDICATOR LEVELS'!BF$64-'A. INDICATOR LEVELS'!BF$63)</f>
        <v>0.33333333333333331</v>
      </c>
      <c r="BG38" s="83">
        <f>1-('A. INDICATOR LEVELS'!BG37-'A. INDICATOR LEVELS'!BG$63)/('A. INDICATOR LEVELS'!BG$64-'A. INDICATOR LEVELS'!BG$63)</f>
        <v>0.66666666666666674</v>
      </c>
      <c r="BH38" s="19">
        <f>1-('A. INDICATOR LEVELS'!BH37-'A. INDICATOR LEVELS'!BH$63)/('A. INDICATOR LEVELS'!BH$64-'A. INDICATOR LEVELS'!BH$63)</f>
        <v>0.64285714285714279</v>
      </c>
      <c r="BI38" s="19">
        <f>1-('A. INDICATOR LEVELS'!BI37-'A. INDICATOR LEVELS'!BI$63)/('A. INDICATOR LEVELS'!BI$64-'A. INDICATOR LEVELS'!BI$63)</f>
        <v>0.66666666666666674</v>
      </c>
      <c r="BJ38" s="19">
        <f>1-('A. INDICATOR LEVELS'!BJ37-'A. INDICATOR LEVELS'!BJ$63)/('A. INDICATOR LEVELS'!BJ$64-'A. INDICATOR LEVELS'!BJ$63)</f>
        <v>0.64285714285714279</v>
      </c>
      <c r="BK38" s="19">
        <f>1-('A. INDICATOR LEVELS'!BK37-'A. INDICATOR LEVELS'!BK$63)/('A. INDICATOR LEVELS'!BK$64-'A. INDICATOR LEVELS'!BK$63)</f>
        <v>0.64285714285714279</v>
      </c>
      <c r="BL38" s="237">
        <f>1-('A. INDICATOR LEVELS'!BL37-'A. INDICATOR LEVELS'!BL$63)/('A. INDICATOR LEVELS'!BL$64-'A. INDICATOR LEVELS'!BL$63)</f>
        <v>0.66666666666666674</v>
      </c>
      <c r="BM38" s="83">
        <f>1-('A. INDICATOR LEVELS'!BM37-'A. INDICATOR LEVELS'!BM$63)/('A. INDICATOR LEVELS'!BM$64-'A. INDICATOR LEVELS'!BM$63)</f>
        <v>0.55555555555555558</v>
      </c>
      <c r="BN38" s="19">
        <f>1-('A. INDICATOR LEVELS'!BN37-'A. INDICATOR LEVELS'!BN$63)/('A. INDICATOR LEVELS'!BN$64-'A. INDICATOR LEVELS'!BN$63)</f>
        <v>0.47058823529411764</v>
      </c>
      <c r="BO38" s="19">
        <f>1-('A. INDICATOR LEVELS'!BO37-'A. INDICATOR LEVELS'!BO$63)/('A. INDICATOR LEVELS'!BO$64-'A. INDICATOR LEVELS'!BO$63)</f>
        <v>0.52941176470588236</v>
      </c>
      <c r="BP38" s="19">
        <f>1-('A. INDICATOR LEVELS'!BP37-'A. INDICATOR LEVELS'!BP$63)/('A. INDICATOR LEVELS'!BP$64-'A. INDICATOR LEVELS'!BP$63)</f>
        <v>0.5</v>
      </c>
      <c r="BQ38" s="19">
        <f>1-('A. INDICATOR LEVELS'!BQ37-'A. INDICATOR LEVELS'!BQ$63)/('A. INDICATOR LEVELS'!BQ$64-'A. INDICATOR LEVELS'!BQ$63)</f>
        <v>0.53333333333333333</v>
      </c>
      <c r="BR38" s="237">
        <f>1-('A. INDICATOR LEVELS'!BR37-'A. INDICATOR LEVELS'!BR$63)/('A. INDICATOR LEVELS'!BR$64-'A. INDICATOR LEVELS'!BR$63)</f>
        <v>0.53333333333333333</v>
      </c>
      <c r="BS38" s="83">
        <f>('A. INDICATOR LEVELS'!BS37-'A. INDICATOR LEVELS'!BS$63)/('A. INDICATOR LEVELS'!BS$64-'A. INDICATOR LEVELS'!BS$63)</f>
        <v>0.40476190476190477</v>
      </c>
      <c r="BT38" s="19">
        <f>('A. INDICATOR LEVELS'!BT37-'A. INDICATOR LEVELS'!BT$63)/('A. INDICATOR LEVELS'!BT$64-'A. INDICATOR LEVELS'!BT$63)</f>
        <v>0.46666666666666667</v>
      </c>
      <c r="BU38" s="19">
        <f>('A. INDICATOR LEVELS'!BU37-'A. INDICATOR LEVELS'!BU$63)/('A. INDICATOR LEVELS'!BU$64-'A. INDICATOR LEVELS'!BU$63)</f>
        <v>0.41818181818181815</v>
      </c>
      <c r="BV38" s="19">
        <f>('A. INDICATOR LEVELS'!BV37-'A. INDICATOR LEVELS'!BV$63)/('A. INDICATOR LEVELS'!BV$64-'A. INDICATOR LEVELS'!BV$63)</f>
        <v>0.4144144144144144</v>
      </c>
      <c r="BW38" s="19">
        <f>('A. INDICATOR LEVELS'!BW37-'A. INDICATOR LEVELS'!BW$63)/('A. INDICATOR LEVELS'!BW$64-'A. INDICATOR LEVELS'!BW$63)</f>
        <v>0.40594059405940597</v>
      </c>
      <c r="BX38" s="237">
        <f>('A. INDICATOR LEVELS'!BX37-'A. INDICATOR LEVELS'!BX$63)/('A. INDICATOR LEVELS'!BX$64-'A. INDICATOR LEVELS'!BX$63)</f>
        <v>0.48484848484848486</v>
      </c>
      <c r="BY38" s="83">
        <f>1-('A. INDICATOR LEVELS'!BY37-'A. INDICATOR LEVELS'!BY$63)/('A. INDICATOR LEVELS'!BY$64-'A. INDICATOR LEVELS'!BY$63)</f>
        <v>0.29422718808193671</v>
      </c>
      <c r="BZ38" s="19">
        <f>1-('A. INDICATOR LEVELS'!BZ37-'A. INDICATOR LEVELS'!BZ$63)/('A. INDICATOR LEVELS'!BZ$64-'A. INDICATOR LEVELS'!BZ$63)</f>
        <v>0.31028037383177565</v>
      </c>
      <c r="CA38" s="19">
        <f>1-('A. INDICATOR LEVELS'!CA37-'A. INDICATOR LEVELS'!CA$63)/('A. INDICATOR LEVELS'!CA$64-'A. INDICATOR LEVELS'!CA$63)</f>
        <v>0.36956521739130443</v>
      </c>
      <c r="CB38" s="19">
        <f>1-('A. INDICATOR LEVELS'!CB37-'A. INDICATOR LEVELS'!CB$63)/('A. INDICATOR LEVELS'!CB$64-'A. INDICATOR LEVELS'!CB$63)</f>
        <v>0.35575221238938048</v>
      </c>
      <c r="CC38" s="19">
        <f>1-('A. INDICATOR LEVELS'!CC37-'A. INDICATOR LEVELS'!CC$63)/('A. INDICATOR LEVELS'!CC$64-'A. INDICATOR LEVELS'!CC$63)</f>
        <v>0.52920962199312716</v>
      </c>
      <c r="CD38" s="237">
        <f>1-('A. INDICATOR LEVELS'!CD37-'A. INDICATOR LEVELS'!CD$63)/('A. INDICATOR LEVELS'!CD$64-'A. INDICATOR LEVELS'!CD$63)</f>
        <v>0.59401709401709402</v>
      </c>
      <c r="CE38" s="83">
        <f>1-('A. INDICATOR LEVELS'!CE37-'A. INDICATOR LEVELS'!CE$63)/('A. INDICATOR LEVELS'!CE$64-'A. INDICATOR LEVELS'!CE$63)</f>
        <v>0.73063170441001191</v>
      </c>
      <c r="CF38" s="19">
        <f>1-('A. INDICATOR LEVELS'!CF37-'A. INDICATOR LEVELS'!CF$63)/('A. INDICATOR LEVELS'!CF$64-'A. INDICATOR LEVELS'!CF$63)</f>
        <v>0.73951434878587197</v>
      </c>
      <c r="CG38" s="19">
        <f>1-('A. INDICATOR LEVELS'!CG37-'A. INDICATOR LEVELS'!CG$63)/('A. INDICATOR LEVELS'!CG$64-'A. INDICATOR LEVELS'!CG$63)</f>
        <v>0.76323987538940807</v>
      </c>
      <c r="CH38" s="19">
        <f>1-('A. INDICATOR LEVELS'!CH37-'A. INDICATOR LEVELS'!CH$63)/('A. INDICATOR LEVELS'!CH$64-'A. INDICATOR LEVELS'!CH$63)</f>
        <v>0.75763747454175157</v>
      </c>
      <c r="CI38" s="19">
        <f>1-('A. INDICATOR LEVELS'!CI37-'A. INDICATOR LEVELS'!CI$63)/('A. INDICATOR LEVELS'!CI$64-'A. INDICATOR LEVELS'!CI$63)</f>
        <v>0.7577174929840973</v>
      </c>
      <c r="CJ38" s="237">
        <f>1-('A. INDICATOR LEVELS'!CJ37-'A. INDICATOR LEVELS'!CJ$63)/('A. INDICATOR LEVELS'!CJ$64-'A. INDICATOR LEVELS'!CJ$63)</f>
        <v>0.75628794449262793</v>
      </c>
      <c r="CK38" s="83">
        <f>1-('A. INDICATOR LEVELS'!CK37-'A. INDICATOR LEVELS'!CK$63)/('A. INDICATOR LEVELS'!CK$64-'A. INDICATOR LEVELS'!CK$63)</f>
        <v>0.85714285714285721</v>
      </c>
      <c r="CL38" s="19">
        <f>1-('A. INDICATOR LEVELS'!CL37-'A. INDICATOR LEVELS'!CL$63)/('A. INDICATOR LEVELS'!CL$64-'A. INDICATOR LEVELS'!CL$63)</f>
        <v>0.7142857142857143</v>
      </c>
      <c r="CM38" s="19">
        <f>1-('A. INDICATOR LEVELS'!CM37-'A. INDICATOR LEVELS'!CM$63)/('A. INDICATOR LEVELS'!CM$64-'A. INDICATOR LEVELS'!CM$63)</f>
        <v>0.9</v>
      </c>
      <c r="CN38" s="19">
        <f>1-('A. INDICATOR LEVELS'!CN37-'A. INDICATOR LEVELS'!CN$63)/('A. INDICATOR LEVELS'!CN$64-'A. INDICATOR LEVELS'!CN$63)</f>
        <v>0.75</v>
      </c>
      <c r="CO38" s="19">
        <f>1-('A. INDICATOR LEVELS'!CO37-'A. INDICATOR LEVELS'!CO$63)/('A. INDICATOR LEVELS'!CO$64-'A. INDICATOR LEVELS'!CO$63)</f>
        <v>0.75</v>
      </c>
      <c r="CP38" s="276">
        <v>0.8703179776879153</v>
      </c>
      <c r="CQ38" s="83">
        <f>1-('A. INDICATOR LEVELS'!CQ37-'A. INDICATOR LEVELS'!CQ$63)/('A. INDICATOR LEVELS'!CQ$64-'A. INDICATOR LEVELS'!CQ$63)</f>
        <v>0.5714285714285714</v>
      </c>
      <c r="CR38" s="19">
        <f>1-('A. INDICATOR LEVELS'!CR37-'A. INDICATOR LEVELS'!CR$63)/('A. INDICATOR LEVELS'!CR$64-'A. INDICATOR LEVELS'!CR$63)</f>
        <v>0.4</v>
      </c>
      <c r="CS38" s="19">
        <f>1-('A. INDICATOR LEVELS'!CS37-'A. INDICATOR LEVELS'!CS$63)/('A. INDICATOR LEVELS'!CS$64-'A. INDICATOR LEVELS'!CS$63)</f>
        <v>0.66666666666666674</v>
      </c>
      <c r="CT38" s="19">
        <f>1-('A. INDICATOR LEVELS'!CT37-'A. INDICATOR LEVELS'!CT$63)/('A. INDICATOR LEVELS'!CT$64-'A. INDICATOR LEVELS'!CT$63)</f>
        <v>0.83333333333333337</v>
      </c>
      <c r="CU38" s="19">
        <f>1-('A. INDICATOR LEVELS'!CU37-'A. INDICATOR LEVELS'!CU$63)/('A. INDICATOR LEVELS'!CU$64-'A. INDICATOR LEVELS'!CU$63)</f>
        <v>0.6</v>
      </c>
      <c r="CV38" s="237">
        <f>1-('A. INDICATOR LEVELS'!CV37-'A. INDICATOR LEVELS'!CV$63)/('A. INDICATOR LEVELS'!CV$64-'A. INDICATOR LEVELS'!CV$63)</f>
        <v>0.75</v>
      </c>
      <c r="CW38" s="83">
        <f>1-('A. INDICATOR LEVELS'!CW37-'A. INDICATOR LEVELS'!CW$63)/('A. INDICATOR LEVELS'!CW$64-'A. INDICATOR LEVELS'!CW$63)</f>
        <v>0.58333333333333326</v>
      </c>
      <c r="CX38" s="19">
        <f>1-('A. INDICATOR LEVELS'!CX37-'A. INDICATOR LEVELS'!CX$63)/('A. INDICATOR LEVELS'!CX$64-'A. INDICATOR LEVELS'!CX$63)</f>
        <v>0.6</v>
      </c>
      <c r="CY38" s="19">
        <f>1-('A. INDICATOR LEVELS'!CY37-'A. INDICATOR LEVELS'!CY$63)/('A. INDICATOR LEVELS'!CY$64-'A. INDICATOR LEVELS'!CY$63)</f>
        <v>0.54545454545454541</v>
      </c>
      <c r="CZ38" s="19">
        <f>1-('A. INDICATOR LEVELS'!CZ37-'A. INDICATOR LEVELS'!CZ$63)/('A. INDICATOR LEVELS'!CZ$64-'A. INDICATOR LEVELS'!CZ$63)</f>
        <v>0.36363636363636365</v>
      </c>
      <c r="DA38" s="19">
        <f>1-('A. INDICATOR LEVELS'!DA37-'A. INDICATOR LEVELS'!DA$63)/('A. INDICATOR LEVELS'!DA$64-'A. INDICATOR LEVELS'!DA$63)</f>
        <v>0.66666666666666674</v>
      </c>
      <c r="DB38" s="237">
        <f>1-('A. INDICATOR LEVELS'!DB37-'A. INDICATOR LEVELS'!DB$63)/('A. INDICATOR LEVELS'!DB$64-'A. INDICATOR LEVELS'!DB$63)</f>
        <v>0.63636363636363635</v>
      </c>
      <c r="DC38" s="83">
        <f>1-('A. INDICATOR LEVELS'!DC37-'A. INDICATOR LEVELS'!DC$63)/('A. INDICATOR LEVELS'!DC$64-'A. INDICATOR LEVELS'!DC$63)</f>
        <v>0.53333333333333333</v>
      </c>
      <c r="DD38" s="19">
        <f>1-('A. INDICATOR LEVELS'!DD37-'A. INDICATOR LEVELS'!DD$63)/('A. INDICATOR LEVELS'!DD$64-'A. INDICATOR LEVELS'!DD$63)</f>
        <v>0.44444444444444442</v>
      </c>
      <c r="DE38" s="19">
        <f>1-('A. INDICATOR LEVELS'!DE37-'A. INDICATOR LEVELS'!DE$63)/('A. INDICATOR LEVELS'!DE$64-'A. INDICATOR LEVELS'!DE$63)</f>
        <v>0.5714285714285714</v>
      </c>
      <c r="DF38" s="19">
        <f>1-('A. INDICATOR LEVELS'!DF37-'A. INDICATOR LEVELS'!DF$63)/('A. INDICATOR LEVELS'!DF$64-'A. INDICATOR LEVELS'!DF$63)</f>
        <v>0.5</v>
      </c>
      <c r="DG38" s="19">
        <f>1-('A. INDICATOR LEVELS'!DG37-'A. INDICATOR LEVELS'!DG$63)/('A. INDICATOR LEVELS'!DG$64-'A. INDICATOR LEVELS'!DG$63)</f>
        <v>0.625</v>
      </c>
      <c r="DH38" s="237">
        <f>1-('A. INDICATOR LEVELS'!DH37-'A. INDICATOR LEVELS'!DH$63)/('A. INDICATOR LEVELS'!DH$64-'A. INDICATOR LEVELS'!DH$63)</f>
        <v>0.53333333333333333</v>
      </c>
    </row>
    <row r="39" spans="1:112" x14ac:dyDescent="0.35">
      <c r="A39" s="82"/>
      <c r="B39" s="248" t="s">
        <v>26</v>
      </c>
      <c r="C39" s="248" t="s">
        <v>53</v>
      </c>
      <c r="D39" s="10" t="s">
        <v>83</v>
      </c>
      <c r="E39" s="69">
        <f>('A. INDICATOR LEVELS'!E38-'A. INDICATOR LEVELS'!E$63)/('A. INDICATOR LEVELS'!E$64-'A. INDICATOR LEVELS'!E$63)</f>
        <v>0.13955543154761904</v>
      </c>
      <c r="F39" s="35">
        <f>('A. INDICATOR LEVELS'!F38-'A. INDICATOR LEVELS'!F$63)/('A. INDICATOR LEVELS'!F$64-'A. INDICATOR LEVELS'!F$63)</f>
        <v>0.1287102705542422</v>
      </c>
      <c r="G39" s="35">
        <f>('A. INDICATOR LEVELS'!G38-'A. INDICATOR LEVELS'!G$63)/('A. INDICATOR LEVELS'!G$64-'A. INDICATOR LEVELS'!G$63)</f>
        <v>0.11296050661075692</v>
      </c>
      <c r="H39" s="35">
        <f>('A. INDICATOR LEVELS'!H38-'A. INDICATOR LEVELS'!H$63)/('A. INDICATOR LEVELS'!H$64-'A. INDICATOR LEVELS'!H$63)</f>
        <v>0.12893211920529801</v>
      </c>
      <c r="I39" s="35">
        <f>('A. INDICATOR LEVELS'!I38-'A. INDICATOR LEVELS'!I$63)/('A. INDICATOR LEVELS'!I$64-'A. INDICATOR LEVELS'!I$63)</f>
        <v>0.11787971615805189</v>
      </c>
      <c r="J39" s="234">
        <f>('A. INDICATOR LEVELS'!J38-'A. INDICATOR LEVELS'!J$63)/('A. INDICATOR LEVELS'!J$64-'A. INDICATOR LEVELS'!J$63)</f>
        <v>0.13020159756561431</v>
      </c>
      <c r="K39" s="69">
        <f>('A. INDICATOR LEVELS'!K38-'A. INDICATOR LEVELS'!K$63)/('A. INDICATOR LEVELS'!K$64-'A. INDICATOR LEVELS'!K$63)</f>
        <v>0.48979591836734693</v>
      </c>
      <c r="L39" s="35">
        <f>('A. INDICATOR LEVELS'!L38-'A. INDICATOR LEVELS'!L$63)/('A. INDICATOR LEVELS'!L$64-'A. INDICATOR LEVELS'!L$63)</f>
        <v>0.46938775510204084</v>
      </c>
      <c r="M39" s="35">
        <f>('A. INDICATOR LEVELS'!M38-'A. INDICATOR LEVELS'!M$63)/('A. INDICATOR LEVELS'!M$64-'A. INDICATOR LEVELS'!M$63)</f>
        <v>0.48</v>
      </c>
      <c r="N39" s="35">
        <f>('A. INDICATOR LEVELS'!N38-'A. INDICATOR LEVELS'!N$63)/('A. INDICATOR LEVELS'!N$64-'A. INDICATOR LEVELS'!N$63)</f>
        <v>0.46938775510204084</v>
      </c>
      <c r="O39" s="35">
        <f>('A. INDICATOR LEVELS'!O38-'A. INDICATOR LEVELS'!O$63)/('A. INDICATOR LEVELS'!O$64-'A. INDICATOR LEVELS'!O$63)</f>
        <v>0.46938775510204084</v>
      </c>
      <c r="P39" s="234">
        <f>('A. INDICATOR LEVELS'!P38-'A. INDICATOR LEVELS'!P$63)/('A. INDICATOR LEVELS'!P$64-'A. INDICATOR LEVELS'!P$63)</f>
        <v>0.46</v>
      </c>
      <c r="Q39" s="69">
        <f>('A. INDICATOR LEVELS'!Q38-'A. INDICATOR LEVELS'!Q$63)/('A. INDICATOR LEVELS'!Q$64-'A. INDICATOR LEVELS'!Q$63)</f>
        <v>0.32307692307692309</v>
      </c>
      <c r="R39" s="35">
        <f>('A. INDICATOR LEVELS'!R38-'A. INDICATOR LEVELS'!R$63)/('A. INDICATOR LEVELS'!R$64-'A. INDICATOR LEVELS'!R$63)</f>
        <v>0.30384615384615382</v>
      </c>
      <c r="S39" s="35">
        <f>('A. INDICATOR LEVELS'!S38-'A. INDICATOR LEVELS'!S$63)/('A. INDICATOR LEVELS'!S$64-'A. INDICATOR LEVELS'!S$63)</f>
        <v>0.354014598540146</v>
      </c>
      <c r="T39" s="35">
        <f>('A. INDICATOR LEVELS'!T38-'A. INDICATOR LEVELS'!T$63)/('A. INDICATOR LEVELS'!T$64-'A. INDICATOR LEVELS'!T$63)</f>
        <v>0.30798479087452474</v>
      </c>
      <c r="U39" s="35">
        <f>('A. INDICATOR LEVELS'!U38-'A. INDICATOR LEVELS'!U$63)/('A. INDICATOR LEVELS'!U$64-'A. INDICATOR LEVELS'!U$63)</f>
        <v>0.26400000000000001</v>
      </c>
      <c r="V39" s="234">
        <f>('A. INDICATOR LEVELS'!V38-'A. INDICATOR LEVELS'!V$63)/('A. INDICATOR LEVELS'!V$64-'A. INDICATOR LEVELS'!V$63)</f>
        <v>0.32142857142857145</v>
      </c>
      <c r="W39" s="83">
        <f>('A. INDICATOR LEVELS'!W38-'A. INDICATOR LEVELS'!W$63)/('A. INDICATOR LEVELS'!W$64-'A. INDICATOR LEVELS'!W$63)</f>
        <v>0.15384615384615355</v>
      </c>
      <c r="X39" s="19">
        <f>('A. INDICATOR LEVELS'!X38-'A. INDICATOR LEVELS'!X$63)/('A. INDICATOR LEVELS'!X$64-'A. INDICATOR LEVELS'!X$63)</f>
        <v>0.14814814814814786</v>
      </c>
      <c r="Y39" s="19">
        <f>('A. INDICATOR LEVELS'!Y38-'A. INDICATOR LEVELS'!Y$63)/('A. INDICATOR LEVELS'!Y$64-'A. INDICATOR LEVELS'!Y$63)</f>
        <v>0.14814814814814792</v>
      </c>
      <c r="Z39" s="19">
        <f>('A. INDICATOR LEVELS'!Z38-'A. INDICATOR LEVELS'!Z$63)/('A. INDICATOR LEVELS'!Z$64-'A. INDICATOR LEVELS'!Z$63)</f>
        <v>0.14814814814814792</v>
      </c>
      <c r="AA39" s="19">
        <f>('A. INDICATOR LEVELS'!AA38-'A. INDICATOR LEVELS'!AA$63)/('A. INDICATOR LEVELS'!AA$64-'A. INDICATOR LEVELS'!AA$63)</f>
        <v>0.17241379310344809</v>
      </c>
      <c r="AB39" s="237">
        <f>('A. INDICATOR LEVELS'!AB38-'A. INDICATOR LEVELS'!AB$63)/('A. INDICATOR LEVELS'!AB$64-'A. INDICATOR LEVELS'!AB$63)</f>
        <v>0.1666666666666668</v>
      </c>
      <c r="AC39" s="83">
        <f>('A. INDICATOR LEVELS'!AC38-'A. INDICATOR LEVELS'!AC$63)/('A. INDICATOR LEVELS'!AC$64-'A. INDICATOR LEVELS'!AC$63)</f>
        <v>0.6</v>
      </c>
      <c r="AD39" s="19">
        <f>('A. INDICATOR LEVELS'!AD38-'A. INDICATOR LEVELS'!AD$63)/('A. INDICATOR LEVELS'!AD$64-'A. INDICATOR LEVELS'!AD$63)</f>
        <v>0.69230769230769229</v>
      </c>
      <c r="AE39" s="19">
        <f>('A. INDICATOR LEVELS'!AE38-'A. INDICATOR LEVELS'!AE$63)/('A. INDICATOR LEVELS'!AE$64-'A. INDICATOR LEVELS'!AE$63)</f>
        <v>0.66666666666666663</v>
      </c>
      <c r="AF39" s="19">
        <f>('A. INDICATOR LEVELS'!AF38-'A. INDICATOR LEVELS'!AF$63)/('A. INDICATOR LEVELS'!AF$64-'A. INDICATOR LEVELS'!AF$63)</f>
        <v>0.53846153846153844</v>
      </c>
      <c r="AG39" s="19">
        <f>('A. INDICATOR LEVELS'!AG38-'A. INDICATOR LEVELS'!AG$63)/('A. INDICATOR LEVELS'!AG$64-'A. INDICATOR LEVELS'!AG$63)</f>
        <v>0.61538461538461542</v>
      </c>
      <c r="AH39" s="237">
        <f>('A. INDICATOR LEVELS'!AH38-'A. INDICATOR LEVELS'!AH$63)/('A. INDICATOR LEVELS'!AH$64-'A. INDICATOR LEVELS'!AH$63)</f>
        <v>0.61538461538461542</v>
      </c>
      <c r="AI39" s="83">
        <f>('A. INDICATOR LEVELS'!AI38-'A. INDICATOR LEVELS'!AI$63)/('A. INDICATOR LEVELS'!AI$64-'A. INDICATOR LEVELS'!AI$63)</f>
        <v>0.4375</v>
      </c>
      <c r="AJ39" s="19">
        <f>('A. INDICATOR LEVELS'!AJ38-'A. INDICATOR LEVELS'!AJ$63)/('A. INDICATOR LEVELS'!AJ$64-'A. INDICATOR LEVELS'!AJ$63)</f>
        <v>0.42105263157894735</v>
      </c>
      <c r="AK39" s="19">
        <f>('A. INDICATOR LEVELS'!AK38-'A. INDICATOR LEVELS'!AK$63)/('A. INDICATOR LEVELS'!AK$64-'A. INDICATOR LEVELS'!AK$63)</f>
        <v>0.41176470588235292</v>
      </c>
      <c r="AL39" s="19">
        <f>('A. INDICATOR LEVELS'!AL38-'A. INDICATOR LEVELS'!AL$63)/('A. INDICATOR LEVELS'!AL$64-'A. INDICATOR LEVELS'!AL$63)</f>
        <v>0.33333333333333331</v>
      </c>
      <c r="AM39" s="19">
        <f>('A. INDICATOR LEVELS'!AM38-'A. INDICATOR LEVELS'!AM$63)/('A. INDICATOR LEVELS'!AM$64-'A. INDICATOR LEVELS'!AM$63)</f>
        <v>0.36842105263157893</v>
      </c>
      <c r="AN39" s="237">
        <f>('A. INDICATOR LEVELS'!AN38-'A. INDICATOR LEVELS'!AN$63)/('A. INDICATOR LEVELS'!AN$64-'A. INDICATOR LEVELS'!AN$63)</f>
        <v>0.31578947368421051</v>
      </c>
      <c r="AO39" s="83">
        <f>('A. INDICATOR LEVELS'!AO38-'A. INDICATOR LEVELS'!AO$63)/('A. INDICATOR LEVELS'!AO$64-'A. INDICATOR LEVELS'!AO$63)</f>
        <v>0.42857142857142855</v>
      </c>
      <c r="AP39" s="19">
        <f>('A. INDICATOR LEVELS'!AP38-'A. INDICATOR LEVELS'!AP$63)/('A. INDICATOR LEVELS'!AP$64-'A. INDICATOR LEVELS'!AP$63)</f>
        <v>0.39130434782608697</v>
      </c>
      <c r="AQ39" s="19">
        <f>('A. INDICATOR LEVELS'!AQ38-'A. INDICATOR LEVELS'!AQ$63)/('A. INDICATOR LEVELS'!AQ$64-'A. INDICATOR LEVELS'!AQ$63)</f>
        <v>0.36363636363636365</v>
      </c>
      <c r="AR39" s="19">
        <f>('A. INDICATOR LEVELS'!AR38-'A. INDICATOR LEVELS'!AR$63)/('A. INDICATOR LEVELS'!AR$64-'A. INDICATOR LEVELS'!AR$63)</f>
        <v>0.52380952380952384</v>
      </c>
      <c r="AS39" s="19">
        <f>('A. INDICATOR LEVELS'!AS38-'A. INDICATOR LEVELS'!AS$63)/('A. INDICATOR LEVELS'!AS$64-'A. INDICATOR LEVELS'!AS$63)</f>
        <v>0.48</v>
      </c>
      <c r="AT39" s="237">
        <f>('A. INDICATOR LEVELS'!AT38-'A. INDICATOR LEVELS'!AT$63)/('A. INDICATOR LEVELS'!AT$64-'A. INDICATOR LEVELS'!AT$63)</f>
        <v>0.41379310344827586</v>
      </c>
      <c r="AU39" s="83">
        <f>('A. INDICATOR LEVELS'!AU38-'A. INDICATOR LEVELS'!AU$63)/('A. INDICATOR LEVELS'!AU$64-'A. INDICATOR LEVELS'!AU$63)</f>
        <v>0.5</v>
      </c>
      <c r="AV39" s="19">
        <f>('A. INDICATOR LEVELS'!AV38-'A. INDICATOR LEVELS'!AV$63)/('A. INDICATOR LEVELS'!AV$64-'A. INDICATOR LEVELS'!AV$63)</f>
        <v>0.2857142857142857</v>
      </c>
      <c r="AW39" s="19">
        <f>('A. INDICATOR LEVELS'!AW38-'A. INDICATOR LEVELS'!AW$63)/('A. INDICATOR LEVELS'!AW$64-'A. INDICATOR LEVELS'!AW$63)</f>
        <v>0.5</v>
      </c>
      <c r="AX39" s="19">
        <f>('A. INDICATOR LEVELS'!AX38-'A. INDICATOR LEVELS'!AX$63)/('A. INDICATOR LEVELS'!AX$64-'A. INDICATOR LEVELS'!AX$63)</f>
        <v>0.55000000000000004</v>
      </c>
      <c r="AY39" s="19">
        <f>('A. INDICATOR LEVELS'!AY38-'A. INDICATOR LEVELS'!AY$63)/('A. INDICATOR LEVELS'!AY$64-'A. INDICATOR LEVELS'!AY$63)</f>
        <v>0.52380952380952384</v>
      </c>
      <c r="AZ39" s="237">
        <f>('A. INDICATOR LEVELS'!AZ38-'A. INDICATOR LEVELS'!AZ$63)/('A. INDICATOR LEVELS'!AZ$64-'A. INDICATOR LEVELS'!AZ$63)</f>
        <v>0.54545454545454541</v>
      </c>
      <c r="BA39" s="83">
        <f>('A. INDICATOR LEVELS'!BA38-'A. INDICATOR LEVELS'!BA$63)/('A. INDICATOR LEVELS'!BA$64-'A. INDICATOR LEVELS'!BA$63)</f>
        <v>0.35294117647058826</v>
      </c>
      <c r="BB39" s="19">
        <f>('A. INDICATOR LEVELS'!BB38-'A. INDICATOR LEVELS'!BB$63)/('A. INDICATOR LEVELS'!BB$64-'A. INDICATOR LEVELS'!BB$63)</f>
        <v>0.3888888888888889</v>
      </c>
      <c r="BC39" s="19">
        <f>('A. INDICATOR LEVELS'!BC38-'A. INDICATOR LEVELS'!BC$63)/('A. INDICATOR LEVELS'!BC$64-'A. INDICATOR LEVELS'!BC$63)</f>
        <v>0.41176470588235292</v>
      </c>
      <c r="BD39" s="19">
        <f>('A. INDICATOR LEVELS'!BD38-'A. INDICATOR LEVELS'!BD$63)/('A. INDICATOR LEVELS'!BD$64-'A. INDICATOR LEVELS'!BD$63)</f>
        <v>0.41176470588235292</v>
      </c>
      <c r="BE39" s="19">
        <f>('A. INDICATOR LEVELS'!BE38-'A. INDICATOR LEVELS'!BE$63)/('A. INDICATOR LEVELS'!BE$64-'A. INDICATOR LEVELS'!BE$63)</f>
        <v>0.35</v>
      </c>
      <c r="BF39" s="237">
        <f>('A. INDICATOR LEVELS'!BF38-'A. INDICATOR LEVELS'!BF$63)/('A. INDICATOR LEVELS'!BF$64-'A. INDICATOR LEVELS'!BF$63)</f>
        <v>0.3888888888888889</v>
      </c>
      <c r="BG39" s="83">
        <f>1-('A. INDICATOR LEVELS'!BG38-'A. INDICATOR LEVELS'!BG$63)/('A. INDICATOR LEVELS'!BG$64-'A. INDICATOR LEVELS'!BG$63)</f>
        <v>0.66666666666666674</v>
      </c>
      <c r="BH39" s="19">
        <f>1-('A. INDICATOR LEVELS'!BH38-'A. INDICATOR LEVELS'!BH$63)/('A. INDICATOR LEVELS'!BH$64-'A. INDICATOR LEVELS'!BH$63)</f>
        <v>0.64285714285714279</v>
      </c>
      <c r="BI39" s="19">
        <f>1-('A. INDICATOR LEVELS'!BI38-'A. INDICATOR LEVELS'!BI$63)/('A. INDICATOR LEVELS'!BI$64-'A. INDICATOR LEVELS'!BI$63)</f>
        <v>0.66666666666666674</v>
      </c>
      <c r="BJ39" s="19">
        <f>1-('A. INDICATOR LEVELS'!BJ38-'A. INDICATOR LEVELS'!BJ$63)/('A. INDICATOR LEVELS'!BJ$64-'A. INDICATOR LEVELS'!BJ$63)</f>
        <v>0.64285714285714279</v>
      </c>
      <c r="BK39" s="19">
        <f>1-('A. INDICATOR LEVELS'!BK38-'A. INDICATOR LEVELS'!BK$63)/('A. INDICATOR LEVELS'!BK$64-'A. INDICATOR LEVELS'!BK$63)</f>
        <v>0.64285714285714279</v>
      </c>
      <c r="BL39" s="237">
        <f>1-('A. INDICATOR LEVELS'!BL38-'A. INDICATOR LEVELS'!BL$63)/('A. INDICATOR LEVELS'!BL$64-'A. INDICATOR LEVELS'!BL$63)</f>
        <v>0.66666666666666674</v>
      </c>
      <c r="BM39" s="83">
        <f>1-('A. INDICATOR LEVELS'!BM38-'A. INDICATOR LEVELS'!BM$63)/('A. INDICATOR LEVELS'!BM$64-'A. INDICATOR LEVELS'!BM$63)</f>
        <v>0.61111111111111116</v>
      </c>
      <c r="BN39" s="19">
        <f>1-('A. INDICATOR LEVELS'!BN38-'A. INDICATOR LEVELS'!BN$63)/('A. INDICATOR LEVELS'!BN$64-'A. INDICATOR LEVELS'!BN$63)</f>
        <v>0.58823529411764708</v>
      </c>
      <c r="BO39" s="19">
        <f>1-('A. INDICATOR LEVELS'!BO38-'A. INDICATOR LEVELS'!BO$63)/('A. INDICATOR LEVELS'!BO$64-'A. INDICATOR LEVELS'!BO$63)</f>
        <v>0.58823529411764708</v>
      </c>
      <c r="BP39" s="19">
        <f>1-('A. INDICATOR LEVELS'!BP38-'A. INDICATOR LEVELS'!BP$63)/('A. INDICATOR LEVELS'!BP$64-'A. INDICATOR LEVELS'!BP$63)</f>
        <v>0.64285714285714279</v>
      </c>
      <c r="BQ39" s="19">
        <f>1-('A. INDICATOR LEVELS'!BQ38-'A. INDICATOR LEVELS'!BQ$63)/('A. INDICATOR LEVELS'!BQ$64-'A. INDICATOR LEVELS'!BQ$63)</f>
        <v>0.6</v>
      </c>
      <c r="BR39" s="237">
        <f>1-('A. INDICATOR LEVELS'!BR38-'A. INDICATOR LEVELS'!BR$63)/('A. INDICATOR LEVELS'!BR$64-'A. INDICATOR LEVELS'!BR$63)</f>
        <v>0.6</v>
      </c>
      <c r="BS39" s="83">
        <f>('A. INDICATOR LEVELS'!BS38-'A. INDICATOR LEVELS'!BS$63)/('A. INDICATOR LEVELS'!BS$64-'A. INDICATOR LEVELS'!BS$63)</f>
        <v>0.53968253968253965</v>
      </c>
      <c r="BT39" s="19">
        <f>('A. INDICATOR LEVELS'!BT38-'A. INDICATOR LEVELS'!BT$63)/('A. INDICATOR LEVELS'!BT$64-'A. INDICATOR LEVELS'!BT$63)</f>
        <v>0.55833333333333335</v>
      </c>
      <c r="BU39" s="19">
        <f>('A. INDICATOR LEVELS'!BU38-'A. INDICATOR LEVELS'!BU$63)/('A. INDICATOR LEVELS'!BU$64-'A. INDICATOR LEVELS'!BU$63)</f>
        <v>0.5</v>
      </c>
      <c r="BV39" s="19">
        <f>('A. INDICATOR LEVELS'!BV38-'A. INDICATOR LEVELS'!BV$63)/('A. INDICATOR LEVELS'!BV$64-'A. INDICATOR LEVELS'!BV$63)</f>
        <v>0.52252252252252251</v>
      </c>
      <c r="BW39" s="19">
        <f>('A. INDICATOR LEVELS'!BW38-'A. INDICATOR LEVELS'!BW$63)/('A. INDICATOR LEVELS'!BW$64-'A. INDICATOR LEVELS'!BW$63)</f>
        <v>0.46534653465346537</v>
      </c>
      <c r="BX39" s="237">
        <f>('A. INDICATOR LEVELS'!BX38-'A. INDICATOR LEVELS'!BX$63)/('A. INDICATOR LEVELS'!BX$64-'A. INDICATOR LEVELS'!BX$63)</f>
        <v>0.50505050505050508</v>
      </c>
      <c r="BY39" s="83">
        <f>1-('A. INDICATOR LEVELS'!BY38-'A. INDICATOR LEVELS'!BY$63)/('A. INDICATOR LEVELS'!BY$64-'A. INDICATOR LEVELS'!BY$63)</f>
        <v>0.36685288640595914</v>
      </c>
      <c r="BZ39" s="19">
        <f>1-('A. INDICATOR LEVELS'!BZ38-'A. INDICATOR LEVELS'!BZ$63)/('A. INDICATOR LEVELS'!BZ$64-'A. INDICATOR LEVELS'!BZ$63)</f>
        <v>0.35140186915887861</v>
      </c>
      <c r="CA39" s="19">
        <f>1-('A. INDICATOR LEVELS'!CA38-'A. INDICATOR LEVELS'!CA$63)/('A. INDICATOR LEVELS'!CA$64-'A. INDICATOR LEVELS'!CA$63)</f>
        <v>0.35869565217391308</v>
      </c>
      <c r="CB39" s="19">
        <f>1-('A. INDICATOR LEVELS'!CB38-'A. INDICATOR LEVELS'!CB$63)/('A. INDICATOR LEVELS'!CB$64-'A. INDICATOR LEVELS'!CB$63)</f>
        <v>0.39292035398230085</v>
      </c>
      <c r="CC39" s="19">
        <f>1-('A. INDICATOR LEVELS'!CC38-'A. INDICATOR LEVELS'!CC$63)/('A. INDICATOR LEVELS'!CC$64-'A. INDICATOR LEVELS'!CC$63)</f>
        <v>0.49484536082474218</v>
      </c>
      <c r="CD39" s="237">
        <f>1-('A. INDICATOR LEVELS'!CD38-'A. INDICATOR LEVELS'!CD$63)/('A. INDICATOR LEVELS'!CD$64-'A. INDICATOR LEVELS'!CD$63)</f>
        <v>0.55128205128205132</v>
      </c>
      <c r="CE39" s="83">
        <f>1-('A. INDICATOR LEVELS'!CE38-'A. INDICATOR LEVELS'!CE$63)/('A. INDICATOR LEVELS'!CE$64-'A. INDICATOR LEVELS'!CE$63)</f>
        <v>0.7270560190703218</v>
      </c>
      <c r="CF39" s="19">
        <f>1-('A. INDICATOR LEVELS'!CF38-'A. INDICATOR LEVELS'!CF$63)/('A. INDICATOR LEVELS'!CF$64-'A. INDICATOR LEVELS'!CF$63)</f>
        <v>0.72847682119205293</v>
      </c>
      <c r="CG39" s="19">
        <f>1-('A. INDICATOR LEVELS'!CG38-'A. INDICATOR LEVELS'!CG$63)/('A. INDICATOR LEVELS'!CG$64-'A. INDICATOR LEVELS'!CG$63)</f>
        <v>0.74039460020768433</v>
      </c>
      <c r="CH39" s="19">
        <f>1-('A. INDICATOR LEVELS'!CH38-'A. INDICATOR LEVELS'!CH$63)/('A. INDICATOR LEVELS'!CH$64-'A. INDICATOR LEVELS'!CH$63)</f>
        <v>0.73523421588594706</v>
      </c>
      <c r="CI39" s="19">
        <f>1-('A. INDICATOR LEVELS'!CI38-'A. INDICATOR LEVELS'!CI$63)/('A. INDICATOR LEVELS'!CI$64-'A. INDICATOR LEVELS'!CI$63)</f>
        <v>0.74181478016838165</v>
      </c>
      <c r="CJ39" s="237">
        <f>1-('A. INDICATOR LEVELS'!CJ38-'A. INDICATOR LEVELS'!CJ$63)/('A. INDICATOR LEVELS'!CJ$64-'A. INDICATOR LEVELS'!CJ$63)</f>
        <v>0.73460537727666964</v>
      </c>
      <c r="CK39" s="83">
        <f>1-('A. INDICATOR LEVELS'!CK38-'A. INDICATOR LEVELS'!CK$63)/('A. INDICATOR LEVELS'!CK$64-'A. INDICATOR LEVELS'!CK$63)</f>
        <v>0.7142857142857143</v>
      </c>
      <c r="CL39" s="19">
        <f>1-('A. INDICATOR LEVELS'!CL38-'A. INDICATOR LEVELS'!CL$63)/('A. INDICATOR LEVELS'!CL$64-'A. INDICATOR LEVELS'!CL$63)</f>
        <v>0.7142857142857143</v>
      </c>
      <c r="CM39" s="19">
        <f>1-('A. INDICATOR LEVELS'!CM38-'A. INDICATOR LEVELS'!CM$63)/('A. INDICATOR LEVELS'!CM$64-'A. INDICATOR LEVELS'!CM$63)</f>
        <v>0.9</v>
      </c>
      <c r="CN39" s="19">
        <f>1-('A. INDICATOR LEVELS'!CN38-'A. INDICATOR LEVELS'!CN$63)/('A. INDICATOR LEVELS'!CN$64-'A. INDICATOR LEVELS'!CN$63)</f>
        <v>0.875</v>
      </c>
      <c r="CO39" s="19">
        <f>1-('A. INDICATOR LEVELS'!CO38-'A. INDICATOR LEVELS'!CO$63)/('A. INDICATOR LEVELS'!CO$64-'A. INDICATOR LEVELS'!CO$63)</f>
        <v>0.875</v>
      </c>
      <c r="CP39" s="276">
        <v>0.85852114224360143</v>
      </c>
      <c r="CQ39" s="83">
        <f>1-('A. INDICATOR LEVELS'!CQ38-'A. INDICATOR LEVELS'!CQ$63)/('A. INDICATOR LEVELS'!CQ$64-'A. INDICATOR LEVELS'!CQ$63)</f>
        <v>0.5714285714285714</v>
      </c>
      <c r="CR39" s="19">
        <f>1-('A. INDICATOR LEVELS'!CR38-'A. INDICATOR LEVELS'!CR$63)/('A. INDICATOR LEVELS'!CR$64-'A. INDICATOR LEVELS'!CR$63)</f>
        <v>0.4</v>
      </c>
      <c r="CS39" s="19">
        <f>1-('A. INDICATOR LEVELS'!CS38-'A. INDICATOR LEVELS'!CS$63)/('A. INDICATOR LEVELS'!CS$64-'A. INDICATOR LEVELS'!CS$63)</f>
        <v>0.5</v>
      </c>
      <c r="CT39" s="19">
        <f>1-('A. INDICATOR LEVELS'!CT38-'A. INDICATOR LEVELS'!CT$63)/('A. INDICATOR LEVELS'!CT$64-'A. INDICATOR LEVELS'!CT$63)</f>
        <v>0.66666666666666674</v>
      </c>
      <c r="CU39" s="19">
        <f>1-('A. INDICATOR LEVELS'!CU38-'A. INDICATOR LEVELS'!CU$63)/('A. INDICATOR LEVELS'!CU$64-'A. INDICATOR LEVELS'!CU$63)</f>
        <v>0.4</v>
      </c>
      <c r="CV39" s="237">
        <f>1-('A. INDICATOR LEVELS'!CV38-'A. INDICATOR LEVELS'!CV$63)/('A. INDICATOR LEVELS'!CV$64-'A. INDICATOR LEVELS'!CV$63)</f>
        <v>0.75</v>
      </c>
      <c r="CW39" s="83">
        <f>1-('A. INDICATOR LEVELS'!CW38-'A. INDICATOR LEVELS'!CW$63)/('A. INDICATOR LEVELS'!CW$64-'A. INDICATOR LEVELS'!CW$63)</f>
        <v>0.5</v>
      </c>
      <c r="CX39" s="19">
        <f>1-('A. INDICATOR LEVELS'!CX38-'A. INDICATOR LEVELS'!CX$63)/('A. INDICATOR LEVELS'!CX$64-'A. INDICATOR LEVELS'!CX$63)</f>
        <v>0.6</v>
      </c>
      <c r="CY39" s="19">
        <f>1-('A. INDICATOR LEVELS'!CY38-'A. INDICATOR LEVELS'!CY$63)/('A. INDICATOR LEVELS'!CY$64-'A. INDICATOR LEVELS'!CY$63)</f>
        <v>0.63636363636363635</v>
      </c>
      <c r="CZ39" s="19">
        <f>1-('A. INDICATOR LEVELS'!CZ38-'A. INDICATOR LEVELS'!CZ$63)/('A. INDICATOR LEVELS'!CZ$64-'A. INDICATOR LEVELS'!CZ$63)</f>
        <v>0.45454545454545459</v>
      </c>
      <c r="DA39" s="19">
        <f>1-('A. INDICATOR LEVELS'!DA38-'A. INDICATOR LEVELS'!DA$63)/('A. INDICATOR LEVELS'!DA$64-'A. INDICATOR LEVELS'!DA$63)</f>
        <v>0.66666666666666674</v>
      </c>
      <c r="DB39" s="237">
        <f>1-('A. INDICATOR LEVELS'!DB38-'A. INDICATOR LEVELS'!DB$63)/('A. INDICATOR LEVELS'!DB$64-'A. INDICATOR LEVELS'!DB$63)</f>
        <v>0.63636363636363635</v>
      </c>
      <c r="DC39" s="83">
        <f>1-('A. INDICATOR LEVELS'!DC38-'A. INDICATOR LEVELS'!DC$63)/('A. INDICATOR LEVELS'!DC$64-'A. INDICATOR LEVELS'!DC$63)</f>
        <v>0.53333333333333333</v>
      </c>
      <c r="DD39" s="19">
        <f>1-('A. INDICATOR LEVELS'!DD38-'A. INDICATOR LEVELS'!DD$63)/('A. INDICATOR LEVELS'!DD$64-'A. INDICATOR LEVELS'!DD$63)</f>
        <v>0.5</v>
      </c>
      <c r="DE39" s="19">
        <f>1-('A. INDICATOR LEVELS'!DE38-'A. INDICATOR LEVELS'!DE$63)/('A. INDICATOR LEVELS'!DE$64-'A. INDICATOR LEVELS'!DE$63)</f>
        <v>0.5714285714285714</v>
      </c>
      <c r="DF39" s="19">
        <f>1-('A. INDICATOR LEVELS'!DF38-'A. INDICATOR LEVELS'!DF$63)/('A. INDICATOR LEVELS'!DF$64-'A. INDICATOR LEVELS'!DF$63)</f>
        <v>0.64285714285714279</v>
      </c>
      <c r="DG39" s="19">
        <f>1-('A. INDICATOR LEVELS'!DG38-'A. INDICATOR LEVELS'!DG$63)/('A. INDICATOR LEVELS'!DG$64-'A. INDICATOR LEVELS'!DG$63)</f>
        <v>0.5625</v>
      </c>
      <c r="DH39" s="237">
        <f>1-('A. INDICATOR LEVELS'!DH38-'A. INDICATOR LEVELS'!DH$63)/('A. INDICATOR LEVELS'!DH$64-'A. INDICATOR LEVELS'!DH$63)</f>
        <v>0.66666666666666674</v>
      </c>
    </row>
    <row r="40" spans="1:112" x14ac:dyDescent="0.35">
      <c r="A40" s="82"/>
      <c r="B40" s="248" t="s">
        <v>37</v>
      </c>
      <c r="C40" s="248" t="s">
        <v>53</v>
      </c>
      <c r="D40" s="10" t="s">
        <v>84</v>
      </c>
      <c r="E40" s="69">
        <f>('A. INDICATOR LEVELS'!E39-'A. INDICATOR LEVELS'!E$63)/('A. INDICATOR LEVELS'!E$64-'A. INDICATOR LEVELS'!E$63)</f>
        <v>0.37337239583333331</v>
      </c>
      <c r="F40" s="35">
        <f>('A. INDICATOR LEVELS'!F39-'A. INDICATOR LEVELS'!F$63)/('A. INDICATOR LEVELS'!F$64-'A. INDICATOR LEVELS'!F$63)</f>
        <v>0.3504947027405656</v>
      </c>
      <c r="G40" s="35">
        <f>('A. INDICATOR LEVELS'!G39-'A. INDICATOR LEVELS'!G$63)/('A. INDICATOR LEVELS'!G$64-'A. INDICATOR LEVELS'!G$63)</f>
        <v>0.33918103632707203</v>
      </c>
      <c r="H40" s="35">
        <f>('A. INDICATOR LEVELS'!H39-'A. INDICATOR LEVELS'!H$63)/('A. INDICATOR LEVELS'!H$64-'A. INDICATOR LEVELS'!H$63)</f>
        <v>0.36117549668874172</v>
      </c>
      <c r="I40" s="35">
        <f>('A. INDICATOR LEVELS'!I39-'A. INDICATOR LEVELS'!I$63)/('A. INDICATOR LEVELS'!I$64-'A. INDICATOR LEVELS'!I$63)</f>
        <v>0.34123075729962388</v>
      </c>
      <c r="J40" s="234">
        <f>('A. INDICATOR LEVELS'!J39-'A. INDICATOR LEVELS'!J$63)/('A. INDICATOR LEVELS'!J$64-'A. INDICATOR LEVELS'!J$63)</f>
        <v>0.33202738683910232</v>
      </c>
      <c r="K40" s="69">
        <f>('A. INDICATOR LEVELS'!K39-'A. INDICATOR LEVELS'!K$63)/('A. INDICATOR LEVELS'!K$64-'A. INDICATOR LEVELS'!K$63)</f>
        <v>0.48979591836734693</v>
      </c>
      <c r="L40" s="35">
        <f>('A. INDICATOR LEVELS'!L39-'A. INDICATOR LEVELS'!L$63)/('A. INDICATOR LEVELS'!L$64-'A. INDICATOR LEVELS'!L$63)</f>
        <v>0.48979591836734693</v>
      </c>
      <c r="M40" s="35">
        <f>('A. INDICATOR LEVELS'!M39-'A. INDICATOR LEVELS'!M$63)/('A. INDICATOR LEVELS'!M$64-'A. INDICATOR LEVELS'!M$63)</f>
        <v>0.48</v>
      </c>
      <c r="N40" s="35">
        <f>('A. INDICATOR LEVELS'!N39-'A. INDICATOR LEVELS'!N$63)/('A. INDICATOR LEVELS'!N$64-'A. INDICATOR LEVELS'!N$63)</f>
        <v>0.48979591836734693</v>
      </c>
      <c r="O40" s="35">
        <f>('A. INDICATOR LEVELS'!O39-'A. INDICATOR LEVELS'!O$63)/('A. INDICATOR LEVELS'!O$64-'A. INDICATOR LEVELS'!O$63)</f>
        <v>0.48979591836734693</v>
      </c>
      <c r="P40" s="234">
        <f>('A. INDICATOR LEVELS'!P39-'A. INDICATOR LEVELS'!P$63)/('A. INDICATOR LEVELS'!P$64-'A. INDICATOR LEVELS'!P$63)</f>
        <v>0.5</v>
      </c>
      <c r="Q40" s="69">
        <f>('A. INDICATOR LEVELS'!Q39-'A. INDICATOR LEVELS'!Q$63)/('A. INDICATOR LEVELS'!Q$64-'A. INDICATOR LEVELS'!Q$63)</f>
        <v>0.31538461538461537</v>
      </c>
      <c r="R40" s="35">
        <f>('A. INDICATOR LEVELS'!R39-'A. INDICATOR LEVELS'!R$63)/('A. INDICATOR LEVELS'!R$64-'A. INDICATOR LEVELS'!R$63)</f>
        <v>0.28076923076923077</v>
      </c>
      <c r="S40" s="35">
        <f>('A. INDICATOR LEVELS'!S39-'A. INDICATOR LEVELS'!S$63)/('A. INDICATOR LEVELS'!S$64-'A. INDICATOR LEVELS'!S$63)</f>
        <v>0.31751824817518248</v>
      </c>
      <c r="T40" s="35">
        <f>('A. INDICATOR LEVELS'!T39-'A. INDICATOR LEVELS'!T$63)/('A. INDICATOR LEVELS'!T$64-'A. INDICATOR LEVELS'!T$63)</f>
        <v>0.34220532319391633</v>
      </c>
      <c r="U40" s="35">
        <f>('A. INDICATOR LEVELS'!U39-'A. INDICATOR LEVELS'!U$63)/('A. INDICATOR LEVELS'!U$64-'A. INDICATOR LEVELS'!U$63)</f>
        <v>0.308</v>
      </c>
      <c r="V40" s="234">
        <f>('A. INDICATOR LEVELS'!V39-'A. INDICATOR LEVELS'!V$63)/('A. INDICATOR LEVELS'!V$64-'A. INDICATOR LEVELS'!V$63)</f>
        <v>0.34523809523809523</v>
      </c>
      <c r="W40" s="83">
        <f>('A. INDICATOR LEVELS'!W39-'A. INDICATOR LEVELS'!W$63)/('A. INDICATOR LEVELS'!W$64-'A. INDICATOR LEVELS'!W$63)</f>
        <v>0.53846153846153855</v>
      </c>
      <c r="X40" s="19">
        <f>('A. INDICATOR LEVELS'!X39-'A. INDICATOR LEVELS'!X$63)/('A. INDICATOR LEVELS'!X$64-'A. INDICATOR LEVELS'!X$63)</f>
        <v>0.51851851851851849</v>
      </c>
      <c r="Y40" s="19">
        <f>('A. INDICATOR LEVELS'!Y39-'A. INDICATOR LEVELS'!Y$63)/('A. INDICATOR LEVELS'!Y$64-'A. INDICATOR LEVELS'!Y$63)</f>
        <v>0.48148148148148168</v>
      </c>
      <c r="Z40" s="19">
        <f>('A. INDICATOR LEVELS'!Z39-'A. INDICATOR LEVELS'!Z$63)/('A. INDICATOR LEVELS'!Z$64-'A. INDICATOR LEVELS'!Z$63)</f>
        <v>0.55555555555555547</v>
      </c>
      <c r="AA40" s="19">
        <f>('A. INDICATOR LEVELS'!AA39-'A. INDICATOR LEVELS'!AA$63)/('A. INDICATOR LEVELS'!AA$64-'A. INDICATOR LEVELS'!AA$63)</f>
        <v>0.55172413793103436</v>
      </c>
      <c r="AB40" s="237">
        <f>('A. INDICATOR LEVELS'!AB39-'A. INDICATOR LEVELS'!AB$63)/('A. INDICATOR LEVELS'!AB$64-'A. INDICATOR LEVELS'!AB$63)</f>
        <v>0.46666666666666662</v>
      </c>
      <c r="AC40" s="83">
        <f>('A. INDICATOR LEVELS'!AC39-'A. INDICATOR LEVELS'!AC$63)/('A. INDICATOR LEVELS'!AC$64-'A. INDICATOR LEVELS'!AC$63)</f>
        <v>0.73333333333333328</v>
      </c>
      <c r="AD40" s="19">
        <f>('A. INDICATOR LEVELS'!AD39-'A. INDICATOR LEVELS'!AD$63)/('A. INDICATOR LEVELS'!AD$64-'A. INDICATOR LEVELS'!AD$63)</f>
        <v>0.84615384615384615</v>
      </c>
      <c r="AE40" s="19">
        <f>('A. INDICATOR LEVELS'!AE39-'A. INDICATOR LEVELS'!AE$63)/('A. INDICATOR LEVELS'!AE$64-'A. INDICATOR LEVELS'!AE$63)</f>
        <v>0.8</v>
      </c>
      <c r="AF40" s="19">
        <f>('A. INDICATOR LEVELS'!AF39-'A. INDICATOR LEVELS'!AF$63)/('A. INDICATOR LEVELS'!AF$64-'A. INDICATOR LEVELS'!AF$63)</f>
        <v>0.76923076923076927</v>
      </c>
      <c r="AG40" s="19">
        <f>('A. INDICATOR LEVELS'!AG39-'A. INDICATOR LEVELS'!AG$63)/('A. INDICATOR LEVELS'!AG$64-'A. INDICATOR LEVELS'!AG$63)</f>
        <v>0.84615384615384615</v>
      </c>
      <c r="AH40" s="237">
        <f>('A. INDICATOR LEVELS'!AH39-'A. INDICATOR LEVELS'!AH$63)/('A. INDICATOR LEVELS'!AH$64-'A. INDICATOR LEVELS'!AH$63)</f>
        <v>0.76923076923076927</v>
      </c>
      <c r="AI40" s="83">
        <f>('A. INDICATOR LEVELS'!AI39-'A. INDICATOR LEVELS'!AI$63)/('A. INDICATOR LEVELS'!AI$64-'A. INDICATOR LEVELS'!AI$63)</f>
        <v>0.4375</v>
      </c>
      <c r="AJ40" s="19">
        <f>('A. INDICATOR LEVELS'!AJ39-'A. INDICATOR LEVELS'!AJ$63)/('A. INDICATOR LEVELS'!AJ$64-'A. INDICATOR LEVELS'!AJ$63)</f>
        <v>0.42105263157894735</v>
      </c>
      <c r="AK40" s="19">
        <f>('A. INDICATOR LEVELS'!AK39-'A. INDICATOR LEVELS'!AK$63)/('A. INDICATOR LEVELS'!AK$64-'A. INDICATOR LEVELS'!AK$63)</f>
        <v>0.41176470588235292</v>
      </c>
      <c r="AL40" s="19">
        <f>('A. INDICATOR LEVELS'!AL39-'A. INDICATOR LEVELS'!AL$63)/('A. INDICATOR LEVELS'!AL$64-'A. INDICATOR LEVELS'!AL$63)</f>
        <v>0.44444444444444442</v>
      </c>
      <c r="AM40" s="19">
        <f>('A. INDICATOR LEVELS'!AM39-'A. INDICATOR LEVELS'!AM$63)/('A. INDICATOR LEVELS'!AM$64-'A. INDICATOR LEVELS'!AM$63)</f>
        <v>0.42105263157894735</v>
      </c>
      <c r="AN40" s="237">
        <f>('A. INDICATOR LEVELS'!AN39-'A. INDICATOR LEVELS'!AN$63)/('A. INDICATOR LEVELS'!AN$64-'A. INDICATOR LEVELS'!AN$63)</f>
        <v>0.36842105263157893</v>
      </c>
      <c r="AO40" s="83">
        <f>('A. INDICATOR LEVELS'!AO39-'A. INDICATOR LEVELS'!AO$63)/('A. INDICATOR LEVELS'!AO$64-'A. INDICATOR LEVELS'!AO$63)</f>
        <v>0.38095238095238093</v>
      </c>
      <c r="AP40" s="19">
        <f>('A. INDICATOR LEVELS'!AP39-'A. INDICATOR LEVELS'!AP$63)/('A. INDICATOR LEVELS'!AP$64-'A. INDICATOR LEVELS'!AP$63)</f>
        <v>0.43478260869565216</v>
      </c>
      <c r="AQ40" s="19">
        <f>('A. INDICATOR LEVELS'!AQ39-'A. INDICATOR LEVELS'!AQ$63)/('A. INDICATOR LEVELS'!AQ$64-'A. INDICATOR LEVELS'!AQ$63)</f>
        <v>0.40909090909090912</v>
      </c>
      <c r="AR40" s="19">
        <f>('A. INDICATOR LEVELS'!AR39-'A. INDICATOR LEVELS'!AR$63)/('A. INDICATOR LEVELS'!AR$64-'A. INDICATOR LEVELS'!AR$63)</f>
        <v>0.52380952380952384</v>
      </c>
      <c r="AS40" s="19">
        <f>('A. INDICATOR LEVELS'!AS39-'A. INDICATOR LEVELS'!AS$63)/('A. INDICATOR LEVELS'!AS$64-'A. INDICATOR LEVELS'!AS$63)</f>
        <v>0.56000000000000005</v>
      </c>
      <c r="AT40" s="237">
        <f>('A. INDICATOR LEVELS'!AT39-'A. INDICATOR LEVELS'!AT$63)/('A. INDICATOR LEVELS'!AT$64-'A. INDICATOR LEVELS'!AT$63)</f>
        <v>0.44827586206896552</v>
      </c>
      <c r="AU40" s="83">
        <f>('A. INDICATOR LEVELS'!AU39-'A. INDICATOR LEVELS'!AU$63)/('A. INDICATOR LEVELS'!AU$64-'A. INDICATOR LEVELS'!AU$63)</f>
        <v>0.61111111111111116</v>
      </c>
      <c r="AV40" s="19">
        <f>('A. INDICATOR LEVELS'!AV39-'A. INDICATOR LEVELS'!AV$63)/('A. INDICATOR LEVELS'!AV$64-'A. INDICATOR LEVELS'!AV$63)</f>
        <v>0.38095238095238093</v>
      </c>
      <c r="AW40" s="19">
        <f>('A. INDICATOR LEVELS'!AW39-'A. INDICATOR LEVELS'!AW$63)/('A. INDICATOR LEVELS'!AW$64-'A. INDICATOR LEVELS'!AW$63)</f>
        <v>0.61111111111111116</v>
      </c>
      <c r="AX40" s="19">
        <f>('A. INDICATOR LEVELS'!AX39-'A. INDICATOR LEVELS'!AX$63)/('A. INDICATOR LEVELS'!AX$64-'A. INDICATOR LEVELS'!AX$63)</f>
        <v>0.6</v>
      </c>
      <c r="AY40" s="19">
        <f>('A. INDICATOR LEVELS'!AY39-'A. INDICATOR LEVELS'!AY$63)/('A. INDICATOR LEVELS'!AY$64-'A. INDICATOR LEVELS'!AY$63)</f>
        <v>0.52380952380952384</v>
      </c>
      <c r="AZ40" s="237">
        <f>('A. INDICATOR LEVELS'!AZ39-'A. INDICATOR LEVELS'!AZ$63)/('A. INDICATOR LEVELS'!AZ$64-'A. INDICATOR LEVELS'!AZ$63)</f>
        <v>0.59090909090909094</v>
      </c>
      <c r="BA40" s="83">
        <f>('A. INDICATOR LEVELS'!BA39-'A. INDICATOR LEVELS'!BA$63)/('A. INDICATOR LEVELS'!BA$64-'A. INDICATOR LEVELS'!BA$63)</f>
        <v>0.29411764705882354</v>
      </c>
      <c r="BB40" s="19">
        <f>('A. INDICATOR LEVELS'!BB39-'A. INDICATOR LEVELS'!BB$63)/('A. INDICATOR LEVELS'!BB$64-'A. INDICATOR LEVELS'!BB$63)</f>
        <v>0.33333333333333331</v>
      </c>
      <c r="BC40" s="19">
        <f>('A. INDICATOR LEVELS'!BC39-'A. INDICATOR LEVELS'!BC$63)/('A. INDICATOR LEVELS'!BC$64-'A. INDICATOR LEVELS'!BC$63)</f>
        <v>0.35294117647058826</v>
      </c>
      <c r="BD40" s="19">
        <f>('A. INDICATOR LEVELS'!BD39-'A. INDICATOR LEVELS'!BD$63)/('A. INDICATOR LEVELS'!BD$64-'A. INDICATOR LEVELS'!BD$63)</f>
        <v>0.41176470588235292</v>
      </c>
      <c r="BE40" s="19">
        <f>('A. INDICATOR LEVELS'!BE39-'A. INDICATOR LEVELS'!BE$63)/('A. INDICATOR LEVELS'!BE$64-'A. INDICATOR LEVELS'!BE$63)</f>
        <v>0.3</v>
      </c>
      <c r="BF40" s="237">
        <f>('A. INDICATOR LEVELS'!BF39-'A. INDICATOR LEVELS'!BF$63)/('A. INDICATOR LEVELS'!BF$64-'A. INDICATOR LEVELS'!BF$63)</f>
        <v>0.3888888888888889</v>
      </c>
      <c r="BG40" s="83">
        <f>1-('A. INDICATOR LEVELS'!BG39-'A. INDICATOR LEVELS'!BG$63)/('A. INDICATOR LEVELS'!BG$64-'A. INDICATOR LEVELS'!BG$63)</f>
        <v>0.73333333333333339</v>
      </c>
      <c r="BH40" s="19">
        <f>1-('A. INDICATOR LEVELS'!BH39-'A. INDICATOR LEVELS'!BH$63)/('A. INDICATOR LEVELS'!BH$64-'A. INDICATOR LEVELS'!BH$63)</f>
        <v>0.7142857142857143</v>
      </c>
      <c r="BI40" s="19">
        <f>1-('A. INDICATOR LEVELS'!BI39-'A. INDICATOR LEVELS'!BI$63)/('A. INDICATOR LEVELS'!BI$64-'A. INDICATOR LEVELS'!BI$63)</f>
        <v>0.73333333333333339</v>
      </c>
      <c r="BJ40" s="19">
        <f>1-('A. INDICATOR LEVELS'!BJ39-'A. INDICATOR LEVELS'!BJ$63)/('A. INDICATOR LEVELS'!BJ$64-'A. INDICATOR LEVELS'!BJ$63)</f>
        <v>0.7142857142857143</v>
      </c>
      <c r="BK40" s="19">
        <f>1-('A. INDICATOR LEVELS'!BK39-'A. INDICATOR LEVELS'!BK$63)/('A. INDICATOR LEVELS'!BK$64-'A. INDICATOR LEVELS'!BK$63)</f>
        <v>0.7142857142857143</v>
      </c>
      <c r="BL40" s="237">
        <f>1-('A. INDICATOR LEVELS'!BL39-'A. INDICATOR LEVELS'!BL$63)/('A. INDICATOR LEVELS'!BL$64-'A. INDICATOR LEVELS'!BL$63)</f>
        <v>0.75</v>
      </c>
      <c r="BM40" s="83">
        <f>1-('A. INDICATOR LEVELS'!BM39-'A. INDICATOR LEVELS'!BM$63)/('A. INDICATOR LEVELS'!BM$64-'A. INDICATOR LEVELS'!BM$63)</f>
        <v>0.55555555555555558</v>
      </c>
      <c r="BN40" s="19">
        <f>1-('A. INDICATOR LEVELS'!BN39-'A. INDICATOR LEVELS'!BN$63)/('A. INDICATOR LEVELS'!BN$64-'A. INDICATOR LEVELS'!BN$63)</f>
        <v>0.47058823529411764</v>
      </c>
      <c r="BO40" s="19">
        <f>1-('A. INDICATOR LEVELS'!BO39-'A. INDICATOR LEVELS'!BO$63)/('A. INDICATOR LEVELS'!BO$64-'A. INDICATOR LEVELS'!BO$63)</f>
        <v>0.52941176470588236</v>
      </c>
      <c r="BP40" s="19">
        <f>1-('A. INDICATOR LEVELS'!BP39-'A. INDICATOR LEVELS'!BP$63)/('A. INDICATOR LEVELS'!BP$64-'A. INDICATOR LEVELS'!BP$63)</f>
        <v>0.5714285714285714</v>
      </c>
      <c r="BQ40" s="19">
        <f>1-('A. INDICATOR LEVELS'!BQ39-'A. INDICATOR LEVELS'!BQ$63)/('A. INDICATOR LEVELS'!BQ$64-'A. INDICATOR LEVELS'!BQ$63)</f>
        <v>0.53333333333333333</v>
      </c>
      <c r="BR40" s="237">
        <f>1-('A. INDICATOR LEVELS'!BR39-'A. INDICATOR LEVELS'!BR$63)/('A. INDICATOR LEVELS'!BR$64-'A. INDICATOR LEVELS'!BR$63)</f>
        <v>0.53333333333333333</v>
      </c>
      <c r="BS40" s="83">
        <f>('A. INDICATOR LEVELS'!BS39-'A. INDICATOR LEVELS'!BS$63)/('A. INDICATOR LEVELS'!BS$64-'A. INDICATOR LEVELS'!BS$63)</f>
        <v>0.44444444444444442</v>
      </c>
      <c r="BT40" s="19">
        <f>('A. INDICATOR LEVELS'!BT39-'A. INDICATOR LEVELS'!BT$63)/('A. INDICATOR LEVELS'!BT$64-'A. INDICATOR LEVELS'!BT$63)</f>
        <v>0.48333333333333334</v>
      </c>
      <c r="BU40" s="19">
        <f>('A. INDICATOR LEVELS'!BU39-'A. INDICATOR LEVELS'!BU$63)/('A. INDICATOR LEVELS'!BU$64-'A. INDICATOR LEVELS'!BU$63)</f>
        <v>0.38181818181818183</v>
      </c>
      <c r="BV40" s="19">
        <f>('A. INDICATOR LEVELS'!BV39-'A. INDICATOR LEVELS'!BV$63)/('A. INDICATOR LEVELS'!BV$64-'A. INDICATOR LEVELS'!BV$63)</f>
        <v>0.47747747747747749</v>
      </c>
      <c r="BW40" s="19">
        <f>('A. INDICATOR LEVELS'!BW39-'A. INDICATOR LEVELS'!BW$63)/('A. INDICATOR LEVELS'!BW$64-'A. INDICATOR LEVELS'!BW$63)</f>
        <v>0.41584158415841582</v>
      </c>
      <c r="BX40" s="237">
        <f>('A. INDICATOR LEVELS'!BX39-'A. INDICATOR LEVELS'!BX$63)/('A. INDICATOR LEVELS'!BX$64-'A. INDICATOR LEVELS'!BX$63)</f>
        <v>0.38383838383838381</v>
      </c>
      <c r="BY40" s="83">
        <f>1-('A. INDICATOR LEVELS'!BY39-'A. INDICATOR LEVELS'!BY$63)/('A. INDICATOR LEVELS'!BY$64-'A. INDICATOR LEVELS'!BY$63)</f>
        <v>0.48230912476722532</v>
      </c>
      <c r="BZ40" s="19">
        <f>1-('A. INDICATOR LEVELS'!BZ39-'A. INDICATOR LEVELS'!BZ$63)/('A. INDICATOR LEVELS'!BZ$64-'A. INDICATOR LEVELS'!BZ$63)</f>
        <v>0.4616822429906543</v>
      </c>
      <c r="CA40" s="19">
        <f>1-('A. INDICATOR LEVELS'!CA39-'A. INDICATOR LEVELS'!CA$63)/('A. INDICATOR LEVELS'!CA$64-'A. INDICATOR LEVELS'!CA$63)</f>
        <v>0.43840579710144922</v>
      </c>
      <c r="CB40" s="19">
        <f>1-('A. INDICATOR LEVELS'!CB39-'A. INDICATOR LEVELS'!CB$63)/('A. INDICATOR LEVELS'!CB$64-'A. INDICATOR LEVELS'!CB$63)</f>
        <v>0.50442477876106184</v>
      </c>
      <c r="CC40" s="19">
        <f>1-('A. INDICATOR LEVELS'!CC39-'A. INDICATOR LEVELS'!CC$63)/('A. INDICATOR LEVELS'!CC$64-'A. INDICATOR LEVELS'!CC$63)</f>
        <v>0.49484536082474218</v>
      </c>
      <c r="CD40" s="237">
        <f>1-('A. INDICATOR LEVELS'!CD39-'A. INDICATOR LEVELS'!CD$63)/('A. INDICATOR LEVELS'!CD$64-'A. INDICATOR LEVELS'!CD$63)</f>
        <v>0.49287749287749305</v>
      </c>
      <c r="CE40" s="83">
        <f>1-('A. INDICATOR LEVELS'!CE39-'A. INDICATOR LEVELS'!CE$63)/('A. INDICATOR LEVELS'!CE$64-'A. INDICATOR LEVELS'!CE$63)</f>
        <v>0.79141835518474379</v>
      </c>
      <c r="CF40" s="19">
        <f>1-('A. INDICATOR LEVELS'!CF39-'A. INDICATOR LEVELS'!CF$63)/('A. INDICATOR LEVELS'!CF$64-'A. INDICATOR LEVELS'!CF$63)</f>
        <v>0.78807947019867552</v>
      </c>
      <c r="CG40" s="19">
        <f>1-('A. INDICATOR LEVELS'!CG39-'A. INDICATOR LEVELS'!CG$63)/('A. INDICATOR LEVELS'!CG$64-'A. INDICATOR LEVELS'!CG$63)</f>
        <v>0.79335410176531673</v>
      </c>
      <c r="CH40" s="19">
        <f>1-('A. INDICATOR LEVELS'!CH39-'A. INDICATOR LEVELS'!CH$63)/('A. INDICATOR LEVELS'!CH$64-'A. INDICATOR LEVELS'!CH$63)</f>
        <v>0.7820773930753564</v>
      </c>
      <c r="CI40" s="19">
        <f>1-('A. INDICATOR LEVELS'!CI39-'A. INDICATOR LEVELS'!CI$63)/('A. INDICATOR LEVELS'!CI$64-'A. INDICATOR LEVELS'!CI$63)</f>
        <v>0.77455565949485505</v>
      </c>
      <c r="CJ40" s="237">
        <f>1-('A. INDICATOR LEVELS'!CJ39-'A. INDICATOR LEVELS'!CJ$63)/('A. INDICATOR LEVELS'!CJ$64-'A. INDICATOR LEVELS'!CJ$63)</f>
        <v>0.7554206418039896</v>
      </c>
      <c r="CK40" s="83">
        <f>1-('A. INDICATOR LEVELS'!CK39-'A. INDICATOR LEVELS'!CK$63)/('A. INDICATOR LEVELS'!CK$64-'A. INDICATOR LEVELS'!CK$63)</f>
        <v>0.7857142857142857</v>
      </c>
      <c r="CL40" s="19">
        <f>1-('A. INDICATOR LEVELS'!CL39-'A. INDICATOR LEVELS'!CL$63)/('A. INDICATOR LEVELS'!CL$64-'A. INDICATOR LEVELS'!CL$63)</f>
        <v>0.5714285714285714</v>
      </c>
      <c r="CM40" s="19">
        <f>1-('A. INDICATOR LEVELS'!CM39-'A. INDICATOR LEVELS'!CM$63)/('A. INDICATOR LEVELS'!CM$64-'A. INDICATOR LEVELS'!CM$63)</f>
        <v>0.8</v>
      </c>
      <c r="CN40" s="19">
        <f>1-('A. INDICATOR LEVELS'!CN39-'A. INDICATOR LEVELS'!CN$63)/('A. INDICATOR LEVELS'!CN$64-'A. INDICATOR LEVELS'!CN$63)</f>
        <v>0.75</v>
      </c>
      <c r="CO40" s="19">
        <f>1-('A. INDICATOR LEVELS'!CO39-'A. INDICATOR LEVELS'!CO$63)/('A. INDICATOR LEVELS'!CO$64-'A. INDICATOR LEVELS'!CO$63)</f>
        <v>0.875</v>
      </c>
      <c r="CP40" s="276">
        <v>0.85636884556100612</v>
      </c>
      <c r="CQ40" s="83">
        <f>1-('A. INDICATOR LEVELS'!CQ39-'A. INDICATOR LEVELS'!CQ$63)/('A. INDICATOR LEVELS'!CQ$64-'A. INDICATOR LEVELS'!CQ$63)</f>
        <v>0.5714285714285714</v>
      </c>
      <c r="CR40" s="19">
        <f>1-('A. INDICATOR LEVELS'!CR39-'A. INDICATOR LEVELS'!CR$63)/('A. INDICATOR LEVELS'!CR$64-'A. INDICATOR LEVELS'!CR$63)</f>
        <v>0.6</v>
      </c>
      <c r="CS40" s="19">
        <f>1-('A. INDICATOR LEVELS'!CS39-'A. INDICATOR LEVELS'!CS$63)/('A. INDICATOR LEVELS'!CS$64-'A. INDICATOR LEVELS'!CS$63)</f>
        <v>0.66666666666666674</v>
      </c>
      <c r="CT40" s="19">
        <f>1-('A. INDICATOR LEVELS'!CT39-'A. INDICATOR LEVELS'!CT$63)/('A. INDICATOR LEVELS'!CT$64-'A. INDICATOR LEVELS'!CT$63)</f>
        <v>0.83333333333333337</v>
      </c>
      <c r="CU40" s="19">
        <f>1-('A. INDICATOR LEVELS'!CU39-'A. INDICATOR LEVELS'!CU$63)/('A. INDICATOR LEVELS'!CU$64-'A. INDICATOR LEVELS'!CU$63)</f>
        <v>0.6</v>
      </c>
      <c r="CV40" s="237">
        <f>1-('A. INDICATOR LEVELS'!CV39-'A. INDICATOR LEVELS'!CV$63)/('A. INDICATOR LEVELS'!CV$64-'A. INDICATOR LEVELS'!CV$63)</f>
        <v>0.75</v>
      </c>
      <c r="CW40" s="83">
        <f>1-('A. INDICATOR LEVELS'!CW39-'A. INDICATOR LEVELS'!CW$63)/('A. INDICATOR LEVELS'!CW$64-'A. INDICATOR LEVELS'!CW$63)</f>
        <v>0.66666666666666674</v>
      </c>
      <c r="CX40" s="19">
        <f>1-('A. INDICATOR LEVELS'!CX39-'A. INDICATOR LEVELS'!CX$63)/('A. INDICATOR LEVELS'!CX$64-'A. INDICATOR LEVELS'!CX$63)</f>
        <v>0.8</v>
      </c>
      <c r="CY40" s="19">
        <f>1-('A. INDICATOR LEVELS'!CY39-'A. INDICATOR LEVELS'!CY$63)/('A. INDICATOR LEVELS'!CY$64-'A. INDICATOR LEVELS'!CY$63)</f>
        <v>0.81818181818181812</v>
      </c>
      <c r="CZ40" s="19">
        <f>1-('A. INDICATOR LEVELS'!CZ39-'A. INDICATOR LEVELS'!CZ$63)/('A. INDICATOR LEVELS'!CZ$64-'A. INDICATOR LEVELS'!CZ$63)</f>
        <v>0.63636363636363635</v>
      </c>
      <c r="DA40" s="19">
        <f>1-('A. INDICATOR LEVELS'!DA39-'A. INDICATOR LEVELS'!DA$63)/('A. INDICATOR LEVELS'!DA$64-'A. INDICATOR LEVELS'!DA$63)</f>
        <v>0.77777777777777779</v>
      </c>
      <c r="DB40" s="237">
        <f>1-('A. INDICATOR LEVELS'!DB39-'A. INDICATOR LEVELS'!DB$63)/('A. INDICATOR LEVELS'!DB$64-'A. INDICATOR LEVELS'!DB$63)</f>
        <v>0.72727272727272729</v>
      </c>
      <c r="DC40" s="83">
        <f>1-('A. INDICATOR LEVELS'!DC39-'A. INDICATOR LEVELS'!DC$63)/('A. INDICATOR LEVELS'!DC$64-'A. INDICATOR LEVELS'!DC$63)</f>
        <v>0.8</v>
      </c>
      <c r="DD40" s="19">
        <f>1-('A. INDICATOR LEVELS'!DD39-'A. INDICATOR LEVELS'!DD$63)/('A. INDICATOR LEVELS'!DD$64-'A. INDICATOR LEVELS'!DD$63)</f>
        <v>0.61111111111111116</v>
      </c>
      <c r="DE40" s="19">
        <f>1-('A. INDICATOR LEVELS'!DE39-'A. INDICATOR LEVELS'!DE$63)/('A. INDICATOR LEVELS'!DE$64-'A. INDICATOR LEVELS'!DE$63)</f>
        <v>0.7142857142857143</v>
      </c>
      <c r="DF40" s="19">
        <f>1-('A. INDICATOR LEVELS'!DF39-'A. INDICATOR LEVELS'!DF$63)/('A. INDICATOR LEVELS'!DF$64-'A. INDICATOR LEVELS'!DF$63)</f>
        <v>0.7142857142857143</v>
      </c>
      <c r="DG40" s="19">
        <f>1-('A. INDICATOR LEVELS'!DG39-'A. INDICATOR LEVELS'!DG$63)/('A. INDICATOR LEVELS'!DG$64-'A. INDICATOR LEVELS'!DG$63)</f>
        <v>0.75</v>
      </c>
      <c r="DH40" s="237">
        <f>1-('A. INDICATOR LEVELS'!DH39-'A. INDICATOR LEVELS'!DH$63)/('A. INDICATOR LEVELS'!DH$64-'A. INDICATOR LEVELS'!DH$63)</f>
        <v>0.8</v>
      </c>
    </row>
    <row r="41" spans="1:112" x14ac:dyDescent="0.35">
      <c r="A41" s="82"/>
      <c r="B41" s="248" t="s">
        <v>38</v>
      </c>
      <c r="C41" s="248" t="s">
        <v>53</v>
      </c>
      <c r="D41" s="10" t="s">
        <v>85</v>
      </c>
      <c r="E41" s="69">
        <f>('A. INDICATOR LEVELS'!E40-'A. INDICATOR LEVELS'!E$63)/('A. INDICATOR LEVELS'!E$64-'A. INDICATOR LEVELS'!E$63)</f>
        <v>5.8640252976190479E-2</v>
      </c>
      <c r="F41" s="35">
        <f>('A. INDICATOR LEVELS'!F40-'A. INDICATOR LEVELS'!F$63)/('A. INDICATOR LEVELS'!F$64-'A. INDICATOR LEVELS'!F$63)</f>
        <v>5.665003064530251E-2</v>
      </c>
      <c r="G41" s="35">
        <f>('A. INDICATOR LEVELS'!G40-'A. INDICATOR LEVELS'!G$63)/('A. INDICATOR LEVELS'!G$64-'A. INDICATOR LEVELS'!G$63)</f>
        <v>3.6284283941637074E-2</v>
      </c>
      <c r="H41" s="35">
        <f>('A. INDICATOR LEVELS'!H40-'A. INDICATOR LEVELS'!H$63)/('A. INDICATOR LEVELS'!H$64-'A. INDICATOR LEVELS'!H$63)</f>
        <v>4.7061258278145696E-2</v>
      </c>
      <c r="I41" s="35">
        <f>('A. INDICATOR LEVELS'!I40-'A. INDICATOR LEVELS'!I$63)/('A. INDICATOR LEVELS'!I$64-'A. INDICATOR LEVELS'!I$63)</f>
        <v>3.0439334600023266E-2</v>
      </c>
      <c r="J41" s="234">
        <f>('A. INDICATOR LEVELS'!J40-'A. INDICATOR LEVELS'!J$63)/('A. INDICATOR LEVELS'!J$64-'A. INDICATOR LEVELS'!J$63)</f>
        <v>2.2822365918600228E-2</v>
      </c>
      <c r="K41" s="69">
        <f>('A. INDICATOR LEVELS'!K40-'A. INDICATOR LEVELS'!K$63)/('A. INDICATOR LEVELS'!K$64-'A. INDICATOR LEVELS'!K$63)</f>
        <v>0.30612244897959184</v>
      </c>
      <c r="L41" s="35">
        <f>('A. INDICATOR LEVELS'!L40-'A. INDICATOR LEVELS'!L$63)/('A. INDICATOR LEVELS'!L$64-'A. INDICATOR LEVELS'!L$63)</f>
        <v>0.30612244897959184</v>
      </c>
      <c r="M41" s="35">
        <f>('A. INDICATOR LEVELS'!M40-'A. INDICATOR LEVELS'!M$63)/('A. INDICATOR LEVELS'!M$64-'A. INDICATOR LEVELS'!M$63)</f>
        <v>0.3</v>
      </c>
      <c r="N41" s="35">
        <f>('A. INDICATOR LEVELS'!N40-'A. INDICATOR LEVELS'!N$63)/('A. INDICATOR LEVELS'!N$64-'A. INDICATOR LEVELS'!N$63)</f>
        <v>0.30612244897959184</v>
      </c>
      <c r="O41" s="35">
        <f>('A. INDICATOR LEVELS'!O40-'A. INDICATOR LEVELS'!O$63)/('A. INDICATOR LEVELS'!O$64-'A. INDICATOR LEVELS'!O$63)</f>
        <v>0.2857142857142857</v>
      </c>
      <c r="P41" s="234">
        <f>('A. INDICATOR LEVELS'!P40-'A. INDICATOR LEVELS'!P$63)/('A. INDICATOR LEVELS'!P$64-'A. INDICATOR LEVELS'!P$63)</f>
        <v>0.28000000000000003</v>
      </c>
      <c r="Q41" s="69">
        <f>('A. INDICATOR LEVELS'!Q40-'A. INDICATOR LEVELS'!Q$63)/('A. INDICATOR LEVELS'!Q$64-'A. INDICATOR LEVELS'!Q$63)</f>
        <v>0.22307692307692309</v>
      </c>
      <c r="R41" s="35">
        <f>('A. INDICATOR LEVELS'!R40-'A. INDICATOR LEVELS'!R$63)/('A. INDICATOR LEVELS'!R$64-'A. INDICATOR LEVELS'!R$63)</f>
        <v>0.16538461538461538</v>
      </c>
      <c r="S41" s="35">
        <f>('A. INDICATOR LEVELS'!S40-'A. INDICATOR LEVELS'!S$63)/('A. INDICATOR LEVELS'!S$64-'A. INDICATOR LEVELS'!S$63)</f>
        <v>0.19708029197080293</v>
      </c>
      <c r="T41" s="35">
        <f>('A. INDICATOR LEVELS'!T40-'A. INDICATOR LEVELS'!T$63)/('A. INDICATOR LEVELS'!T$64-'A. INDICATOR LEVELS'!T$63)</f>
        <v>0.24334600760456274</v>
      </c>
      <c r="U41" s="35">
        <f>('A. INDICATOR LEVELS'!U40-'A. INDICATOR LEVELS'!U$63)/('A. INDICATOR LEVELS'!U$64-'A. INDICATOR LEVELS'!U$63)</f>
        <v>0.14399999999999999</v>
      </c>
      <c r="V41" s="234">
        <f>('A. INDICATOR LEVELS'!V40-'A. INDICATOR LEVELS'!V$63)/('A. INDICATOR LEVELS'!V$64-'A. INDICATOR LEVELS'!V$63)</f>
        <v>0.19047619047619047</v>
      </c>
      <c r="W41" s="83">
        <f>('A. INDICATOR LEVELS'!W40-'A. INDICATOR LEVELS'!W$63)/('A. INDICATOR LEVELS'!W$64-'A. INDICATOR LEVELS'!W$63)</f>
        <v>0.15384615384615355</v>
      </c>
      <c r="X41" s="19">
        <f>('A. INDICATOR LEVELS'!X40-'A. INDICATOR LEVELS'!X$63)/('A. INDICATOR LEVELS'!X$64-'A. INDICATOR LEVELS'!X$63)</f>
        <v>0.11111111111111079</v>
      </c>
      <c r="Y41" s="19">
        <f>('A. INDICATOR LEVELS'!Y40-'A. INDICATOR LEVELS'!Y$63)/('A. INDICATOR LEVELS'!Y$64-'A. INDICATOR LEVELS'!Y$63)</f>
        <v>0.14814814814814792</v>
      </c>
      <c r="Z41" s="19">
        <f>('A. INDICATOR LEVELS'!Z40-'A. INDICATOR LEVELS'!Z$63)/('A. INDICATOR LEVELS'!Z$64-'A. INDICATOR LEVELS'!Z$63)</f>
        <v>0.2222222222222221</v>
      </c>
      <c r="AA41" s="19">
        <f>('A. INDICATOR LEVELS'!AA40-'A. INDICATOR LEVELS'!AA$63)/('A. INDICATOR LEVELS'!AA$64-'A. INDICATOR LEVELS'!AA$63)</f>
        <v>0.17241379310344809</v>
      </c>
      <c r="AB41" s="237">
        <f>('A. INDICATOR LEVELS'!AB40-'A. INDICATOR LEVELS'!AB$63)/('A. INDICATOR LEVELS'!AB$64-'A. INDICATOR LEVELS'!AB$63)</f>
        <v>0.20000000000000015</v>
      </c>
      <c r="AC41" s="83">
        <f>('A. INDICATOR LEVELS'!AC40-'A. INDICATOR LEVELS'!AC$63)/('A. INDICATOR LEVELS'!AC$64-'A. INDICATOR LEVELS'!AC$63)</f>
        <v>0.53333333333333333</v>
      </c>
      <c r="AD41" s="19">
        <f>('A. INDICATOR LEVELS'!AD40-'A. INDICATOR LEVELS'!AD$63)/('A. INDICATOR LEVELS'!AD$64-'A. INDICATOR LEVELS'!AD$63)</f>
        <v>0.46153846153846156</v>
      </c>
      <c r="AE41" s="19">
        <f>('A. INDICATOR LEVELS'!AE40-'A. INDICATOR LEVELS'!AE$63)/('A. INDICATOR LEVELS'!AE$64-'A. INDICATOR LEVELS'!AE$63)</f>
        <v>0.46666666666666667</v>
      </c>
      <c r="AF41" s="19">
        <f>('A. INDICATOR LEVELS'!AF40-'A. INDICATOR LEVELS'!AF$63)/('A. INDICATOR LEVELS'!AF$64-'A. INDICATOR LEVELS'!AF$63)</f>
        <v>0.53846153846153844</v>
      </c>
      <c r="AG41" s="19">
        <f>('A. INDICATOR LEVELS'!AG40-'A. INDICATOR LEVELS'!AG$63)/('A. INDICATOR LEVELS'!AG$64-'A. INDICATOR LEVELS'!AG$63)</f>
        <v>0.53846153846153844</v>
      </c>
      <c r="AH41" s="237">
        <f>('A. INDICATOR LEVELS'!AH40-'A. INDICATOR LEVELS'!AH$63)/('A. INDICATOR LEVELS'!AH$64-'A. INDICATOR LEVELS'!AH$63)</f>
        <v>0.53846153846153844</v>
      </c>
      <c r="AI41" s="83">
        <f>('A. INDICATOR LEVELS'!AI40-'A. INDICATOR LEVELS'!AI$63)/('A. INDICATOR LEVELS'!AI$64-'A. INDICATOR LEVELS'!AI$63)</f>
        <v>0.3125</v>
      </c>
      <c r="AJ41" s="19">
        <f>('A. INDICATOR LEVELS'!AJ40-'A. INDICATOR LEVELS'!AJ$63)/('A. INDICATOR LEVELS'!AJ$64-'A. INDICATOR LEVELS'!AJ$63)</f>
        <v>0.36842105263157893</v>
      </c>
      <c r="AK41" s="19">
        <f>('A. INDICATOR LEVELS'!AK40-'A. INDICATOR LEVELS'!AK$63)/('A. INDICATOR LEVELS'!AK$64-'A. INDICATOR LEVELS'!AK$63)</f>
        <v>0.29411764705882354</v>
      </c>
      <c r="AL41" s="19">
        <f>('A. INDICATOR LEVELS'!AL40-'A. INDICATOR LEVELS'!AL$63)/('A. INDICATOR LEVELS'!AL$64-'A. INDICATOR LEVELS'!AL$63)</f>
        <v>0.22222222222222221</v>
      </c>
      <c r="AM41" s="19">
        <f>('A. INDICATOR LEVELS'!AM40-'A. INDICATOR LEVELS'!AM$63)/('A. INDICATOR LEVELS'!AM$64-'A. INDICATOR LEVELS'!AM$63)</f>
        <v>0.21052631578947367</v>
      </c>
      <c r="AN41" s="237">
        <f>('A. INDICATOR LEVELS'!AN40-'A. INDICATOR LEVELS'!AN$63)/('A. INDICATOR LEVELS'!AN$64-'A. INDICATOR LEVELS'!AN$63)</f>
        <v>0.21052631578947367</v>
      </c>
      <c r="AO41" s="83">
        <f>('A. INDICATOR LEVELS'!AO40-'A. INDICATOR LEVELS'!AO$63)/('A. INDICATOR LEVELS'!AO$64-'A. INDICATOR LEVELS'!AO$63)</f>
        <v>0.14285714285714285</v>
      </c>
      <c r="AP41" s="19">
        <f>('A. INDICATOR LEVELS'!AP40-'A. INDICATOR LEVELS'!AP$63)/('A. INDICATOR LEVELS'!AP$64-'A. INDICATOR LEVELS'!AP$63)</f>
        <v>0.13043478260869565</v>
      </c>
      <c r="AQ41" s="19">
        <f>('A. INDICATOR LEVELS'!AQ40-'A. INDICATOR LEVELS'!AQ$63)/('A. INDICATOR LEVELS'!AQ$64-'A. INDICATOR LEVELS'!AQ$63)</f>
        <v>0.13636363636363635</v>
      </c>
      <c r="AR41" s="19">
        <f>('A. INDICATOR LEVELS'!AR40-'A. INDICATOR LEVELS'!AR$63)/('A. INDICATOR LEVELS'!AR$64-'A. INDICATOR LEVELS'!AR$63)</f>
        <v>0.23809523809523808</v>
      </c>
      <c r="AS41" s="19">
        <f>('A. INDICATOR LEVELS'!AS40-'A. INDICATOR LEVELS'!AS$63)/('A. INDICATOR LEVELS'!AS$64-'A. INDICATOR LEVELS'!AS$63)</f>
        <v>0.36</v>
      </c>
      <c r="AT41" s="237">
        <f>('A. INDICATOR LEVELS'!AT40-'A. INDICATOR LEVELS'!AT$63)/('A. INDICATOR LEVELS'!AT$64-'A. INDICATOR LEVELS'!AT$63)</f>
        <v>0.20689655172413793</v>
      </c>
      <c r="AU41" s="83">
        <f>('A. INDICATOR LEVELS'!AU40-'A. INDICATOR LEVELS'!AU$63)/('A. INDICATOR LEVELS'!AU$64-'A. INDICATOR LEVELS'!AU$63)</f>
        <v>0.44444444444444442</v>
      </c>
      <c r="AV41" s="19">
        <f>('A. INDICATOR LEVELS'!AV40-'A. INDICATOR LEVELS'!AV$63)/('A. INDICATOR LEVELS'!AV$64-'A. INDICATOR LEVELS'!AV$63)</f>
        <v>0.2857142857142857</v>
      </c>
      <c r="AW41" s="19">
        <f>('A. INDICATOR LEVELS'!AW40-'A. INDICATOR LEVELS'!AW$63)/('A. INDICATOR LEVELS'!AW$64-'A. INDICATOR LEVELS'!AW$63)</f>
        <v>0.33333333333333331</v>
      </c>
      <c r="AX41" s="19">
        <f>('A. INDICATOR LEVELS'!AX40-'A. INDICATOR LEVELS'!AX$63)/('A. INDICATOR LEVELS'!AX$64-'A. INDICATOR LEVELS'!AX$63)</f>
        <v>0.45</v>
      </c>
      <c r="AY41" s="19">
        <f>('A. INDICATOR LEVELS'!AY40-'A. INDICATOR LEVELS'!AY$63)/('A. INDICATOR LEVELS'!AY$64-'A. INDICATOR LEVELS'!AY$63)</f>
        <v>0.42857142857142855</v>
      </c>
      <c r="AZ41" s="237">
        <f>('A. INDICATOR LEVELS'!AZ40-'A. INDICATOR LEVELS'!AZ$63)/('A. INDICATOR LEVELS'!AZ$64-'A. INDICATOR LEVELS'!AZ$63)</f>
        <v>0.54545454545454541</v>
      </c>
      <c r="BA41" s="83">
        <f>('A. INDICATOR LEVELS'!BA40-'A. INDICATOR LEVELS'!BA$63)/('A. INDICATOR LEVELS'!BA$64-'A. INDICATOR LEVELS'!BA$63)</f>
        <v>0.17647058823529413</v>
      </c>
      <c r="BB41" s="19">
        <f>('A. INDICATOR LEVELS'!BB40-'A. INDICATOR LEVELS'!BB$63)/('A. INDICATOR LEVELS'!BB$64-'A. INDICATOR LEVELS'!BB$63)</f>
        <v>0.16666666666666666</v>
      </c>
      <c r="BC41" s="19">
        <f>('A. INDICATOR LEVELS'!BC40-'A. INDICATOR LEVELS'!BC$63)/('A. INDICATOR LEVELS'!BC$64-'A. INDICATOR LEVELS'!BC$63)</f>
        <v>0.23529411764705882</v>
      </c>
      <c r="BD41" s="19">
        <f>('A. INDICATOR LEVELS'!BD40-'A. INDICATOR LEVELS'!BD$63)/('A. INDICATOR LEVELS'!BD$64-'A. INDICATOR LEVELS'!BD$63)</f>
        <v>0.23529411764705882</v>
      </c>
      <c r="BE41" s="19">
        <f>('A. INDICATOR LEVELS'!BE40-'A. INDICATOR LEVELS'!BE$63)/('A. INDICATOR LEVELS'!BE$64-'A. INDICATOR LEVELS'!BE$63)</f>
        <v>0.2</v>
      </c>
      <c r="BF41" s="237">
        <f>('A. INDICATOR LEVELS'!BF40-'A. INDICATOR LEVELS'!BF$63)/('A. INDICATOR LEVELS'!BF$64-'A. INDICATOR LEVELS'!BF$63)</f>
        <v>0.16666666666666666</v>
      </c>
      <c r="BG41" s="83">
        <f>1-('A. INDICATOR LEVELS'!BG40-'A. INDICATOR LEVELS'!BG$63)/('A. INDICATOR LEVELS'!BG$64-'A. INDICATOR LEVELS'!BG$63)</f>
        <v>0.53333333333333333</v>
      </c>
      <c r="BH41" s="19">
        <f>1-('A. INDICATOR LEVELS'!BH40-'A. INDICATOR LEVELS'!BH$63)/('A. INDICATOR LEVELS'!BH$64-'A. INDICATOR LEVELS'!BH$63)</f>
        <v>0.5</v>
      </c>
      <c r="BI41" s="19">
        <f>1-('A. INDICATOR LEVELS'!BI40-'A. INDICATOR LEVELS'!BI$63)/('A. INDICATOR LEVELS'!BI$64-'A. INDICATOR LEVELS'!BI$63)</f>
        <v>0.53333333333333333</v>
      </c>
      <c r="BJ41" s="19">
        <f>1-('A. INDICATOR LEVELS'!BJ40-'A. INDICATOR LEVELS'!BJ$63)/('A. INDICATOR LEVELS'!BJ$64-'A. INDICATOR LEVELS'!BJ$63)</f>
        <v>0.5714285714285714</v>
      </c>
      <c r="BK41" s="19">
        <f>1-('A. INDICATOR LEVELS'!BK40-'A. INDICATOR LEVELS'!BK$63)/('A. INDICATOR LEVELS'!BK$64-'A. INDICATOR LEVELS'!BK$63)</f>
        <v>0.5714285714285714</v>
      </c>
      <c r="BL41" s="237">
        <f>1-('A. INDICATOR LEVELS'!BL40-'A. INDICATOR LEVELS'!BL$63)/('A. INDICATOR LEVELS'!BL$64-'A. INDICATOR LEVELS'!BL$63)</f>
        <v>0.58333333333333326</v>
      </c>
      <c r="BM41" s="83">
        <f>1-('A. INDICATOR LEVELS'!BM40-'A. INDICATOR LEVELS'!BM$63)/('A. INDICATOR LEVELS'!BM$64-'A. INDICATOR LEVELS'!BM$63)</f>
        <v>0.38888888888888884</v>
      </c>
      <c r="BN41" s="19">
        <f>1-('A. INDICATOR LEVELS'!BN40-'A. INDICATOR LEVELS'!BN$63)/('A. INDICATOR LEVELS'!BN$64-'A. INDICATOR LEVELS'!BN$63)</f>
        <v>0.3529411764705882</v>
      </c>
      <c r="BO41" s="19">
        <f>1-('A. INDICATOR LEVELS'!BO40-'A. INDICATOR LEVELS'!BO$63)/('A. INDICATOR LEVELS'!BO$64-'A. INDICATOR LEVELS'!BO$63)</f>
        <v>0.41176470588235292</v>
      </c>
      <c r="BP41" s="19">
        <f>1-('A. INDICATOR LEVELS'!BP40-'A. INDICATOR LEVELS'!BP$63)/('A. INDICATOR LEVELS'!BP$64-'A. INDICATOR LEVELS'!BP$63)</f>
        <v>0.4285714285714286</v>
      </c>
      <c r="BQ41" s="19">
        <f>1-('A. INDICATOR LEVELS'!BQ40-'A. INDICATOR LEVELS'!BQ$63)/('A. INDICATOR LEVELS'!BQ$64-'A. INDICATOR LEVELS'!BQ$63)</f>
        <v>0.4</v>
      </c>
      <c r="BR41" s="237">
        <f>1-('A. INDICATOR LEVELS'!BR40-'A. INDICATOR LEVELS'!BR$63)/('A. INDICATOR LEVELS'!BR$64-'A. INDICATOR LEVELS'!BR$63)</f>
        <v>0.4</v>
      </c>
      <c r="BS41" s="83">
        <f>('A. INDICATOR LEVELS'!BS40-'A. INDICATOR LEVELS'!BS$63)/('A. INDICATOR LEVELS'!BS$64-'A. INDICATOR LEVELS'!BS$63)</f>
        <v>0.32539682539682541</v>
      </c>
      <c r="BT41" s="19">
        <f>('A. INDICATOR LEVELS'!BT40-'A. INDICATOR LEVELS'!BT$63)/('A. INDICATOR LEVELS'!BT$64-'A. INDICATOR LEVELS'!BT$63)</f>
        <v>0.25</v>
      </c>
      <c r="BU41" s="19">
        <f>('A. INDICATOR LEVELS'!BU40-'A. INDICATOR LEVELS'!BU$63)/('A. INDICATOR LEVELS'!BU$64-'A. INDICATOR LEVELS'!BU$63)</f>
        <v>0.15454545454545454</v>
      </c>
      <c r="BV41" s="19">
        <f>('A. INDICATOR LEVELS'!BV40-'A. INDICATOR LEVELS'!BV$63)/('A. INDICATOR LEVELS'!BV$64-'A. INDICATOR LEVELS'!BV$63)</f>
        <v>0.29729729729729731</v>
      </c>
      <c r="BW41" s="19">
        <f>('A. INDICATOR LEVELS'!BW40-'A. INDICATOR LEVELS'!BW$63)/('A. INDICATOR LEVELS'!BW$64-'A. INDICATOR LEVELS'!BW$63)</f>
        <v>0.21782178217821782</v>
      </c>
      <c r="BX41" s="237">
        <f>('A. INDICATOR LEVELS'!BX40-'A. INDICATOR LEVELS'!BX$63)/('A. INDICATOR LEVELS'!BX$64-'A. INDICATOR LEVELS'!BX$63)</f>
        <v>0.24242424242424243</v>
      </c>
      <c r="BY41" s="83">
        <f>1-('A. INDICATOR LEVELS'!BY40-'A. INDICATOR LEVELS'!BY$63)/('A. INDICATOR LEVELS'!BY$64-'A. INDICATOR LEVELS'!BY$63)</f>
        <v>0.82309124767225317</v>
      </c>
      <c r="BZ41" s="19">
        <f>1-('A. INDICATOR LEVELS'!BZ40-'A. INDICATOR LEVELS'!BZ$63)/('A. INDICATOR LEVELS'!BZ$64-'A. INDICATOR LEVELS'!BZ$63)</f>
        <v>0.77009345794392514</v>
      </c>
      <c r="CA41" s="19">
        <f>1-('A. INDICATOR LEVELS'!CA40-'A. INDICATOR LEVELS'!CA$63)/('A. INDICATOR LEVELS'!CA$64-'A. INDICATOR LEVELS'!CA$63)</f>
        <v>0.77898550724637694</v>
      </c>
      <c r="CB41" s="19">
        <f>1-('A. INDICATOR LEVELS'!CB40-'A. INDICATOR LEVELS'!CB$63)/('A. INDICATOR LEVELS'!CB$64-'A. INDICATOR LEVELS'!CB$63)</f>
        <v>0.83008849557522113</v>
      </c>
      <c r="CC41" s="19">
        <f>1-('A. INDICATOR LEVELS'!CC40-'A. INDICATOR LEVELS'!CC$63)/('A. INDICATOR LEVELS'!CC$64-'A. INDICATOR LEVELS'!CC$63)</f>
        <v>0.91752577319587625</v>
      </c>
      <c r="CD41" s="237">
        <f>1-('A. INDICATOR LEVELS'!CD40-'A. INDICATOR LEVELS'!CD$63)/('A. INDICATOR LEVELS'!CD$64-'A. INDICATOR LEVELS'!CD$63)</f>
        <v>0.91880341880341887</v>
      </c>
      <c r="CE41" s="83">
        <f>1-('A. INDICATOR LEVELS'!CE40-'A. INDICATOR LEVELS'!CE$63)/('A. INDICATOR LEVELS'!CE$64-'A. INDICATOR LEVELS'!CE$63)</f>
        <v>0.94278903456495833</v>
      </c>
      <c r="CF41" s="19">
        <f>1-('A. INDICATOR LEVELS'!CF40-'A. INDICATOR LEVELS'!CF$63)/('A. INDICATOR LEVELS'!CF$64-'A. INDICATOR LEVELS'!CF$63)</f>
        <v>0.94370860927152322</v>
      </c>
      <c r="CG41" s="19">
        <f>1-('A. INDICATOR LEVELS'!CG40-'A. INDICATOR LEVELS'!CG$63)/('A. INDICATOR LEVELS'!CG$64-'A. INDICATOR LEVELS'!CG$63)</f>
        <v>0.95534787123572174</v>
      </c>
      <c r="CH41" s="19">
        <f>1-('A. INDICATOR LEVELS'!CH40-'A. INDICATOR LEVELS'!CH$63)/('A. INDICATOR LEVELS'!CH$64-'A. INDICATOR LEVELS'!CH$63)</f>
        <v>0.94908350305498979</v>
      </c>
      <c r="CI41" s="19">
        <f>1-('A. INDICATOR LEVELS'!CI40-'A. INDICATOR LEVELS'!CI$63)/('A. INDICATOR LEVELS'!CI$64-'A. INDICATOR LEVELS'!CI$63)</f>
        <v>0.94387277829747429</v>
      </c>
      <c r="CJ41" s="237">
        <f>1-('A. INDICATOR LEVELS'!CJ40-'A. INDICATOR LEVELS'!CJ$63)/('A. INDICATOR LEVELS'!CJ$64-'A. INDICATOR LEVELS'!CJ$63)</f>
        <v>0.94275802254986996</v>
      </c>
      <c r="CK41" s="83">
        <f>1-('A. INDICATOR LEVELS'!CK40-'A. INDICATOR LEVELS'!CK$63)/('A. INDICATOR LEVELS'!CK$64-'A. INDICATOR LEVELS'!CK$63)</f>
        <v>0.2142857142857143</v>
      </c>
      <c r="CL41" s="19">
        <f>1-('A. INDICATOR LEVELS'!CL40-'A. INDICATOR LEVELS'!CL$63)/('A. INDICATOR LEVELS'!CL$64-'A. INDICATOR LEVELS'!CL$63)</f>
        <v>0.1428571428571429</v>
      </c>
      <c r="CM41" s="19">
        <f>1-('A. INDICATOR LEVELS'!CM40-'A. INDICATOR LEVELS'!CM$63)/('A. INDICATOR LEVELS'!CM$64-'A. INDICATOR LEVELS'!CM$63)</f>
        <v>0.4</v>
      </c>
      <c r="CN41" s="19">
        <f>1-('A. INDICATOR LEVELS'!CN40-'A. INDICATOR LEVELS'!CN$63)/('A. INDICATOR LEVELS'!CN$64-'A. INDICATOR LEVELS'!CN$63)</f>
        <v>0.375</v>
      </c>
      <c r="CO41" s="19">
        <f>1-('A. INDICATOR LEVELS'!CO40-'A. INDICATOR LEVELS'!CO$63)/('A. INDICATOR LEVELS'!CO$64-'A. INDICATOR LEVELS'!CO$63)</f>
        <v>0.5</v>
      </c>
      <c r="CP41" s="276">
        <v>0.52010541753415906</v>
      </c>
      <c r="CQ41" s="83">
        <f>1-('A. INDICATOR LEVELS'!CQ40-'A. INDICATOR LEVELS'!CQ$63)/('A. INDICATOR LEVELS'!CQ$64-'A. INDICATOR LEVELS'!CQ$63)</f>
        <v>0.5714285714285714</v>
      </c>
      <c r="CR41" s="19">
        <f>1-('A. INDICATOR LEVELS'!CR40-'A. INDICATOR LEVELS'!CR$63)/('A. INDICATOR LEVELS'!CR$64-'A. INDICATOR LEVELS'!CR$63)</f>
        <v>0.4</v>
      </c>
      <c r="CS41" s="19">
        <f>1-('A. INDICATOR LEVELS'!CS40-'A. INDICATOR LEVELS'!CS$63)/('A. INDICATOR LEVELS'!CS$64-'A. INDICATOR LEVELS'!CS$63)</f>
        <v>0.5</v>
      </c>
      <c r="CT41" s="19">
        <f>1-('A. INDICATOR LEVELS'!CT40-'A. INDICATOR LEVELS'!CT$63)/('A. INDICATOR LEVELS'!CT$64-'A. INDICATOR LEVELS'!CT$63)</f>
        <v>0.83333333333333337</v>
      </c>
      <c r="CU41" s="19">
        <f>1-('A. INDICATOR LEVELS'!CU40-'A. INDICATOR LEVELS'!CU$63)/('A. INDICATOR LEVELS'!CU$64-'A. INDICATOR LEVELS'!CU$63)</f>
        <v>0.8</v>
      </c>
      <c r="CV41" s="237">
        <f>1-('A. INDICATOR LEVELS'!CV40-'A. INDICATOR LEVELS'!CV$63)/('A. INDICATOR LEVELS'!CV$64-'A. INDICATOR LEVELS'!CV$63)</f>
        <v>0.75</v>
      </c>
      <c r="CW41" s="83">
        <f>1-('A. INDICATOR LEVELS'!CW40-'A. INDICATOR LEVELS'!CW$63)/('A. INDICATOR LEVELS'!CW$64-'A. INDICATOR LEVELS'!CW$63)</f>
        <v>0.5</v>
      </c>
      <c r="CX41" s="19">
        <f>1-('A. INDICATOR LEVELS'!CX40-'A. INDICATOR LEVELS'!CX$63)/('A. INDICATOR LEVELS'!CX$64-'A. INDICATOR LEVELS'!CX$63)</f>
        <v>0.4</v>
      </c>
      <c r="CY41" s="19">
        <f>1-('A. INDICATOR LEVELS'!CY40-'A. INDICATOR LEVELS'!CY$63)/('A. INDICATOR LEVELS'!CY$64-'A. INDICATOR LEVELS'!CY$63)</f>
        <v>0.45454545454545459</v>
      </c>
      <c r="CZ41" s="19">
        <f>1-('A. INDICATOR LEVELS'!CZ40-'A. INDICATOR LEVELS'!CZ$63)/('A. INDICATOR LEVELS'!CZ$64-'A. INDICATOR LEVELS'!CZ$63)</f>
        <v>0.36363636363636365</v>
      </c>
      <c r="DA41" s="19">
        <f>1-('A. INDICATOR LEVELS'!DA40-'A. INDICATOR LEVELS'!DA$63)/('A. INDICATOR LEVELS'!DA$64-'A. INDICATOR LEVELS'!DA$63)</f>
        <v>0.33333333333333337</v>
      </c>
      <c r="DB41" s="237">
        <f>1-('A. INDICATOR LEVELS'!DB40-'A. INDICATOR LEVELS'!DB$63)/('A. INDICATOR LEVELS'!DB$64-'A. INDICATOR LEVELS'!DB$63)</f>
        <v>0.45454545454545459</v>
      </c>
      <c r="DC41" s="83">
        <f>1-('A. INDICATOR LEVELS'!DC40-'A. INDICATOR LEVELS'!DC$63)/('A. INDICATOR LEVELS'!DC$64-'A. INDICATOR LEVELS'!DC$63)</f>
        <v>0.53333333333333333</v>
      </c>
      <c r="DD41" s="19">
        <f>1-('A. INDICATOR LEVELS'!DD40-'A. INDICATOR LEVELS'!DD$63)/('A. INDICATOR LEVELS'!DD$64-'A. INDICATOR LEVELS'!DD$63)</f>
        <v>0.44444444444444442</v>
      </c>
      <c r="DE41" s="19">
        <f>1-('A. INDICATOR LEVELS'!DE40-'A. INDICATOR LEVELS'!DE$63)/('A. INDICATOR LEVELS'!DE$64-'A. INDICATOR LEVELS'!DE$63)</f>
        <v>0.64285714285714279</v>
      </c>
      <c r="DF41" s="19">
        <f>1-('A. INDICATOR LEVELS'!DF40-'A. INDICATOR LEVELS'!DF$63)/('A. INDICATOR LEVELS'!DF$64-'A. INDICATOR LEVELS'!DF$63)</f>
        <v>0.5</v>
      </c>
      <c r="DG41" s="19">
        <f>1-('A. INDICATOR LEVELS'!DG40-'A. INDICATOR LEVELS'!DG$63)/('A. INDICATOR LEVELS'!DG$64-'A. INDICATOR LEVELS'!DG$63)</f>
        <v>0.5</v>
      </c>
      <c r="DH41" s="237">
        <f>1-('A. INDICATOR LEVELS'!DH40-'A. INDICATOR LEVELS'!DH$63)/('A. INDICATOR LEVELS'!DH$64-'A. INDICATOR LEVELS'!DH$63)</f>
        <v>0.6</v>
      </c>
    </row>
    <row r="42" spans="1:112" x14ac:dyDescent="0.35">
      <c r="A42" s="82"/>
      <c r="B42" s="248" t="s">
        <v>49</v>
      </c>
      <c r="C42" s="248" t="s">
        <v>53</v>
      </c>
      <c r="D42" s="10" t="s">
        <v>86</v>
      </c>
      <c r="E42" s="69">
        <f>('A. INDICATOR LEVELS'!E41-'A. INDICATOR LEVELS'!E$63)/('A. INDICATOR LEVELS'!E$64-'A. INDICATOR LEVELS'!E$63)</f>
        <v>0.32914806547619047</v>
      </c>
      <c r="F42" s="35">
        <f>('A. INDICATOR LEVELS'!F41-'A. INDICATOR LEVELS'!F$63)/('A. INDICATOR LEVELS'!F$64-'A. INDICATOR LEVELS'!F$63)</f>
        <v>0.28692758952806235</v>
      </c>
      <c r="G42" s="35">
        <f>('A. INDICATOR LEVELS'!G41-'A. INDICATOR LEVELS'!G$63)/('A. INDICATOR LEVELS'!G$64-'A. INDICATOR LEVELS'!G$63)</f>
        <v>0.25925292028582431</v>
      </c>
      <c r="H42" s="35">
        <f>('A. INDICATOR LEVELS'!H41-'A. INDICATOR LEVELS'!H$63)/('A. INDICATOR LEVELS'!H$64-'A. INDICATOR LEVELS'!H$63)</f>
        <v>0.26717715231788081</v>
      </c>
      <c r="I42" s="35">
        <f>('A. INDICATOR LEVELS'!I41-'A. INDICATOR LEVELS'!I$63)/('A. INDICATOR LEVELS'!I$64-'A. INDICATOR LEVELS'!I$63)</f>
        <v>0.24781883748885183</v>
      </c>
      <c r="J42" s="234">
        <f>('A. INDICATOR LEVELS'!J41-'A. INDICATOR LEVELS'!J$63)/('A. INDICATOR LEVELS'!J$64-'A. INDICATOR LEVELS'!J$63)</f>
        <v>0.27672118676302776</v>
      </c>
      <c r="K42" s="69">
        <f>('A. INDICATOR LEVELS'!K41-'A. INDICATOR LEVELS'!K$63)/('A. INDICATOR LEVELS'!K$64-'A. INDICATOR LEVELS'!K$63)</f>
        <v>0.53061224489795922</v>
      </c>
      <c r="L42" s="35">
        <f>('A. INDICATOR LEVELS'!L41-'A. INDICATOR LEVELS'!L$63)/('A. INDICATOR LEVELS'!L$64-'A. INDICATOR LEVELS'!L$63)</f>
        <v>0.53061224489795922</v>
      </c>
      <c r="M42" s="35">
        <f>('A. INDICATOR LEVELS'!M41-'A. INDICATOR LEVELS'!M$63)/('A. INDICATOR LEVELS'!M$64-'A. INDICATOR LEVELS'!M$63)</f>
        <v>0.54</v>
      </c>
      <c r="N42" s="35">
        <f>('A. INDICATOR LEVELS'!N41-'A. INDICATOR LEVELS'!N$63)/('A. INDICATOR LEVELS'!N$64-'A. INDICATOR LEVELS'!N$63)</f>
        <v>0.55102040816326525</v>
      </c>
      <c r="O42" s="35">
        <f>('A. INDICATOR LEVELS'!O41-'A. INDICATOR LEVELS'!O$63)/('A. INDICATOR LEVELS'!O$64-'A. INDICATOR LEVELS'!O$63)</f>
        <v>0.55102040816326525</v>
      </c>
      <c r="P42" s="234">
        <f>('A. INDICATOR LEVELS'!P41-'A. INDICATOR LEVELS'!P$63)/('A. INDICATOR LEVELS'!P$64-'A. INDICATOR LEVELS'!P$63)</f>
        <v>0.54</v>
      </c>
      <c r="Q42" s="69">
        <f>('A. INDICATOR LEVELS'!Q41-'A. INDICATOR LEVELS'!Q$63)/('A. INDICATOR LEVELS'!Q$64-'A. INDICATOR LEVELS'!Q$63)</f>
        <v>0.31153846153846154</v>
      </c>
      <c r="R42" s="35">
        <f>('A. INDICATOR LEVELS'!R41-'A. INDICATOR LEVELS'!R$63)/('A. INDICATOR LEVELS'!R$64-'A. INDICATOR LEVELS'!R$63)</f>
        <v>0.30384615384615382</v>
      </c>
      <c r="S42" s="35">
        <f>('A. INDICATOR LEVELS'!S41-'A. INDICATOR LEVELS'!S$63)/('A. INDICATOR LEVELS'!S$64-'A. INDICATOR LEVELS'!S$63)</f>
        <v>0.32116788321167883</v>
      </c>
      <c r="T42" s="35">
        <f>('A. INDICATOR LEVELS'!T41-'A. INDICATOR LEVELS'!T$63)/('A. INDICATOR LEVELS'!T$64-'A. INDICATOR LEVELS'!T$63)</f>
        <v>0.3193916349809886</v>
      </c>
      <c r="U42" s="35">
        <f>('A. INDICATOR LEVELS'!U41-'A. INDICATOR LEVELS'!U$63)/('A. INDICATOR LEVELS'!U$64-'A. INDICATOR LEVELS'!U$63)</f>
        <v>0.28799999999999998</v>
      </c>
      <c r="V42" s="234">
        <f>('A. INDICATOR LEVELS'!V41-'A. INDICATOR LEVELS'!V$63)/('A. INDICATOR LEVELS'!V$64-'A. INDICATOR LEVELS'!V$63)</f>
        <v>0.38095238095238093</v>
      </c>
      <c r="W42" s="83">
        <f>('A. INDICATOR LEVELS'!W41-'A. INDICATOR LEVELS'!W$63)/('A. INDICATOR LEVELS'!W$64-'A. INDICATOR LEVELS'!W$63)</f>
        <v>0.61538461538461553</v>
      </c>
      <c r="X42" s="19">
        <f>('A. INDICATOR LEVELS'!X41-'A. INDICATOR LEVELS'!X$63)/('A. INDICATOR LEVELS'!X$64-'A. INDICATOR LEVELS'!X$63)</f>
        <v>0.55555555555555558</v>
      </c>
      <c r="Y42" s="19">
        <f>('A. INDICATOR LEVELS'!Y41-'A. INDICATOR LEVELS'!Y$63)/('A. INDICATOR LEVELS'!Y$64-'A. INDICATOR LEVELS'!Y$63)</f>
        <v>0.33333333333333331</v>
      </c>
      <c r="Z42" s="19">
        <f>('A. INDICATOR LEVELS'!Z41-'A. INDICATOR LEVELS'!Z$63)/('A. INDICATOR LEVELS'!Z$64-'A. INDICATOR LEVELS'!Z$63)</f>
        <v>0.44444444444444459</v>
      </c>
      <c r="AA42" s="19">
        <f>('A. INDICATOR LEVELS'!AA41-'A. INDICATOR LEVELS'!AA$63)/('A. INDICATOR LEVELS'!AA$64-'A. INDICATOR LEVELS'!AA$63)</f>
        <v>0.65517241379310343</v>
      </c>
      <c r="AB42" s="237">
        <f>('A. INDICATOR LEVELS'!AB41-'A. INDICATOR LEVELS'!AB$63)/('A. INDICATOR LEVELS'!AB$64-'A. INDICATOR LEVELS'!AB$63)</f>
        <v>0.60000000000000009</v>
      </c>
      <c r="AC42" s="83">
        <f>('A. INDICATOR LEVELS'!AC41-'A. INDICATOR LEVELS'!AC$63)/('A. INDICATOR LEVELS'!AC$64-'A. INDICATOR LEVELS'!AC$63)</f>
        <v>1</v>
      </c>
      <c r="AD42" s="19">
        <f>('A. INDICATOR LEVELS'!AD41-'A. INDICATOR LEVELS'!AD$63)/('A. INDICATOR LEVELS'!AD$64-'A. INDICATOR LEVELS'!AD$63)</f>
        <v>0.92307692307692313</v>
      </c>
      <c r="AE42" s="19">
        <f>('A. INDICATOR LEVELS'!AE41-'A. INDICATOR LEVELS'!AE$63)/('A. INDICATOR LEVELS'!AE$64-'A. INDICATOR LEVELS'!AE$63)</f>
        <v>0.73333333333333328</v>
      </c>
      <c r="AF42" s="19">
        <f>('A. INDICATOR LEVELS'!AF41-'A. INDICATOR LEVELS'!AF$63)/('A. INDICATOR LEVELS'!AF$64-'A. INDICATOR LEVELS'!AF$63)</f>
        <v>0.69230769230769229</v>
      </c>
      <c r="AG42" s="19">
        <f>('A. INDICATOR LEVELS'!AG41-'A. INDICATOR LEVELS'!AG$63)/('A. INDICATOR LEVELS'!AG$64-'A. INDICATOR LEVELS'!AG$63)</f>
        <v>1</v>
      </c>
      <c r="AH42" s="237">
        <f>('A. INDICATOR LEVELS'!AH41-'A. INDICATOR LEVELS'!AH$63)/('A. INDICATOR LEVELS'!AH$64-'A. INDICATOR LEVELS'!AH$63)</f>
        <v>0.92307692307692313</v>
      </c>
      <c r="AI42" s="83">
        <f>('A. INDICATOR LEVELS'!AI41-'A. INDICATOR LEVELS'!AI$63)/('A. INDICATOR LEVELS'!AI$64-'A. INDICATOR LEVELS'!AI$63)</f>
        <v>0.5625</v>
      </c>
      <c r="AJ42" s="19">
        <f>('A. INDICATOR LEVELS'!AJ41-'A. INDICATOR LEVELS'!AJ$63)/('A. INDICATOR LEVELS'!AJ$64-'A. INDICATOR LEVELS'!AJ$63)</f>
        <v>0.52631578947368418</v>
      </c>
      <c r="AK42" s="19">
        <f>('A. INDICATOR LEVELS'!AK41-'A. INDICATOR LEVELS'!AK$63)/('A. INDICATOR LEVELS'!AK$64-'A. INDICATOR LEVELS'!AK$63)</f>
        <v>0.58823529411764708</v>
      </c>
      <c r="AL42" s="19">
        <f>('A. INDICATOR LEVELS'!AL41-'A. INDICATOR LEVELS'!AL$63)/('A. INDICATOR LEVELS'!AL$64-'A. INDICATOR LEVELS'!AL$63)</f>
        <v>0.61111111111111116</v>
      </c>
      <c r="AM42" s="19">
        <f>('A. INDICATOR LEVELS'!AM41-'A. INDICATOR LEVELS'!AM$63)/('A. INDICATOR LEVELS'!AM$64-'A. INDICATOR LEVELS'!AM$63)</f>
        <v>0.57894736842105265</v>
      </c>
      <c r="AN42" s="237">
        <f>('A. INDICATOR LEVELS'!AN41-'A. INDICATOR LEVELS'!AN$63)/('A. INDICATOR LEVELS'!AN$64-'A. INDICATOR LEVELS'!AN$63)</f>
        <v>0.57894736842105265</v>
      </c>
      <c r="AO42" s="83">
        <f>('A. INDICATOR LEVELS'!AO41-'A. INDICATOR LEVELS'!AO$63)/('A. INDICATOR LEVELS'!AO$64-'A. INDICATOR LEVELS'!AO$63)</f>
        <v>0.52380952380952384</v>
      </c>
      <c r="AP42" s="19">
        <f>('A. INDICATOR LEVELS'!AP41-'A. INDICATOR LEVELS'!AP$63)/('A. INDICATOR LEVELS'!AP$64-'A. INDICATOR LEVELS'!AP$63)</f>
        <v>0.47826086956521741</v>
      </c>
      <c r="AQ42" s="19">
        <f>('A. INDICATOR LEVELS'!AQ41-'A. INDICATOR LEVELS'!AQ$63)/('A. INDICATOR LEVELS'!AQ$64-'A. INDICATOR LEVELS'!AQ$63)</f>
        <v>0.59090909090909094</v>
      </c>
      <c r="AR42" s="19">
        <f>('A. INDICATOR LEVELS'!AR41-'A. INDICATOR LEVELS'!AR$63)/('A. INDICATOR LEVELS'!AR$64-'A. INDICATOR LEVELS'!AR$63)</f>
        <v>0.7142857142857143</v>
      </c>
      <c r="AS42" s="19">
        <f>('A. INDICATOR LEVELS'!AS41-'A. INDICATOR LEVELS'!AS$63)/('A. INDICATOR LEVELS'!AS$64-'A. INDICATOR LEVELS'!AS$63)</f>
        <v>0.6</v>
      </c>
      <c r="AT42" s="237">
        <f>('A. INDICATOR LEVELS'!AT41-'A. INDICATOR LEVELS'!AT$63)/('A. INDICATOR LEVELS'!AT$64-'A. INDICATOR LEVELS'!AT$63)</f>
        <v>0.48275862068965519</v>
      </c>
      <c r="AU42" s="83">
        <f>('A. INDICATOR LEVELS'!AU41-'A. INDICATOR LEVELS'!AU$63)/('A. INDICATOR LEVELS'!AU$64-'A. INDICATOR LEVELS'!AU$63)</f>
        <v>0.77777777777777779</v>
      </c>
      <c r="AV42" s="19">
        <f>('A. INDICATOR LEVELS'!AV41-'A. INDICATOR LEVELS'!AV$63)/('A. INDICATOR LEVELS'!AV$64-'A. INDICATOR LEVELS'!AV$63)</f>
        <v>0.61904761904761907</v>
      </c>
      <c r="AW42" s="19">
        <f>('A. INDICATOR LEVELS'!AW41-'A. INDICATOR LEVELS'!AW$63)/('A. INDICATOR LEVELS'!AW$64-'A. INDICATOR LEVELS'!AW$63)</f>
        <v>0.83333333333333337</v>
      </c>
      <c r="AX42" s="19">
        <f>('A. INDICATOR LEVELS'!AX41-'A. INDICATOR LEVELS'!AX$63)/('A. INDICATOR LEVELS'!AX$64-'A. INDICATOR LEVELS'!AX$63)</f>
        <v>0.65</v>
      </c>
      <c r="AY42" s="19">
        <f>('A. INDICATOR LEVELS'!AY41-'A. INDICATOR LEVELS'!AY$63)/('A. INDICATOR LEVELS'!AY$64-'A. INDICATOR LEVELS'!AY$63)</f>
        <v>0.7142857142857143</v>
      </c>
      <c r="AZ42" s="237">
        <f>('A. INDICATOR LEVELS'!AZ41-'A. INDICATOR LEVELS'!AZ$63)/('A. INDICATOR LEVELS'!AZ$64-'A. INDICATOR LEVELS'!AZ$63)</f>
        <v>0.72727272727272729</v>
      </c>
      <c r="BA42" s="83">
        <f>('A. INDICATOR LEVELS'!BA41-'A. INDICATOR LEVELS'!BA$63)/('A. INDICATOR LEVELS'!BA$64-'A. INDICATOR LEVELS'!BA$63)</f>
        <v>0.23529411764705882</v>
      </c>
      <c r="BB42" s="19">
        <f>('A. INDICATOR LEVELS'!BB41-'A. INDICATOR LEVELS'!BB$63)/('A. INDICATOR LEVELS'!BB$64-'A. INDICATOR LEVELS'!BB$63)</f>
        <v>0.33333333333333331</v>
      </c>
      <c r="BC42" s="19">
        <f>('A. INDICATOR LEVELS'!BC41-'A. INDICATOR LEVELS'!BC$63)/('A. INDICATOR LEVELS'!BC$64-'A. INDICATOR LEVELS'!BC$63)</f>
        <v>0.23529411764705882</v>
      </c>
      <c r="BD42" s="19">
        <f>('A. INDICATOR LEVELS'!BD41-'A. INDICATOR LEVELS'!BD$63)/('A. INDICATOR LEVELS'!BD$64-'A. INDICATOR LEVELS'!BD$63)</f>
        <v>0.35294117647058826</v>
      </c>
      <c r="BE42" s="19">
        <f>('A. INDICATOR LEVELS'!BE41-'A. INDICATOR LEVELS'!BE$63)/('A. INDICATOR LEVELS'!BE$64-'A. INDICATOR LEVELS'!BE$63)</f>
        <v>0.3</v>
      </c>
      <c r="BF42" s="237">
        <f>('A. INDICATOR LEVELS'!BF41-'A. INDICATOR LEVELS'!BF$63)/('A. INDICATOR LEVELS'!BF$64-'A. INDICATOR LEVELS'!BF$63)</f>
        <v>0.3888888888888889</v>
      </c>
      <c r="BG42" s="83">
        <f>1-('A. INDICATOR LEVELS'!BG41-'A. INDICATOR LEVELS'!BG$63)/('A. INDICATOR LEVELS'!BG$64-'A. INDICATOR LEVELS'!BG$63)</f>
        <v>0.8</v>
      </c>
      <c r="BH42" s="19">
        <f>1-('A. INDICATOR LEVELS'!BH41-'A. INDICATOR LEVELS'!BH$63)/('A. INDICATOR LEVELS'!BH$64-'A. INDICATOR LEVELS'!BH$63)</f>
        <v>0.85714285714285721</v>
      </c>
      <c r="BI42" s="19">
        <f>1-('A. INDICATOR LEVELS'!BI41-'A. INDICATOR LEVELS'!BI$63)/('A. INDICATOR LEVELS'!BI$64-'A. INDICATOR LEVELS'!BI$63)</f>
        <v>0.8</v>
      </c>
      <c r="BJ42" s="19">
        <f>1-('A. INDICATOR LEVELS'!BJ41-'A. INDICATOR LEVELS'!BJ$63)/('A. INDICATOR LEVELS'!BJ$64-'A. INDICATOR LEVELS'!BJ$63)</f>
        <v>0.85714285714285721</v>
      </c>
      <c r="BK42" s="19">
        <f>1-('A. INDICATOR LEVELS'!BK41-'A. INDICATOR LEVELS'!BK$63)/('A. INDICATOR LEVELS'!BK$64-'A. INDICATOR LEVELS'!BK$63)</f>
        <v>0.7857142857142857</v>
      </c>
      <c r="BL42" s="237">
        <f>1-('A. INDICATOR LEVELS'!BL41-'A. INDICATOR LEVELS'!BL$63)/('A. INDICATOR LEVELS'!BL$64-'A. INDICATOR LEVELS'!BL$63)</f>
        <v>0.83333333333333337</v>
      </c>
      <c r="BM42" s="83">
        <f>1-('A. INDICATOR LEVELS'!BM41-'A. INDICATOR LEVELS'!BM$63)/('A. INDICATOR LEVELS'!BM$64-'A. INDICATOR LEVELS'!BM$63)</f>
        <v>0.61111111111111116</v>
      </c>
      <c r="BN42" s="19">
        <f>1-('A. INDICATOR LEVELS'!BN41-'A. INDICATOR LEVELS'!BN$63)/('A. INDICATOR LEVELS'!BN$64-'A. INDICATOR LEVELS'!BN$63)</f>
        <v>0.52941176470588236</v>
      </c>
      <c r="BO42" s="19">
        <f>1-('A. INDICATOR LEVELS'!BO41-'A. INDICATOR LEVELS'!BO$63)/('A. INDICATOR LEVELS'!BO$64-'A. INDICATOR LEVELS'!BO$63)</f>
        <v>0.58823529411764708</v>
      </c>
      <c r="BP42" s="19">
        <f>1-('A. INDICATOR LEVELS'!BP41-'A. INDICATOR LEVELS'!BP$63)/('A. INDICATOR LEVELS'!BP$64-'A. INDICATOR LEVELS'!BP$63)</f>
        <v>0.64285714285714279</v>
      </c>
      <c r="BQ42" s="19">
        <f>1-('A. INDICATOR LEVELS'!BQ41-'A. INDICATOR LEVELS'!BQ$63)/('A. INDICATOR LEVELS'!BQ$64-'A. INDICATOR LEVELS'!BQ$63)</f>
        <v>0.66666666666666674</v>
      </c>
      <c r="BR42" s="237">
        <f>1-('A. INDICATOR LEVELS'!BR41-'A. INDICATOR LEVELS'!BR$63)/('A. INDICATOR LEVELS'!BR$64-'A. INDICATOR LEVELS'!BR$63)</f>
        <v>0.66666666666666674</v>
      </c>
      <c r="BS42" s="83">
        <f>('A. INDICATOR LEVELS'!BS41-'A. INDICATOR LEVELS'!BS$63)/('A. INDICATOR LEVELS'!BS$64-'A. INDICATOR LEVELS'!BS$63)</f>
        <v>0.46031746031746029</v>
      </c>
      <c r="BT42" s="19">
        <f>('A. INDICATOR LEVELS'!BT41-'A. INDICATOR LEVELS'!BT$63)/('A. INDICATOR LEVELS'!BT$64-'A. INDICATOR LEVELS'!BT$63)</f>
        <v>0.47499999999999998</v>
      </c>
      <c r="BU42" s="19">
        <f>('A. INDICATOR LEVELS'!BU41-'A. INDICATOR LEVELS'!BU$63)/('A. INDICATOR LEVELS'!BU$64-'A. INDICATOR LEVELS'!BU$63)</f>
        <v>0.34545454545454546</v>
      </c>
      <c r="BV42" s="19">
        <f>('A. INDICATOR LEVELS'!BV41-'A. INDICATOR LEVELS'!BV$63)/('A. INDICATOR LEVELS'!BV$64-'A. INDICATOR LEVELS'!BV$63)</f>
        <v>0.42342342342342343</v>
      </c>
      <c r="BW42" s="19">
        <f>('A. INDICATOR LEVELS'!BW41-'A. INDICATOR LEVELS'!BW$63)/('A. INDICATOR LEVELS'!BW$64-'A. INDICATOR LEVELS'!BW$63)</f>
        <v>0.33663366336633666</v>
      </c>
      <c r="BX42" s="237">
        <f>('A. INDICATOR LEVELS'!BX41-'A. INDICATOR LEVELS'!BX$63)/('A. INDICATOR LEVELS'!BX$64-'A. INDICATOR LEVELS'!BX$63)</f>
        <v>0.48484848484848486</v>
      </c>
      <c r="BY42" s="83">
        <f>1-('A. INDICATOR LEVELS'!BY41-'A. INDICATOR LEVELS'!BY$63)/('A. INDICATOR LEVELS'!BY$64-'A. INDICATOR LEVELS'!BY$63)</f>
        <v>0.41340782122905018</v>
      </c>
      <c r="BZ42" s="19">
        <f>1-('A. INDICATOR LEVELS'!BZ41-'A. INDICATOR LEVELS'!BZ$63)/('A. INDICATOR LEVELS'!BZ$64-'A. INDICATOR LEVELS'!BZ$63)</f>
        <v>0.44299065420560746</v>
      </c>
      <c r="CA42" s="19">
        <f>1-('A. INDICATOR LEVELS'!CA41-'A. INDICATOR LEVELS'!CA$63)/('A. INDICATOR LEVELS'!CA$64-'A. INDICATOR LEVELS'!CA$63)</f>
        <v>0.45471014492753636</v>
      </c>
      <c r="CB42" s="19">
        <f>1-('A. INDICATOR LEVELS'!CB41-'A. INDICATOR LEVELS'!CB$63)/('A. INDICATOR LEVELS'!CB$64-'A. INDICATOR LEVELS'!CB$63)</f>
        <v>0.46902654867256643</v>
      </c>
      <c r="CC42" s="19">
        <f>1-('A. INDICATOR LEVELS'!CC41-'A. INDICATOR LEVELS'!CC$63)/('A. INDICATOR LEVELS'!CC$64-'A. INDICATOR LEVELS'!CC$63)</f>
        <v>0.54810996563573888</v>
      </c>
      <c r="CD42" s="237">
        <f>1-('A. INDICATOR LEVELS'!CD41-'A. INDICATOR LEVELS'!CD$63)/('A. INDICATOR LEVELS'!CD$64-'A. INDICATOR LEVELS'!CD$63)</f>
        <v>0.61253561253561251</v>
      </c>
      <c r="CE42" s="83">
        <f>1-('A. INDICATOR LEVELS'!CE41-'A. INDICATOR LEVELS'!CE$63)/('A. INDICATOR LEVELS'!CE$64-'A. INDICATOR LEVELS'!CE$63)</f>
        <v>0.80572109654350421</v>
      </c>
      <c r="CF42" s="19">
        <f>1-('A. INDICATOR LEVELS'!CF41-'A. INDICATOR LEVELS'!CF$63)/('A. INDICATOR LEVELS'!CF$64-'A. INDICATOR LEVELS'!CF$63)</f>
        <v>0.79801324503311255</v>
      </c>
      <c r="CG42" s="19">
        <f>1-('A. INDICATOR LEVELS'!CG41-'A. INDICATOR LEVELS'!CG$63)/('A. INDICATOR LEVELS'!CG$64-'A. INDICATOR LEVELS'!CG$63)</f>
        <v>0.81308411214953269</v>
      </c>
      <c r="CH42" s="19">
        <f>1-('A. INDICATOR LEVELS'!CH41-'A. INDICATOR LEVELS'!CH$63)/('A. INDICATOR LEVELS'!CH$64-'A. INDICATOR LEVELS'!CH$63)</f>
        <v>0.80040733197556002</v>
      </c>
      <c r="CI42" s="19">
        <f>1-('A. INDICATOR LEVELS'!CI41-'A. INDICATOR LEVELS'!CI$63)/('A. INDICATOR LEVELS'!CI$64-'A. INDICATOR LEVELS'!CI$63)</f>
        <v>0.80636108512628624</v>
      </c>
      <c r="CJ42" s="237">
        <f>1-('A. INDICATOR LEVELS'!CJ41-'A. INDICATOR LEVELS'!CJ$63)/('A. INDICATOR LEVELS'!CJ$64-'A. INDICATOR LEVELS'!CJ$63)</f>
        <v>0.79618386816999132</v>
      </c>
      <c r="CK42" s="83">
        <f>1-('A. INDICATOR LEVELS'!CK41-'A. INDICATOR LEVELS'!CK$63)/('A. INDICATOR LEVELS'!CK$64-'A. INDICATOR LEVELS'!CK$63)</f>
        <v>0.85714285714285721</v>
      </c>
      <c r="CL42" s="19">
        <f>1-('A. INDICATOR LEVELS'!CL41-'A. INDICATOR LEVELS'!CL$63)/('A. INDICATOR LEVELS'!CL$64-'A. INDICATOR LEVELS'!CL$63)</f>
        <v>0.85714285714285721</v>
      </c>
      <c r="CM42" s="19">
        <f>1-('A. INDICATOR LEVELS'!CM41-'A. INDICATOR LEVELS'!CM$63)/('A. INDICATOR LEVELS'!CM$64-'A. INDICATOR LEVELS'!CM$63)</f>
        <v>0.9</v>
      </c>
      <c r="CN42" s="19">
        <f>1-('A. INDICATOR LEVELS'!CN41-'A. INDICATOR LEVELS'!CN$63)/('A. INDICATOR LEVELS'!CN$64-'A. INDICATOR LEVELS'!CN$63)</f>
        <v>0.625</v>
      </c>
      <c r="CO42" s="19">
        <f>1-('A. INDICATOR LEVELS'!CO41-'A. INDICATOR LEVELS'!CO$63)/('A. INDICATOR LEVELS'!CO$64-'A. INDICATOR LEVELS'!CO$63)</f>
        <v>0.375</v>
      </c>
      <c r="CP42" s="276">
        <v>0.42668405253705999</v>
      </c>
      <c r="CQ42" s="83">
        <f>1-('A. INDICATOR LEVELS'!CQ41-'A. INDICATOR LEVELS'!CQ$63)/('A. INDICATOR LEVELS'!CQ$64-'A. INDICATOR LEVELS'!CQ$63)</f>
        <v>0.7142857142857143</v>
      </c>
      <c r="CR42" s="19">
        <f>1-('A. INDICATOR LEVELS'!CR41-'A. INDICATOR LEVELS'!CR$63)/('A. INDICATOR LEVELS'!CR$64-'A. INDICATOR LEVELS'!CR$63)</f>
        <v>0.8</v>
      </c>
      <c r="CS42" s="19">
        <f>1-('A. INDICATOR LEVELS'!CS41-'A. INDICATOR LEVELS'!CS$63)/('A. INDICATOR LEVELS'!CS$64-'A. INDICATOR LEVELS'!CS$63)</f>
        <v>0.66666666666666674</v>
      </c>
      <c r="CT42" s="19">
        <f>1-('A. INDICATOR LEVELS'!CT41-'A. INDICATOR LEVELS'!CT$63)/('A. INDICATOR LEVELS'!CT$64-'A. INDICATOR LEVELS'!CT$63)</f>
        <v>0.66666666666666674</v>
      </c>
      <c r="CU42" s="19">
        <f>1-('A. INDICATOR LEVELS'!CU41-'A. INDICATOR LEVELS'!CU$63)/('A. INDICATOR LEVELS'!CU$64-'A. INDICATOR LEVELS'!CU$63)</f>
        <v>0.6</v>
      </c>
      <c r="CV42" s="237">
        <f>1-('A. INDICATOR LEVELS'!CV41-'A. INDICATOR LEVELS'!CV$63)/('A. INDICATOR LEVELS'!CV$64-'A. INDICATOR LEVELS'!CV$63)</f>
        <v>1</v>
      </c>
      <c r="CW42" s="83">
        <f>1-('A. INDICATOR LEVELS'!CW41-'A. INDICATOR LEVELS'!CW$63)/('A. INDICATOR LEVELS'!CW$64-'A. INDICATOR LEVELS'!CW$63)</f>
        <v>1</v>
      </c>
      <c r="CX42" s="19">
        <f>1-('A. INDICATOR LEVELS'!CX41-'A. INDICATOR LEVELS'!CX$63)/('A. INDICATOR LEVELS'!CX$64-'A. INDICATOR LEVELS'!CX$63)</f>
        <v>0.8</v>
      </c>
      <c r="CY42" s="19">
        <f>1-('A. INDICATOR LEVELS'!CY41-'A. INDICATOR LEVELS'!CY$63)/('A. INDICATOR LEVELS'!CY$64-'A. INDICATOR LEVELS'!CY$63)</f>
        <v>0.81818181818181812</v>
      </c>
      <c r="CZ42" s="19">
        <f>1-('A. INDICATOR LEVELS'!CZ41-'A. INDICATOR LEVELS'!CZ$63)/('A. INDICATOR LEVELS'!CZ$64-'A. INDICATOR LEVELS'!CZ$63)</f>
        <v>0.54545454545454541</v>
      </c>
      <c r="DA42" s="19">
        <f>1-('A. INDICATOR LEVELS'!DA41-'A. INDICATOR LEVELS'!DA$63)/('A. INDICATOR LEVELS'!DA$64-'A. INDICATOR LEVELS'!DA$63)</f>
        <v>1</v>
      </c>
      <c r="DB42" s="237">
        <f>1-('A. INDICATOR LEVELS'!DB41-'A. INDICATOR LEVELS'!DB$63)/('A. INDICATOR LEVELS'!DB$64-'A. INDICATOR LEVELS'!DB$63)</f>
        <v>0.90909090909090906</v>
      </c>
      <c r="DC42" s="83">
        <f>1-('A. INDICATOR LEVELS'!DC41-'A. INDICATOR LEVELS'!DC$63)/('A. INDICATOR LEVELS'!DC$64-'A. INDICATOR LEVELS'!DC$63)</f>
        <v>0.93333333333333335</v>
      </c>
      <c r="DD42" s="19">
        <f>1-('A. INDICATOR LEVELS'!DD41-'A. INDICATOR LEVELS'!DD$63)/('A. INDICATOR LEVELS'!DD$64-'A. INDICATOR LEVELS'!DD$63)</f>
        <v>0.66666666666666674</v>
      </c>
      <c r="DE42" s="19">
        <f>1-('A. INDICATOR LEVELS'!DE41-'A. INDICATOR LEVELS'!DE$63)/('A. INDICATOR LEVELS'!DE$64-'A. INDICATOR LEVELS'!DE$63)</f>
        <v>0.64285714285714279</v>
      </c>
      <c r="DF42" s="19">
        <f>1-('A. INDICATOR LEVELS'!DF41-'A. INDICATOR LEVELS'!DF$63)/('A. INDICATOR LEVELS'!DF$64-'A. INDICATOR LEVELS'!DF$63)</f>
        <v>0.64285714285714279</v>
      </c>
      <c r="DG42" s="19">
        <f>1-('A. INDICATOR LEVELS'!DG41-'A. INDICATOR LEVELS'!DG$63)/('A. INDICATOR LEVELS'!DG$64-'A. INDICATOR LEVELS'!DG$63)</f>
        <v>0.875</v>
      </c>
      <c r="DH42" s="237">
        <f>1-('A. INDICATOR LEVELS'!DH41-'A. INDICATOR LEVELS'!DH$63)/('A. INDICATOR LEVELS'!DH$64-'A. INDICATOR LEVELS'!DH$63)</f>
        <v>0.8</v>
      </c>
    </row>
    <row r="43" spans="1:112" x14ac:dyDescent="0.35">
      <c r="A43" s="82"/>
      <c r="B43" s="248" t="s">
        <v>39</v>
      </c>
      <c r="C43" s="248" t="s">
        <v>53</v>
      </c>
      <c r="D43" s="10" t="s">
        <v>87</v>
      </c>
      <c r="E43" s="69">
        <f>('A. INDICATOR LEVELS'!E42-'A. INDICATOR LEVELS'!E$63)/('A. INDICATOR LEVELS'!E$64-'A. INDICATOR LEVELS'!E$63)</f>
        <v>8.6681547619047616E-2</v>
      </c>
      <c r="F43" s="35">
        <f>('A. INDICATOR LEVELS'!F42-'A. INDICATOR LEVELS'!F$63)/('A. INDICATOR LEVELS'!F$64-'A. INDICATOR LEVELS'!F$63)</f>
        <v>7.7576394361264331E-2</v>
      </c>
      <c r="G43" s="35">
        <f>('A. INDICATOR LEVELS'!G42-'A. INDICATOR LEVELS'!G$63)/('A. INDICATOR LEVELS'!G$64-'A. INDICATOR LEVELS'!G$63)</f>
        <v>5.0789439904154722E-2</v>
      </c>
      <c r="H43" s="35">
        <f>('A. INDICATOR LEVELS'!H42-'A. INDICATOR LEVELS'!H$63)/('A. INDICATOR LEVELS'!H$64-'A. INDICATOR LEVELS'!H$63)</f>
        <v>5.8153973509933773E-2</v>
      </c>
      <c r="I43" s="35">
        <f>('A. INDICATOR LEVELS'!I42-'A. INDICATOR LEVELS'!I$63)/('A. INDICATOR LEVELS'!I$64-'A. INDICATOR LEVELS'!I$63)</f>
        <v>5.789290007367482E-2</v>
      </c>
      <c r="J43" s="234">
        <f>('A. INDICATOR LEVELS'!J42-'A. INDICATOR LEVELS'!J$63)/('A. INDICATOR LEVELS'!J$64-'A. INDICATOR LEVELS'!J$63)</f>
        <v>6.0631418790414608E-2</v>
      </c>
      <c r="K43" s="69">
        <f>('A. INDICATOR LEVELS'!K42-'A. INDICATOR LEVELS'!K$63)/('A. INDICATOR LEVELS'!K$64-'A. INDICATOR LEVELS'!K$63)</f>
        <v>2.0408163265306121E-2</v>
      </c>
      <c r="L43" s="35">
        <f>('A. INDICATOR LEVELS'!L42-'A. INDICATOR LEVELS'!L$63)/('A. INDICATOR LEVELS'!L$64-'A. INDICATOR LEVELS'!L$63)</f>
        <v>2.0408163265306121E-2</v>
      </c>
      <c r="M43" s="35">
        <f>('A. INDICATOR LEVELS'!M42-'A. INDICATOR LEVELS'!M$63)/('A. INDICATOR LEVELS'!M$64-'A. INDICATOR LEVELS'!M$63)</f>
        <v>0.04</v>
      </c>
      <c r="N43" s="35">
        <f>('A. INDICATOR LEVELS'!N42-'A. INDICATOR LEVELS'!N$63)/('A. INDICATOR LEVELS'!N$64-'A. INDICATOR LEVELS'!N$63)</f>
        <v>2.0408163265306121E-2</v>
      </c>
      <c r="O43" s="35">
        <f>('A. INDICATOR LEVELS'!O42-'A. INDICATOR LEVELS'!O$63)/('A. INDICATOR LEVELS'!O$64-'A. INDICATOR LEVELS'!O$63)</f>
        <v>2.0408163265306121E-2</v>
      </c>
      <c r="P43" s="234">
        <f>('A. INDICATOR LEVELS'!P42-'A. INDICATOR LEVELS'!P$63)/('A. INDICATOR LEVELS'!P$64-'A. INDICATOR LEVELS'!P$63)</f>
        <v>0.04</v>
      </c>
      <c r="Q43" s="69">
        <f>('A. INDICATOR LEVELS'!Q42-'A. INDICATOR LEVELS'!Q$63)/('A. INDICATOR LEVELS'!Q$64-'A. INDICATOR LEVELS'!Q$63)</f>
        <v>0.18076923076923077</v>
      </c>
      <c r="R43" s="35">
        <f>('A. INDICATOR LEVELS'!R42-'A. INDICATOR LEVELS'!R$63)/('A. INDICATOR LEVELS'!R$64-'A. INDICATOR LEVELS'!R$63)</f>
        <v>0.19230769230769232</v>
      </c>
      <c r="S43" s="35">
        <f>('A. INDICATOR LEVELS'!S42-'A. INDICATOR LEVELS'!S$63)/('A. INDICATOR LEVELS'!S$64-'A. INDICATOR LEVELS'!S$63)</f>
        <v>0.2518248175182482</v>
      </c>
      <c r="T43" s="35">
        <f>('A. INDICATOR LEVELS'!T42-'A. INDICATOR LEVELS'!T$63)/('A. INDICATOR LEVELS'!T$64-'A. INDICATOR LEVELS'!T$63)</f>
        <v>0.18631178707224336</v>
      </c>
      <c r="U43" s="35">
        <f>('A. INDICATOR LEVELS'!U42-'A. INDICATOR LEVELS'!U$63)/('A. INDICATOR LEVELS'!U$64-'A. INDICATOR LEVELS'!U$63)</f>
        <v>0.23599999999999999</v>
      </c>
      <c r="V43" s="234">
        <f>('A. INDICATOR LEVELS'!V42-'A. INDICATOR LEVELS'!V$63)/('A. INDICATOR LEVELS'!V$64-'A. INDICATOR LEVELS'!V$63)</f>
        <v>0.32539682539682541</v>
      </c>
      <c r="W43" s="83">
        <f>('A. INDICATOR LEVELS'!W42-'A. INDICATOR LEVELS'!W$63)/('A. INDICATOR LEVELS'!W$64-'A. INDICATOR LEVELS'!W$63)</f>
        <v>7.6923076923076983E-2</v>
      </c>
      <c r="X43" s="19">
        <f>('A. INDICATOR LEVELS'!X42-'A. INDICATOR LEVELS'!X$63)/('A. INDICATOR LEVELS'!X$64-'A. INDICATOR LEVELS'!X$63)</f>
        <v>0</v>
      </c>
      <c r="Y43" s="19">
        <f>('A. INDICATOR LEVELS'!Y42-'A. INDICATOR LEVELS'!Y$63)/('A. INDICATOR LEVELS'!Y$64-'A. INDICATOR LEVELS'!Y$63)</f>
        <v>0</v>
      </c>
      <c r="Z43" s="19">
        <f>('A. INDICATOR LEVELS'!Z42-'A. INDICATOR LEVELS'!Z$63)/('A. INDICATOR LEVELS'!Z$64-'A. INDICATOR LEVELS'!Z$63)</f>
        <v>3.7037037037037084E-2</v>
      </c>
      <c r="AA43" s="19">
        <f>('A. INDICATOR LEVELS'!AA42-'A. INDICATOR LEVELS'!AA$63)/('A. INDICATOR LEVELS'!AA$64-'A. INDICATOR LEVELS'!AA$63)</f>
        <v>0.1034482758620687</v>
      </c>
      <c r="AB43" s="237">
        <f>('A. INDICATOR LEVELS'!AB42-'A. INDICATOR LEVELS'!AB$63)/('A. INDICATOR LEVELS'!AB$64-'A. INDICATOR LEVELS'!AB$63)</f>
        <v>0.13333333333333344</v>
      </c>
      <c r="AC43" s="83">
        <f>('A. INDICATOR LEVELS'!AC42-'A. INDICATOR LEVELS'!AC$63)/('A. INDICATOR LEVELS'!AC$64-'A. INDICATOR LEVELS'!AC$63)</f>
        <v>6.6666666666666666E-2</v>
      </c>
      <c r="AD43" s="19">
        <f>('A. INDICATOR LEVELS'!AD42-'A. INDICATOR LEVELS'!AD$63)/('A. INDICATOR LEVELS'!AD$64-'A. INDICATOR LEVELS'!AD$63)</f>
        <v>7.6923076923076927E-2</v>
      </c>
      <c r="AE43" s="19">
        <f>('A. INDICATOR LEVELS'!AE42-'A. INDICATOR LEVELS'!AE$63)/('A. INDICATOR LEVELS'!AE$64-'A. INDICATOR LEVELS'!AE$63)</f>
        <v>0</v>
      </c>
      <c r="AF43" s="19">
        <f>('A. INDICATOR LEVELS'!AF42-'A. INDICATOR LEVELS'!AF$63)/('A. INDICATOR LEVELS'!AF$64-'A. INDICATOR LEVELS'!AF$63)</f>
        <v>0</v>
      </c>
      <c r="AG43" s="19">
        <f>('A. INDICATOR LEVELS'!AG42-'A. INDICATOR LEVELS'!AG$63)/('A. INDICATOR LEVELS'!AG$64-'A. INDICATOR LEVELS'!AG$63)</f>
        <v>0.15384615384615385</v>
      </c>
      <c r="AH43" s="237">
        <f>('A. INDICATOR LEVELS'!AH42-'A. INDICATOR LEVELS'!AH$63)/('A. INDICATOR LEVELS'!AH$64-'A. INDICATOR LEVELS'!AH$63)</f>
        <v>7.6923076923076927E-2</v>
      </c>
      <c r="AI43" s="83">
        <f>('A. INDICATOR LEVELS'!AI42-'A. INDICATOR LEVELS'!AI$63)/('A. INDICATOR LEVELS'!AI$64-'A. INDICATOR LEVELS'!AI$63)</f>
        <v>0.6875</v>
      </c>
      <c r="AJ43" s="19">
        <f>('A. INDICATOR LEVELS'!AJ42-'A. INDICATOR LEVELS'!AJ$63)/('A. INDICATOR LEVELS'!AJ$64-'A. INDICATOR LEVELS'!AJ$63)</f>
        <v>0.68421052631578949</v>
      </c>
      <c r="AK43" s="19">
        <f>('A. INDICATOR LEVELS'!AK42-'A. INDICATOR LEVELS'!AK$63)/('A. INDICATOR LEVELS'!AK$64-'A. INDICATOR LEVELS'!AK$63)</f>
        <v>0.6470588235294118</v>
      </c>
      <c r="AL43" s="19">
        <f>('A. INDICATOR LEVELS'!AL42-'A. INDICATOR LEVELS'!AL$63)/('A. INDICATOR LEVELS'!AL$64-'A. INDICATOR LEVELS'!AL$63)</f>
        <v>0.61111111111111116</v>
      </c>
      <c r="AM43" s="19">
        <f>('A. INDICATOR LEVELS'!AM42-'A. INDICATOR LEVELS'!AM$63)/('A. INDICATOR LEVELS'!AM$64-'A. INDICATOR LEVELS'!AM$63)</f>
        <v>0.63157894736842102</v>
      </c>
      <c r="AN43" s="237">
        <f>('A. INDICATOR LEVELS'!AN42-'A. INDICATOR LEVELS'!AN$63)/('A. INDICATOR LEVELS'!AN$64-'A. INDICATOR LEVELS'!AN$63)</f>
        <v>0.73684210526315785</v>
      </c>
      <c r="AO43" s="83">
        <f>('A. INDICATOR LEVELS'!AO42-'A. INDICATOR LEVELS'!AO$63)/('A. INDICATOR LEVELS'!AO$64-'A. INDICATOR LEVELS'!AO$63)</f>
        <v>0.23809523809523808</v>
      </c>
      <c r="AP43" s="19">
        <f>('A. INDICATOR LEVELS'!AP42-'A. INDICATOR LEVELS'!AP$63)/('A. INDICATOR LEVELS'!AP$64-'A. INDICATOR LEVELS'!AP$63)</f>
        <v>4.3478260869565216E-2</v>
      </c>
      <c r="AQ43" s="19">
        <f>('A. INDICATOR LEVELS'!AQ42-'A. INDICATOR LEVELS'!AQ$63)/('A. INDICATOR LEVELS'!AQ$64-'A. INDICATOR LEVELS'!AQ$63)</f>
        <v>9.0909090909090912E-2</v>
      </c>
      <c r="AR43" s="19">
        <f>('A. INDICATOR LEVELS'!AR42-'A. INDICATOR LEVELS'!AR$63)/('A. INDICATOR LEVELS'!AR$64-'A. INDICATOR LEVELS'!AR$63)</f>
        <v>0.14285714285714285</v>
      </c>
      <c r="AS43" s="19">
        <f>('A. INDICATOR LEVELS'!AS42-'A. INDICATOR LEVELS'!AS$63)/('A. INDICATOR LEVELS'!AS$64-'A. INDICATOR LEVELS'!AS$63)</f>
        <v>0.2</v>
      </c>
      <c r="AT43" s="237">
        <f>('A. INDICATOR LEVELS'!AT42-'A. INDICATOR LEVELS'!AT$63)/('A. INDICATOR LEVELS'!AT$64-'A. INDICATOR LEVELS'!AT$63)</f>
        <v>0.17241379310344829</v>
      </c>
      <c r="AU43" s="83">
        <f>('A. INDICATOR LEVELS'!AU42-'A. INDICATOR LEVELS'!AU$63)/('A. INDICATOR LEVELS'!AU$64-'A. INDICATOR LEVELS'!AU$63)</f>
        <v>0.5</v>
      </c>
      <c r="AV43" s="19">
        <f>('A. INDICATOR LEVELS'!AV42-'A. INDICATOR LEVELS'!AV$63)/('A. INDICATOR LEVELS'!AV$64-'A. INDICATOR LEVELS'!AV$63)</f>
        <v>0.2857142857142857</v>
      </c>
      <c r="AW43" s="19">
        <f>('A. INDICATOR LEVELS'!AW42-'A. INDICATOR LEVELS'!AW$63)/('A. INDICATOR LEVELS'!AW$64-'A. INDICATOR LEVELS'!AW$63)</f>
        <v>0.33333333333333331</v>
      </c>
      <c r="AX43" s="19">
        <f>('A. INDICATOR LEVELS'!AX42-'A. INDICATOR LEVELS'!AX$63)/('A. INDICATOR LEVELS'!AX$64-'A. INDICATOR LEVELS'!AX$63)</f>
        <v>0.55000000000000004</v>
      </c>
      <c r="AY43" s="19">
        <f>('A. INDICATOR LEVELS'!AY42-'A. INDICATOR LEVELS'!AY$63)/('A. INDICATOR LEVELS'!AY$64-'A. INDICATOR LEVELS'!AY$63)</f>
        <v>0.47619047619047616</v>
      </c>
      <c r="AZ43" s="237">
        <f>('A. INDICATOR LEVELS'!AZ42-'A. INDICATOR LEVELS'!AZ$63)/('A. INDICATOR LEVELS'!AZ$64-'A. INDICATOR LEVELS'!AZ$63)</f>
        <v>0.63636363636363635</v>
      </c>
      <c r="BA43" s="83">
        <f>('A. INDICATOR LEVELS'!BA42-'A. INDICATOR LEVELS'!BA$63)/('A. INDICATOR LEVELS'!BA$64-'A. INDICATOR LEVELS'!BA$63)</f>
        <v>5.8823529411764705E-2</v>
      </c>
      <c r="BB43" s="19">
        <f>('A. INDICATOR LEVELS'!BB42-'A. INDICATOR LEVELS'!BB$63)/('A. INDICATOR LEVELS'!BB$64-'A. INDICATOR LEVELS'!BB$63)</f>
        <v>0.16666666666666666</v>
      </c>
      <c r="BC43" s="19">
        <f>('A. INDICATOR LEVELS'!BC42-'A. INDICATOR LEVELS'!BC$63)/('A. INDICATOR LEVELS'!BC$64-'A. INDICATOR LEVELS'!BC$63)</f>
        <v>5.8823529411764705E-2</v>
      </c>
      <c r="BD43" s="19">
        <f>('A. INDICATOR LEVELS'!BD42-'A. INDICATOR LEVELS'!BD$63)/('A. INDICATOR LEVELS'!BD$64-'A. INDICATOR LEVELS'!BD$63)</f>
        <v>0.17647058823529413</v>
      </c>
      <c r="BE43" s="19">
        <f>('A. INDICATOR LEVELS'!BE42-'A. INDICATOR LEVELS'!BE$63)/('A. INDICATOR LEVELS'!BE$64-'A. INDICATOR LEVELS'!BE$63)</f>
        <v>0.15</v>
      </c>
      <c r="BF43" s="237">
        <f>('A. INDICATOR LEVELS'!BF42-'A. INDICATOR LEVELS'!BF$63)/('A. INDICATOR LEVELS'!BF$64-'A. INDICATOR LEVELS'!BF$63)</f>
        <v>0.16666666666666666</v>
      </c>
      <c r="BG43" s="83">
        <f>1-('A. INDICATOR LEVELS'!BG42-'A. INDICATOR LEVELS'!BG$63)/('A. INDICATOR LEVELS'!BG$64-'A. INDICATOR LEVELS'!BG$63)</f>
        <v>0.1333333333333333</v>
      </c>
      <c r="BH43" s="19">
        <f>1-('A. INDICATOR LEVELS'!BH42-'A. INDICATOR LEVELS'!BH$63)/('A. INDICATOR LEVELS'!BH$64-'A. INDICATOR LEVELS'!BH$63)</f>
        <v>7.1428571428571397E-2</v>
      </c>
      <c r="BI43" s="19">
        <f>1-('A. INDICATOR LEVELS'!BI42-'A. INDICATOR LEVELS'!BI$63)/('A. INDICATOR LEVELS'!BI$64-'A. INDICATOR LEVELS'!BI$63)</f>
        <v>0.1333333333333333</v>
      </c>
      <c r="BJ43" s="19">
        <f>1-('A. INDICATOR LEVELS'!BJ42-'A. INDICATOR LEVELS'!BJ$63)/('A. INDICATOR LEVELS'!BJ$64-'A. INDICATOR LEVELS'!BJ$63)</f>
        <v>7.1428571428571397E-2</v>
      </c>
      <c r="BK43" s="19">
        <f>1-('A. INDICATOR LEVELS'!BK42-'A. INDICATOR LEVELS'!BK$63)/('A. INDICATOR LEVELS'!BK$64-'A. INDICATOR LEVELS'!BK$63)</f>
        <v>0.1428571428571429</v>
      </c>
      <c r="BL43" s="237">
        <f>1-('A. INDICATOR LEVELS'!BL42-'A. INDICATOR LEVELS'!BL$63)/('A. INDICATOR LEVELS'!BL$64-'A. INDICATOR LEVELS'!BL$63)</f>
        <v>0</v>
      </c>
      <c r="BM43" s="83">
        <f>1-('A. INDICATOR LEVELS'!BM42-'A. INDICATOR LEVELS'!BM$63)/('A. INDICATOR LEVELS'!BM$64-'A. INDICATOR LEVELS'!BM$63)</f>
        <v>0.11111111111111116</v>
      </c>
      <c r="BN43" s="19">
        <f>1-('A. INDICATOR LEVELS'!BN42-'A. INDICATOR LEVELS'!BN$63)/('A. INDICATOR LEVELS'!BN$64-'A. INDICATOR LEVELS'!BN$63)</f>
        <v>0</v>
      </c>
      <c r="BO43" s="19">
        <f>1-('A. INDICATOR LEVELS'!BO42-'A. INDICATOR LEVELS'!BO$63)/('A. INDICATOR LEVELS'!BO$64-'A. INDICATOR LEVELS'!BO$63)</f>
        <v>5.8823529411764719E-2</v>
      </c>
      <c r="BP43" s="19">
        <f>1-('A. INDICATOR LEVELS'!BP42-'A. INDICATOR LEVELS'!BP$63)/('A. INDICATOR LEVELS'!BP$64-'A. INDICATOR LEVELS'!BP$63)</f>
        <v>7.1428571428571397E-2</v>
      </c>
      <c r="BQ43" s="19">
        <f>1-('A. INDICATOR LEVELS'!BQ42-'A. INDICATOR LEVELS'!BQ$63)/('A. INDICATOR LEVELS'!BQ$64-'A. INDICATOR LEVELS'!BQ$63)</f>
        <v>0.1333333333333333</v>
      </c>
      <c r="BR43" s="237">
        <f>1-('A. INDICATOR LEVELS'!BR42-'A. INDICATOR LEVELS'!BR$63)/('A. INDICATOR LEVELS'!BR$64-'A. INDICATOR LEVELS'!BR$63)</f>
        <v>0.1333333333333333</v>
      </c>
      <c r="BS43" s="83">
        <f>('A. INDICATOR LEVELS'!BS42-'A. INDICATOR LEVELS'!BS$63)/('A. INDICATOR LEVELS'!BS$64-'A. INDICATOR LEVELS'!BS$63)</f>
        <v>0.23015873015873015</v>
      </c>
      <c r="BT43" s="19">
        <f>('A. INDICATOR LEVELS'!BT42-'A. INDICATOR LEVELS'!BT$63)/('A. INDICATOR LEVELS'!BT$64-'A. INDICATOR LEVELS'!BT$63)</f>
        <v>0.3</v>
      </c>
      <c r="BU43" s="19">
        <f>('A. INDICATOR LEVELS'!BU42-'A. INDICATOR LEVELS'!BU$63)/('A. INDICATOR LEVELS'!BU$64-'A. INDICATOR LEVELS'!BU$63)</f>
        <v>0.19090909090909092</v>
      </c>
      <c r="BV43" s="19">
        <f>('A. INDICATOR LEVELS'!BV42-'A. INDICATOR LEVELS'!BV$63)/('A. INDICATOR LEVELS'!BV$64-'A. INDICATOR LEVELS'!BV$63)</f>
        <v>0.25225225225225223</v>
      </c>
      <c r="BW43" s="19">
        <f>('A. INDICATOR LEVELS'!BW42-'A. INDICATOR LEVELS'!BW$63)/('A. INDICATOR LEVELS'!BW$64-'A. INDICATOR LEVELS'!BW$63)</f>
        <v>0.17821782178217821</v>
      </c>
      <c r="BX43" s="237">
        <f>('A. INDICATOR LEVELS'!BX42-'A. INDICATOR LEVELS'!BX$63)/('A. INDICATOR LEVELS'!BX$64-'A. INDICATOR LEVELS'!BX$63)</f>
        <v>0.20202020202020202</v>
      </c>
      <c r="BY43" s="83">
        <f>1-('A. INDICATOR LEVELS'!BY42-'A. INDICATOR LEVELS'!BY$63)/('A. INDICATOR LEVELS'!BY$64-'A. INDICATOR LEVELS'!BY$63)</f>
        <v>0.97951582867783982</v>
      </c>
      <c r="BZ43" s="19">
        <f>1-('A. INDICATOR LEVELS'!BZ42-'A. INDICATOR LEVELS'!BZ$63)/('A. INDICATOR LEVELS'!BZ$64-'A. INDICATOR LEVELS'!BZ$63)</f>
        <v>1</v>
      </c>
      <c r="CA43" s="19">
        <f>1-('A. INDICATOR LEVELS'!CA42-'A. INDICATOR LEVELS'!CA$63)/('A. INDICATOR LEVELS'!CA$64-'A. INDICATOR LEVELS'!CA$63)</f>
        <v>1</v>
      </c>
      <c r="CB43" s="19">
        <f>1-('A. INDICATOR LEVELS'!CB42-'A. INDICATOR LEVELS'!CB$63)/('A. INDICATOR LEVELS'!CB$64-'A. INDICATOR LEVELS'!CB$63)</f>
        <v>1</v>
      </c>
      <c r="CC43" s="19">
        <f>1-('A. INDICATOR LEVELS'!CC42-'A. INDICATOR LEVELS'!CC$63)/('A. INDICATOR LEVELS'!CC$64-'A. INDICATOR LEVELS'!CC$63)</f>
        <v>0.98797250859106522</v>
      </c>
      <c r="CD43" s="237">
        <f>1-('A. INDICATOR LEVELS'!CD42-'A. INDICATOR LEVELS'!CD$63)/('A. INDICATOR LEVELS'!CD$64-'A. INDICATOR LEVELS'!CD$63)</f>
        <v>0.99145299145299148</v>
      </c>
      <c r="CE43" s="83">
        <f>1-('A. INDICATOR LEVELS'!CE42-'A. INDICATOR LEVELS'!CE$63)/('A. INDICATOR LEVELS'!CE$64-'A. INDICATOR LEVELS'!CE$63)</f>
        <v>0.96185935637663889</v>
      </c>
      <c r="CF43" s="19">
        <f>1-('A. INDICATOR LEVELS'!CF42-'A. INDICATOR LEVELS'!CF$63)/('A. INDICATOR LEVELS'!CF$64-'A. INDICATOR LEVELS'!CF$63)</f>
        <v>0.95805739514348787</v>
      </c>
      <c r="CG43" s="19">
        <f>1-('A. INDICATOR LEVELS'!CG42-'A. INDICATOR LEVELS'!CG$63)/('A. INDICATOR LEVELS'!CG$64-'A. INDICATOR LEVELS'!CG$63)</f>
        <v>0.96157840083073731</v>
      </c>
      <c r="CH43" s="19">
        <f>1-('A. INDICATOR LEVELS'!CH42-'A. INDICATOR LEVELS'!CH$63)/('A. INDICATOR LEVELS'!CH$64-'A. INDICATOR LEVELS'!CH$63)</f>
        <v>0.97046843177189412</v>
      </c>
      <c r="CI43" s="19">
        <f>1-('A. INDICATOR LEVELS'!CI42-'A. INDICATOR LEVELS'!CI$63)/('A. INDICATOR LEVELS'!CI$64-'A. INDICATOR LEVELS'!CI$63)</f>
        <v>0.96538821328344249</v>
      </c>
      <c r="CJ43" s="237">
        <f>1-('A. INDICATOR LEVELS'!CJ42-'A. INDICATOR LEVELS'!CJ$63)/('A. INDICATOR LEVELS'!CJ$64-'A. INDICATOR LEVELS'!CJ$63)</f>
        <v>0.97224631396357331</v>
      </c>
      <c r="CK43" s="83">
        <f>1-('A. INDICATOR LEVELS'!CK42-'A. INDICATOR LEVELS'!CK$63)/('A. INDICATOR LEVELS'!CK$64-'A. INDICATOR LEVELS'!CK$63)</f>
        <v>0.2857142857142857</v>
      </c>
      <c r="CL43" s="19">
        <f>1-('A. INDICATOR LEVELS'!CL42-'A. INDICATOR LEVELS'!CL$63)/('A. INDICATOR LEVELS'!CL$64-'A. INDICATOR LEVELS'!CL$63)</f>
        <v>0.1428571428571429</v>
      </c>
      <c r="CM43" s="19">
        <f>1-('A. INDICATOR LEVELS'!CM42-'A. INDICATOR LEVELS'!CM$63)/('A. INDICATOR LEVELS'!CM$64-'A. INDICATOR LEVELS'!CM$63)</f>
        <v>0.5</v>
      </c>
      <c r="CN43" s="19">
        <f>1-('A. INDICATOR LEVELS'!CN42-'A. INDICATOR LEVELS'!CN$63)/('A. INDICATOR LEVELS'!CN$64-'A. INDICATOR LEVELS'!CN$63)</f>
        <v>0.25</v>
      </c>
      <c r="CO43" s="19">
        <f>1-('A. INDICATOR LEVELS'!CO42-'A. INDICATOR LEVELS'!CO$63)/('A. INDICATOR LEVELS'!CO$64-'A. INDICATOR LEVELS'!CO$63)</f>
        <v>0.375</v>
      </c>
      <c r="CP43" s="276">
        <v>0.36800328145410965</v>
      </c>
      <c r="CQ43" s="83">
        <f>1-('A. INDICATOR LEVELS'!CQ42-'A. INDICATOR LEVELS'!CQ$63)/('A. INDICATOR LEVELS'!CQ$64-'A. INDICATOR LEVELS'!CQ$63)</f>
        <v>0.2857142857142857</v>
      </c>
      <c r="CR43" s="19">
        <f>1-('A. INDICATOR LEVELS'!CR42-'A. INDICATOR LEVELS'!CR$63)/('A. INDICATOR LEVELS'!CR$64-'A. INDICATOR LEVELS'!CR$63)</f>
        <v>0</v>
      </c>
      <c r="CS43" s="19">
        <f>1-('A. INDICATOR LEVELS'!CS42-'A. INDICATOR LEVELS'!CS$63)/('A. INDICATOR LEVELS'!CS$64-'A. INDICATOR LEVELS'!CS$63)</f>
        <v>0</v>
      </c>
      <c r="CT43" s="19">
        <f>1-('A. INDICATOR LEVELS'!CT42-'A. INDICATOR LEVELS'!CT$63)/('A. INDICATOR LEVELS'!CT$64-'A. INDICATOR LEVELS'!CT$63)</f>
        <v>0</v>
      </c>
      <c r="CU43" s="19">
        <f>1-('A. INDICATOR LEVELS'!CU42-'A. INDICATOR LEVELS'!CU$63)/('A. INDICATOR LEVELS'!CU$64-'A. INDICATOR LEVELS'!CU$63)</f>
        <v>0</v>
      </c>
      <c r="CV43" s="237">
        <f>1-('A. INDICATOR LEVELS'!CV42-'A. INDICATOR LEVELS'!CV$63)/('A. INDICATOR LEVELS'!CV$64-'A. INDICATOR LEVELS'!CV$63)</f>
        <v>0</v>
      </c>
      <c r="CW43" s="83">
        <f>1-('A. INDICATOR LEVELS'!CW42-'A. INDICATOR LEVELS'!CW$63)/('A. INDICATOR LEVELS'!CW$64-'A. INDICATOR LEVELS'!CW$63)</f>
        <v>8.333333333333337E-2</v>
      </c>
      <c r="CX43" s="19">
        <f>1-('A. INDICATOR LEVELS'!CX42-'A. INDICATOR LEVELS'!CX$63)/('A. INDICATOR LEVELS'!CX$64-'A. INDICATOR LEVELS'!CX$63)</f>
        <v>9.9999999999999978E-2</v>
      </c>
      <c r="CY43" s="19">
        <f>1-('A. INDICATOR LEVELS'!CY42-'A. INDICATOR LEVELS'!CY$63)/('A. INDICATOR LEVELS'!CY$64-'A. INDICATOR LEVELS'!CY$63)</f>
        <v>9.0909090909090939E-2</v>
      </c>
      <c r="CZ43" s="19">
        <f>1-('A. INDICATOR LEVELS'!CZ42-'A. INDICATOR LEVELS'!CZ$63)/('A. INDICATOR LEVELS'!CZ$64-'A. INDICATOR LEVELS'!CZ$63)</f>
        <v>9.0909090909090939E-2</v>
      </c>
      <c r="DA43" s="19">
        <f>1-('A. INDICATOR LEVELS'!DA42-'A. INDICATOR LEVELS'!DA$63)/('A. INDICATOR LEVELS'!DA$64-'A. INDICATOR LEVELS'!DA$63)</f>
        <v>0.22222222222222221</v>
      </c>
      <c r="DB43" s="237">
        <f>1-('A. INDICATOR LEVELS'!DB42-'A. INDICATOR LEVELS'!DB$63)/('A. INDICATOR LEVELS'!DB$64-'A. INDICATOR LEVELS'!DB$63)</f>
        <v>0.18181818181818177</v>
      </c>
      <c r="DC43" s="83">
        <f>1-('A. INDICATOR LEVELS'!DC42-'A. INDICATOR LEVELS'!DC$63)/('A. INDICATOR LEVELS'!DC$64-'A. INDICATOR LEVELS'!DC$63)</f>
        <v>6.6666666666666652E-2</v>
      </c>
      <c r="DD43" s="19">
        <f>1-('A. INDICATOR LEVELS'!DD42-'A. INDICATOR LEVELS'!DD$63)/('A. INDICATOR LEVELS'!DD$64-'A. INDICATOR LEVELS'!DD$63)</f>
        <v>5.555555555555558E-2</v>
      </c>
      <c r="DE43" s="19">
        <f>1-('A. INDICATOR LEVELS'!DE42-'A. INDICATOR LEVELS'!DE$63)/('A. INDICATOR LEVELS'!DE$64-'A. INDICATOR LEVELS'!DE$63)</f>
        <v>0</v>
      </c>
      <c r="DF43" s="19">
        <f>1-('A. INDICATOR LEVELS'!DF42-'A. INDICATOR LEVELS'!DF$63)/('A. INDICATOR LEVELS'!DF$64-'A. INDICATOR LEVELS'!DF$63)</f>
        <v>7.1428571428571397E-2</v>
      </c>
      <c r="DG43" s="19">
        <f>1-('A. INDICATOR LEVELS'!DG42-'A. INDICATOR LEVELS'!DG$63)/('A. INDICATOR LEVELS'!DG$64-'A. INDICATOR LEVELS'!DG$63)</f>
        <v>0.1875</v>
      </c>
      <c r="DH43" s="237">
        <f>1-('A. INDICATOR LEVELS'!DH42-'A. INDICATOR LEVELS'!DH$63)/('A. INDICATOR LEVELS'!DH$64-'A. INDICATOR LEVELS'!DH$63)</f>
        <v>6.6666666666666652E-2</v>
      </c>
    </row>
    <row r="44" spans="1:112" x14ac:dyDescent="0.35">
      <c r="A44" s="82"/>
      <c r="B44" s="248" t="s">
        <v>40</v>
      </c>
      <c r="C44" s="248" t="s">
        <v>53</v>
      </c>
      <c r="D44" s="10" t="s">
        <v>88</v>
      </c>
      <c r="E44" s="69">
        <f>('A. INDICATOR LEVELS'!E43-'A. INDICATOR LEVELS'!E$63)/('A. INDICATOR LEVELS'!E$64-'A. INDICATOR LEVELS'!E$63)</f>
        <v>0.8956473214285714</v>
      </c>
      <c r="F44" s="35">
        <f>('A. INDICATOR LEVELS'!F43-'A. INDICATOR LEVELS'!F$63)/('A. INDICATOR LEVELS'!F$64-'A. INDICATOR LEVELS'!F$63)</f>
        <v>0.89939584975045972</v>
      </c>
      <c r="G44" s="35">
        <f>('A. INDICATOR LEVELS'!G43-'A. INDICATOR LEVELS'!G$63)/('A. INDICATOR LEVELS'!G$64-'A. INDICATOR LEVELS'!G$63)</f>
        <v>0.89225963801292196</v>
      </c>
      <c r="H44" s="35">
        <f>('A. INDICATOR LEVELS'!H43-'A. INDICATOR LEVELS'!H$63)/('A. INDICATOR LEVELS'!H$64-'A. INDICATOR LEVELS'!H$63)</f>
        <v>0.89052152317880795</v>
      </c>
      <c r="I44" s="35">
        <f>('A. INDICATOR LEVELS'!I43-'A. INDICATOR LEVELS'!I$63)/('A. INDICATOR LEVELS'!I$64-'A. INDICATOR LEVELS'!I$63)</f>
        <v>0.84144402652293615</v>
      </c>
      <c r="J44" s="234">
        <f>('A. INDICATOR LEVELS'!J43-'A. INDICATOR LEVELS'!J$63)/('A. INDICATOR LEVELS'!J$64-'A. INDICATOR LEVELS'!J$63)</f>
        <v>0.87139596804868769</v>
      </c>
      <c r="K44" s="69">
        <f>('A. INDICATOR LEVELS'!K43-'A. INDICATOR LEVELS'!K$63)/('A. INDICATOR LEVELS'!K$64-'A. INDICATOR LEVELS'!K$63)</f>
        <v>0.63265306122448983</v>
      </c>
      <c r="L44" s="35">
        <f>('A. INDICATOR LEVELS'!L43-'A. INDICATOR LEVELS'!L$63)/('A. INDICATOR LEVELS'!L$64-'A. INDICATOR LEVELS'!L$63)</f>
        <v>0.65306122448979587</v>
      </c>
      <c r="M44" s="35">
        <f>('A. INDICATOR LEVELS'!M43-'A. INDICATOR LEVELS'!M$63)/('A. INDICATOR LEVELS'!M$64-'A. INDICATOR LEVELS'!M$63)</f>
        <v>0.66</v>
      </c>
      <c r="N44" s="35">
        <f>('A. INDICATOR LEVELS'!N43-'A. INDICATOR LEVELS'!N$63)/('A. INDICATOR LEVELS'!N$64-'A. INDICATOR LEVELS'!N$63)</f>
        <v>0.67346938775510201</v>
      </c>
      <c r="O44" s="35">
        <f>('A. INDICATOR LEVELS'!O43-'A. INDICATOR LEVELS'!O$63)/('A. INDICATOR LEVELS'!O$64-'A. INDICATOR LEVELS'!O$63)</f>
        <v>0.69387755102040816</v>
      </c>
      <c r="P44" s="234">
        <f>('A. INDICATOR LEVELS'!P43-'A. INDICATOR LEVELS'!P$63)/('A. INDICATOR LEVELS'!P$64-'A. INDICATOR LEVELS'!P$63)</f>
        <v>0.7</v>
      </c>
      <c r="Q44" s="69">
        <f>('A. INDICATOR LEVELS'!Q43-'A. INDICATOR LEVELS'!Q$63)/('A. INDICATOR LEVELS'!Q$64-'A. INDICATOR LEVELS'!Q$63)</f>
        <v>0.77307692307692311</v>
      </c>
      <c r="R44" s="35">
        <f>('A. INDICATOR LEVELS'!R43-'A. INDICATOR LEVELS'!R$63)/('A. INDICATOR LEVELS'!R$64-'A. INDICATOR LEVELS'!R$63)</f>
        <v>0.78846153846153844</v>
      </c>
      <c r="S44" s="35">
        <f>('A. INDICATOR LEVELS'!S43-'A. INDICATOR LEVELS'!S$63)/('A. INDICATOR LEVELS'!S$64-'A. INDICATOR LEVELS'!S$63)</f>
        <v>0.77007299270072993</v>
      </c>
      <c r="T44" s="35">
        <f>('A. INDICATOR LEVELS'!T43-'A. INDICATOR LEVELS'!T$63)/('A. INDICATOR LEVELS'!T$64-'A. INDICATOR LEVELS'!T$63)</f>
        <v>0.76425855513307983</v>
      </c>
      <c r="U44" s="35">
        <f>('A. INDICATOR LEVELS'!U43-'A. INDICATOR LEVELS'!U$63)/('A. INDICATOR LEVELS'!U$64-'A. INDICATOR LEVELS'!U$63)</f>
        <v>0.76800000000000002</v>
      </c>
      <c r="V44" s="234">
        <f>('A. INDICATOR LEVELS'!V43-'A. INDICATOR LEVELS'!V$63)/('A. INDICATOR LEVELS'!V$64-'A. INDICATOR LEVELS'!V$63)</f>
        <v>0.79761904761904767</v>
      </c>
      <c r="W44" s="83">
        <f>('A. INDICATOR LEVELS'!W43-'A. INDICATOR LEVELS'!W$63)/('A. INDICATOR LEVELS'!W$64-'A. INDICATOR LEVELS'!W$63)</f>
        <v>1</v>
      </c>
      <c r="X44" s="19">
        <f>('A. INDICATOR LEVELS'!X43-'A. INDICATOR LEVELS'!X$63)/('A. INDICATOR LEVELS'!X$64-'A. INDICATOR LEVELS'!X$63)</f>
        <v>1</v>
      </c>
      <c r="Y44" s="19">
        <f>('A. INDICATOR LEVELS'!Y43-'A. INDICATOR LEVELS'!Y$63)/('A. INDICATOR LEVELS'!Y$64-'A. INDICATOR LEVELS'!Y$63)</f>
        <v>1</v>
      </c>
      <c r="Z44" s="19">
        <f>('A. INDICATOR LEVELS'!Z43-'A. INDICATOR LEVELS'!Z$63)/('A. INDICATOR LEVELS'!Z$64-'A. INDICATOR LEVELS'!Z$63)</f>
        <v>1</v>
      </c>
      <c r="AA44" s="19">
        <f>('A. INDICATOR LEVELS'!AA43-'A. INDICATOR LEVELS'!AA$63)/('A. INDICATOR LEVELS'!AA$64-'A. INDICATOR LEVELS'!AA$63)</f>
        <v>1</v>
      </c>
      <c r="AB44" s="237">
        <f>('A. INDICATOR LEVELS'!AB43-'A. INDICATOR LEVELS'!AB$63)/('A. INDICATOR LEVELS'!AB$64-'A. INDICATOR LEVELS'!AB$63)</f>
        <v>1</v>
      </c>
      <c r="AC44" s="83">
        <f>('A. INDICATOR LEVELS'!AC43-'A. INDICATOR LEVELS'!AC$63)/('A. INDICATOR LEVELS'!AC$64-'A. INDICATOR LEVELS'!AC$63)</f>
        <v>0.8</v>
      </c>
      <c r="AD44" s="19">
        <f>('A. INDICATOR LEVELS'!AD43-'A. INDICATOR LEVELS'!AD$63)/('A. INDICATOR LEVELS'!AD$64-'A. INDICATOR LEVELS'!AD$63)</f>
        <v>0.92307692307692313</v>
      </c>
      <c r="AE44" s="19">
        <f>('A. INDICATOR LEVELS'!AE43-'A. INDICATOR LEVELS'!AE$63)/('A. INDICATOR LEVELS'!AE$64-'A. INDICATOR LEVELS'!AE$63)</f>
        <v>0.8</v>
      </c>
      <c r="AF44" s="19">
        <f>('A. INDICATOR LEVELS'!AF43-'A. INDICATOR LEVELS'!AF$63)/('A. INDICATOR LEVELS'!AF$64-'A. INDICATOR LEVELS'!AF$63)</f>
        <v>0.84615384615384615</v>
      </c>
      <c r="AG44" s="19">
        <f>('A. INDICATOR LEVELS'!AG43-'A. INDICATOR LEVELS'!AG$63)/('A. INDICATOR LEVELS'!AG$64-'A. INDICATOR LEVELS'!AG$63)</f>
        <v>0.92307692307692313</v>
      </c>
      <c r="AH44" s="237">
        <f>('A. INDICATOR LEVELS'!AH43-'A. INDICATOR LEVELS'!AH$63)/('A. INDICATOR LEVELS'!AH$64-'A. INDICATOR LEVELS'!AH$63)</f>
        <v>0.92307692307692313</v>
      </c>
      <c r="AI44" s="83">
        <f>('A. INDICATOR LEVELS'!AI43-'A. INDICATOR LEVELS'!AI$63)/('A. INDICATOR LEVELS'!AI$64-'A. INDICATOR LEVELS'!AI$63)</f>
        <v>0.75</v>
      </c>
      <c r="AJ44" s="19">
        <f>('A. INDICATOR LEVELS'!AJ43-'A. INDICATOR LEVELS'!AJ$63)/('A. INDICATOR LEVELS'!AJ$64-'A. INDICATOR LEVELS'!AJ$63)</f>
        <v>0.78947368421052633</v>
      </c>
      <c r="AK44" s="19">
        <f>('A. INDICATOR LEVELS'!AK43-'A. INDICATOR LEVELS'!AK$63)/('A. INDICATOR LEVELS'!AK$64-'A. INDICATOR LEVELS'!AK$63)</f>
        <v>0.82352941176470584</v>
      </c>
      <c r="AL44" s="19">
        <f>('A. INDICATOR LEVELS'!AL43-'A. INDICATOR LEVELS'!AL$63)/('A. INDICATOR LEVELS'!AL$64-'A. INDICATOR LEVELS'!AL$63)</f>
        <v>0.77777777777777779</v>
      </c>
      <c r="AM44" s="19">
        <f>('A. INDICATOR LEVELS'!AM43-'A. INDICATOR LEVELS'!AM$63)/('A. INDICATOR LEVELS'!AM$64-'A. INDICATOR LEVELS'!AM$63)</f>
        <v>0.84210526315789469</v>
      </c>
      <c r="AN44" s="237">
        <f>('A. INDICATOR LEVELS'!AN43-'A. INDICATOR LEVELS'!AN$63)/('A. INDICATOR LEVELS'!AN$64-'A. INDICATOR LEVELS'!AN$63)</f>
        <v>0.89473684210526316</v>
      </c>
      <c r="AO44" s="83">
        <f>('A. INDICATOR LEVELS'!AO43-'A. INDICATOR LEVELS'!AO$63)/('A. INDICATOR LEVELS'!AO$64-'A. INDICATOR LEVELS'!AO$63)</f>
        <v>0.8571428571428571</v>
      </c>
      <c r="AP44" s="19">
        <f>('A. INDICATOR LEVELS'!AP43-'A. INDICATOR LEVELS'!AP$63)/('A. INDICATOR LEVELS'!AP$64-'A. INDICATOR LEVELS'!AP$63)</f>
        <v>0.73913043478260865</v>
      </c>
      <c r="AQ44" s="19">
        <f>('A. INDICATOR LEVELS'!AQ43-'A. INDICATOR LEVELS'!AQ$63)/('A. INDICATOR LEVELS'!AQ$64-'A. INDICATOR LEVELS'!AQ$63)</f>
        <v>0.72727272727272729</v>
      </c>
      <c r="AR44" s="19">
        <f>('A. INDICATOR LEVELS'!AR43-'A. INDICATOR LEVELS'!AR$63)/('A. INDICATOR LEVELS'!AR$64-'A. INDICATOR LEVELS'!AR$63)</f>
        <v>0.90476190476190477</v>
      </c>
      <c r="AS44" s="19">
        <f>('A. INDICATOR LEVELS'!AS43-'A. INDICATOR LEVELS'!AS$63)/('A. INDICATOR LEVELS'!AS$64-'A. INDICATOR LEVELS'!AS$63)</f>
        <v>0.76</v>
      </c>
      <c r="AT44" s="237">
        <f>('A. INDICATOR LEVELS'!AT43-'A. INDICATOR LEVELS'!AT$63)/('A. INDICATOR LEVELS'!AT$64-'A. INDICATOR LEVELS'!AT$63)</f>
        <v>0.72413793103448276</v>
      </c>
      <c r="AU44" s="83">
        <f>('A. INDICATOR LEVELS'!AU43-'A. INDICATOR LEVELS'!AU$63)/('A. INDICATOR LEVELS'!AU$64-'A. INDICATOR LEVELS'!AU$63)</f>
        <v>0.77777777777777779</v>
      </c>
      <c r="AV44" s="19">
        <f>('A. INDICATOR LEVELS'!AV43-'A. INDICATOR LEVELS'!AV$63)/('A. INDICATOR LEVELS'!AV$64-'A. INDICATOR LEVELS'!AV$63)</f>
        <v>0.5714285714285714</v>
      </c>
      <c r="AW44" s="19">
        <f>('A. INDICATOR LEVELS'!AW43-'A. INDICATOR LEVELS'!AW$63)/('A. INDICATOR LEVELS'!AW$64-'A. INDICATOR LEVELS'!AW$63)</f>
        <v>0.83333333333333337</v>
      </c>
      <c r="AX44" s="19">
        <f>('A. INDICATOR LEVELS'!AX43-'A. INDICATOR LEVELS'!AX$63)/('A. INDICATOR LEVELS'!AX$64-'A. INDICATOR LEVELS'!AX$63)</f>
        <v>0.9</v>
      </c>
      <c r="AY44" s="19">
        <f>('A. INDICATOR LEVELS'!AY43-'A. INDICATOR LEVELS'!AY$63)/('A. INDICATOR LEVELS'!AY$64-'A. INDICATOR LEVELS'!AY$63)</f>
        <v>0.95238095238095233</v>
      </c>
      <c r="AZ44" s="237">
        <f>('A. INDICATOR LEVELS'!AZ43-'A. INDICATOR LEVELS'!AZ$63)/('A. INDICATOR LEVELS'!AZ$64-'A. INDICATOR LEVELS'!AZ$63)</f>
        <v>0.95454545454545459</v>
      </c>
      <c r="BA44" s="83">
        <f>('A. INDICATOR LEVELS'!BA43-'A. INDICATOR LEVELS'!BA$63)/('A. INDICATOR LEVELS'!BA$64-'A. INDICATOR LEVELS'!BA$63)</f>
        <v>0.6470588235294118</v>
      </c>
      <c r="BB44" s="19">
        <f>('A. INDICATOR LEVELS'!BB43-'A. INDICATOR LEVELS'!BB$63)/('A. INDICATOR LEVELS'!BB$64-'A. INDICATOR LEVELS'!BB$63)</f>
        <v>0.61111111111111116</v>
      </c>
      <c r="BC44" s="19">
        <f>('A. INDICATOR LEVELS'!BC43-'A. INDICATOR LEVELS'!BC$63)/('A. INDICATOR LEVELS'!BC$64-'A. INDICATOR LEVELS'!BC$63)</f>
        <v>0.52941176470588236</v>
      </c>
      <c r="BD44" s="19">
        <f>('A. INDICATOR LEVELS'!BD43-'A. INDICATOR LEVELS'!BD$63)/('A. INDICATOR LEVELS'!BD$64-'A. INDICATOR LEVELS'!BD$63)</f>
        <v>0.70588235294117652</v>
      </c>
      <c r="BE44" s="19">
        <f>('A. INDICATOR LEVELS'!BE43-'A. INDICATOR LEVELS'!BE$63)/('A. INDICATOR LEVELS'!BE$64-'A. INDICATOR LEVELS'!BE$63)</f>
        <v>0.65</v>
      </c>
      <c r="BF44" s="237">
        <f>('A. INDICATOR LEVELS'!BF43-'A. INDICATOR LEVELS'!BF$63)/('A. INDICATOR LEVELS'!BF$64-'A. INDICATOR LEVELS'!BF$63)</f>
        <v>0.72222222222222221</v>
      </c>
      <c r="BG44" s="83">
        <f>1-('A. INDICATOR LEVELS'!BG43-'A. INDICATOR LEVELS'!BG$63)/('A. INDICATOR LEVELS'!BG$64-'A. INDICATOR LEVELS'!BG$63)</f>
        <v>0.93333333333333335</v>
      </c>
      <c r="BH44" s="19">
        <f>1-('A. INDICATOR LEVELS'!BH43-'A. INDICATOR LEVELS'!BH$63)/('A. INDICATOR LEVELS'!BH$64-'A. INDICATOR LEVELS'!BH$63)</f>
        <v>0.9285714285714286</v>
      </c>
      <c r="BI44" s="19">
        <f>1-('A. INDICATOR LEVELS'!BI43-'A. INDICATOR LEVELS'!BI$63)/('A. INDICATOR LEVELS'!BI$64-'A. INDICATOR LEVELS'!BI$63)</f>
        <v>0.93333333333333335</v>
      </c>
      <c r="BJ44" s="19">
        <f>1-('A. INDICATOR LEVELS'!BJ43-'A. INDICATOR LEVELS'!BJ$63)/('A. INDICATOR LEVELS'!BJ$64-'A. INDICATOR LEVELS'!BJ$63)</f>
        <v>0.9285714285714286</v>
      </c>
      <c r="BK44" s="19">
        <f>1-('A. INDICATOR LEVELS'!BK43-'A. INDICATOR LEVELS'!BK$63)/('A. INDICATOR LEVELS'!BK$64-'A. INDICATOR LEVELS'!BK$63)</f>
        <v>0.9285714285714286</v>
      </c>
      <c r="BL44" s="237">
        <f>1-('A. INDICATOR LEVELS'!BL43-'A. INDICATOR LEVELS'!BL$63)/('A. INDICATOR LEVELS'!BL$64-'A. INDICATOR LEVELS'!BL$63)</f>
        <v>0.91666666666666663</v>
      </c>
      <c r="BM44" s="83">
        <f>1-('A. INDICATOR LEVELS'!BM43-'A. INDICATOR LEVELS'!BM$63)/('A. INDICATOR LEVELS'!BM$64-'A. INDICATOR LEVELS'!BM$63)</f>
        <v>0.88888888888888884</v>
      </c>
      <c r="BN44" s="19">
        <f>1-('A. INDICATOR LEVELS'!BN43-'A. INDICATOR LEVELS'!BN$63)/('A. INDICATOR LEVELS'!BN$64-'A. INDICATOR LEVELS'!BN$63)</f>
        <v>0.88235294117647056</v>
      </c>
      <c r="BO44" s="19">
        <f>1-('A. INDICATOR LEVELS'!BO43-'A. INDICATOR LEVELS'!BO$63)/('A. INDICATOR LEVELS'!BO$64-'A. INDICATOR LEVELS'!BO$63)</f>
        <v>0.88235294117647056</v>
      </c>
      <c r="BP44" s="19">
        <f>1-('A. INDICATOR LEVELS'!BP43-'A. INDICATOR LEVELS'!BP$63)/('A. INDICATOR LEVELS'!BP$64-'A. INDICATOR LEVELS'!BP$63)</f>
        <v>0.85714285714285721</v>
      </c>
      <c r="BQ44" s="19">
        <f>1-('A. INDICATOR LEVELS'!BQ43-'A. INDICATOR LEVELS'!BQ$63)/('A. INDICATOR LEVELS'!BQ$64-'A. INDICATOR LEVELS'!BQ$63)</f>
        <v>0.8</v>
      </c>
      <c r="BR44" s="237">
        <f>1-('A. INDICATOR LEVELS'!BR43-'A. INDICATOR LEVELS'!BR$63)/('A. INDICATOR LEVELS'!BR$64-'A. INDICATOR LEVELS'!BR$63)</f>
        <v>0.8</v>
      </c>
      <c r="BS44" s="83">
        <f>('A. INDICATOR LEVELS'!BS43-'A. INDICATOR LEVELS'!BS$63)/('A. INDICATOR LEVELS'!BS$64-'A. INDICATOR LEVELS'!BS$63)</f>
        <v>0.87301587301587302</v>
      </c>
      <c r="BT44" s="19">
        <f>('A. INDICATOR LEVELS'!BT43-'A. INDICATOR LEVELS'!BT$63)/('A. INDICATOR LEVELS'!BT$64-'A. INDICATOR LEVELS'!BT$63)</f>
        <v>0.84166666666666667</v>
      </c>
      <c r="BU44" s="19">
        <f>('A. INDICATOR LEVELS'!BU43-'A. INDICATOR LEVELS'!BU$63)/('A. INDICATOR LEVELS'!BU$64-'A. INDICATOR LEVELS'!BU$63)</f>
        <v>0.8</v>
      </c>
      <c r="BV44" s="19">
        <f>('A. INDICATOR LEVELS'!BV43-'A. INDICATOR LEVELS'!BV$63)/('A. INDICATOR LEVELS'!BV$64-'A. INDICATOR LEVELS'!BV$63)</f>
        <v>0.86486486486486491</v>
      </c>
      <c r="BW44" s="19">
        <f>('A. INDICATOR LEVELS'!BW43-'A. INDICATOR LEVELS'!BW$63)/('A. INDICATOR LEVELS'!BW$64-'A. INDICATOR LEVELS'!BW$63)</f>
        <v>0.88118811881188119</v>
      </c>
      <c r="BX44" s="237">
        <f>('A. INDICATOR LEVELS'!BX43-'A. INDICATOR LEVELS'!BX$63)/('A. INDICATOR LEVELS'!BX$64-'A. INDICATOR LEVELS'!BX$63)</f>
        <v>0.89898989898989901</v>
      </c>
      <c r="BY44" s="83">
        <f>1-('A. INDICATOR LEVELS'!BY43-'A. INDICATOR LEVELS'!BY$63)/('A. INDICATOR LEVELS'!BY$64-'A. INDICATOR LEVELS'!BY$63)</f>
        <v>0.24953445065176905</v>
      </c>
      <c r="BZ44" s="19">
        <f>1-('A. INDICATOR LEVELS'!BZ43-'A. INDICATOR LEVELS'!BZ$63)/('A. INDICATOR LEVELS'!BZ$64-'A. INDICATOR LEVELS'!BZ$63)</f>
        <v>0.27102803738317771</v>
      </c>
      <c r="CA44" s="19">
        <f>1-('A. INDICATOR LEVELS'!CA43-'A. INDICATOR LEVELS'!CA$63)/('A. INDICATOR LEVELS'!CA$64-'A. INDICATOR LEVELS'!CA$63)</f>
        <v>0.23369565217391319</v>
      </c>
      <c r="CB44" s="19">
        <f>1-('A. INDICATOR LEVELS'!CB43-'A. INDICATOR LEVELS'!CB$63)/('A. INDICATOR LEVELS'!CB$64-'A. INDICATOR LEVELS'!CB$63)</f>
        <v>0.23716814159292032</v>
      </c>
      <c r="CC44" s="19">
        <f>1-('A. INDICATOR LEVELS'!CC43-'A. INDICATOR LEVELS'!CC$63)/('A. INDICATOR LEVELS'!CC$64-'A. INDICATOR LEVELS'!CC$63)</f>
        <v>0.27491408934707895</v>
      </c>
      <c r="CD44" s="237">
        <f>1-('A. INDICATOR LEVELS'!CD43-'A. INDICATOR LEVELS'!CD$63)/('A. INDICATOR LEVELS'!CD$64-'A. INDICATOR LEVELS'!CD$63)</f>
        <v>0.27065527065527073</v>
      </c>
      <c r="CE44" s="83">
        <f>1-('A. INDICATOR LEVELS'!CE43-'A. INDICATOR LEVELS'!CE$63)/('A. INDICATOR LEVELS'!CE$64-'A. INDICATOR LEVELS'!CE$63)</f>
        <v>0.51847437425506548</v>
      </c>
      <c r="CF44" s="19">
        <f>1-('A. INDICATOR LEVELS'!CF43-'A. INDICATOR LEVELS'!CF$63)/('A. INDICATOR LEVELS'!CF$64-'A. INDICATOR LEVELS'!CF$63)</f>
        <v>0.52869757174392928</v>
      </c>
      <c r="CG44" s="19">
        <f>1-('A. INDICATOR LEVELS'!CG43-'A. INDICATOR LEVELS'!CG$63)/('A. INDICATOR LEVELS'!CG$64-'A. INDICATOR LEVELS'!CG$63)</f>
        <v>0.54517133956386288</v>
      </c>
      <c r="CH44" s="19">
        <f>1-('A. INDICATOR LEVELS'!CH43-'A. INDICATOR LEVELS'!CH$63)/('A. INDICATOR LEVELS'!CH$64-'A. INDICATOR LEVELS'!CH$63)</f>
        <v>0.5224032586558045</v>
      </c>
      <c r="CI44" s="19">
        <f>1-('A. INDICATOR LEVELS'!CI43-'A. INDICATOR LEVELS'!CI$63)/('A. INDICATOR LEVELS'!CI$64-'A. INDICATOR LEVELS'!CI$63)</f>
        <v>0.53227315247895235</v>
      </c>
      <c r="CJ44" s="237">
        <f>1-('A. INDICATOR LEVELS'!CJ43-'A. INDICATOR LEVELS'!CJ$63)/('A. INDICATOR LEVELS'!CJ$64-'A. INDICATOR LEVELS'!CJ$63)</f>
        <v>0.53772766695576757</v>
      </c>
      <c r="CK44" s="83">
        <f>1-('A. INDICATOR LEVELS'!CK43-'A. INDICATOR LEVELS'!CK$63)/('A. INDICATOR LEVELS'!CK$64-'A. INDICATOR LEVELS'!CK$63)</f>
        <v>1</v>
      </c>
      <c r="CL44" s="19">
        <f>1-('A. INDICATOR LEVELS'!CL43-'A. INDICATOR LEVELS'!CL$63)/('A. INDICATOR LEVELS'!CL$64-'A. INDICATOR LEVELS'!CL$63)</f>
        <v>1</v>
      </c>
      <c r="CM44" s="19">
        <f>1-('A. INDICATOR LEVELS'!CM43-'A. INDICATOR LEVELS'!CM$63)/('A. INDICATOR LEVELS'!CM$64-'A. INDICATOR LEVELS'!CM$63)</f>
        <v>0.9</v>
      </c>
      <c r="CN44" s="19">
        <f>1-('A. INDICATOR LEVELS'!CN43-'A. INDICATOR LEVELS'!CN$63)/('A. INDICATOR LEVELS'!CN$64-'A. INDICATOR LEVELS'!CN$63)</f>
        <v>0.875</v>
      </c>
      <c r="CO44" s="19">
        <f>1-('A. INDICATOR LEVELS'!CO43-'A. INDICATOR LEVELS'!CO$63)/('A. INDICATOR LEVELS'!CO$64-'A. INDICATOR LEVELS'!CO$63)</f>
        <v>0.875</v>
      </c>
      <c r="CP44" s="276">
        <v>0.91182671523712999</v>
      </c>
      <c r="CQ44" s="83">
        <f>1-('A. INDICATOR LEVELS'!CQ43-'A. INDICATOR LEVELS'!CQ$63)/('A. INDICATOR LEVELS'!CQ$64-'A. INDICATOR LEVELS'!CQ$63)</f>
        <v>0.7142857142857143</v>
      </c>
      <c r="CR44" s="19">
        <f>1-('A. INDICATOR LEVELS'!CR43-'A. INDICATOR LEVELS'!CR$63)/('A. INDICATOR LEVELS'!CR$64-'A. INDICATOR LEVELS'!CR$63)</f>
        <v>0.8</v>
      </c>
      <c r="CS44" s="19">
        <f>1-('A. INDICATOR LEVELS'!CS43-'A. INDICATOR LEVELS'!CS$63)/('A. INDICATOR LEVELS'!CS$64-'A. INDICATOR LEVELS'!CS$63)</f>
        <v>0.83333333333333337</v>
      </c>
      <c r="CT44" s="19">
        <f>1-('A. INDICATOR LEVELS'!CT43-'A. INDICATOR LEVELS'!CT$63)/('A. INDICATOR LEVELS'!CT$64-'A. INDICATOR LEVELS'!CT$63)</f>
        <v>1</v>
      </c>
      <c r="CU44" s="19">
        <f>1-('A. INDICATOR LEVELS'!CU43-'A. INDICATOR LEVELS'!CU$63)/('A. INDICATOR LEVELS'!CU$64-'A. INDICATOR LEVELS'!CU$63)</f>
        <v>0.8</v>
      </c>
      <c r="CV44" s="237">
        <f>1-('A. INDICATOR LEVELS'!CV43-'A. INDICATOR LEVELS'!CV$63)/('A. INDICATOR LEVELS'!CV$64-'A. INDICATOR LEVELS'!CV$63)</f>
        <v>1</v>
      </c>
      <c r="CW44" s="83">
        <f>1-('A. INDICATOR LEVELS'!CW43-'A. INDICATOR LEVELS'!CW$63)/('A. INDICATOR LEVELS'!CW$64-'A. INDICATOR LEVELS'!CW$63)</f>
        <v>0.75</v>
      </c>
      <c r="CX44" s="19">
        <f>1-('A. INDICATOR LEVELS'!CX43-'A. INDICATOR LEVELS'!CX$63)/('A. INDICATOR LEVELS'!CX$64-'A. INDICATOR LEVELS'!CX$63)</f>
        <v>0.8</v>
      </c>
      <c r="CY44" s="19">
        <f>1-('A. INDICATOR LEVELS'!CY43-'A. INDICATOR LEVELS'!CY$63)/('A. INDICATOR LEVELS'!CY$64-'A. INDICATOR LEVELS'!CY$63)</f>
        <v>0.81818181818181812</v>
      </c>
      <c r="CZ44" s="19">
        <f>1-('A. INDICATOR LEVELS'!CZ43-'A. INDICATOR LEVELS'!CZ$63)/('A. INDICATOR LEVELS'!CZ$64-'A. INDICATOR LEVELS'!CZ$63)</f>
        <v>0.63636363636363635</v>
      </c>
      <c r="DA44" s="19">
        <f>1-('A. INDICATOR LEVELS'!DA43-'A. INDICATOR LEVELS'!DA$63)/('A. INDICATOR LEVELS'!DA$64-'A. INDICATOR LEVELS'!DA$63)</f>
        <v>0.88888888888888884</v>
      </c>
      <c r="DB44" s="237">
        <f>1-('A. INDICATOR LEVELS'!DB43-'A. INDICATOR LEVELS'!DB$63)/('A. INDICATOR LEVELS'!DB$64-'A. INDICATOR LEVELS'!DB$63)</f>
        <v>0.81818181818181812</v>
      </c>
      <c r="DC44" s="83">
        <f>1-('A. INDICATOR LEVELS'!DC43-'A. INDICATOR LEVELS'!DC$63)/('A. INDICATOR LEVELS'!DC$64-'A. INDICATOR LEVELS'!DC$63)</f>
        <v>0.93333333333333335</v>
      </c>
      <c r="DD44" s="19">
        <f>1-('A. INDICATOR LEVELS'!DD43-'A. INDICATOR LEVELS'!DD$63)/('A. INDICATOR LEVELS'!DD$64-'A. INDICATOR LEVELS'!DD$63)</f>
        <v>0.77777777777777779</v>
      </c>
      <c r="DE44" s="19">
        <f>1-('A. INDICATOR LEVELS'!DE43-'A. INDICATOR LEVELS'!DE$63)/('A. INDICATOR LEVELS'!DE$64-'A. INDICATOR LEVELS'!DE$63)</f>
        <v>0.9285714285714286</v>
      </c>
      <c r="DF44" s="19">
        <f>1-('A. INDICATOR LEVELS'!DF43-'A. INDICATOR LEVELS'!DF$63)/('A. INDICATOR LEVELS'!DF$64-'A. INDICATOR LEVELS'!DF$63)</f>
        <v>0.9285714285714286</v>
      </c>
      <c r="DG44" s="19">
        <f>1-('A. INDICATOR LEVELS'!DG43-'A. INDICATOR LEVELS'!DG$63)/('A. INDICATOR LEVELS'!DG$64-'A. INDICATOR LEVELS'!DG$63)</f>
        <v>0.9375</v>
      </c>
      <c r="DH44" s="237">
        <f>1-('A. INDICATOR LEVELS'!DH43-'A. INDICATOR LEVELS'!DH$63)/('A. INDICATOR LEVELS'!DH$64-'A. INDICATOR LEVELS'!DH$63)</f>
        <v>0.93333333333333335</v>
      </c>
    </row>
    <row r="45" spans="1:112" x14ac:dyDescent="0.35">
      <c r="A45" s="82"/>
      <c r="B45" s="248" t="s">
        <v>41</v>
      </c>
      <c r="C45" s="248" t="s">
        <v>53</v>
      </c>
      <c r="D45" s="10" t="s">
        <v>89</v>
      </c>
      <c r="E45" s="69">
        <f>('A. INDICATOR LEVELS'!E44-'A. INDICATOR LEVELS'!E$63)/('A. INDICATOR LEVELS'!E$64-'A. INDICATOR LEVELS'!E$63)</f>
        <v>0.11997767857142858</v>
      </c>
      <c r="F45" s="35">
        <f>('A. INDICATOR LEVELS'!F44-'A. INDICATOR LEVELS'!F$63)/('A. INDICATOR LEVELS'!F$64-'A. INDICATOR LEVELS'!F$63)</f>
        <v>0.1314683477804045</v>
      </c>
      <c r="G45" s="35">
        <f>('A. INDICATOR LEVELS'!G44-'A. INDICATOR LEVELS'!G$63)/('A. INDICATOR LEVELS'!G$64-'A. INDICATOR LEVELS'!G$63)</f>
        <v>0.13610885285182492</v>
      </c>
      <c r="H45" s="35">
        <f>('A. INDICATOR LEVELS'!H44-'A. INDICATOR LEVELS'!H$63)/('A. INDICATOR LEVELS'!H$64-'A. INDICATOR LEVELS'!H$63)</f>
        <v>0.14155629139072848</v>
      </c>
      <c r="I45" s="35">
        <f>('A. INDICATOR LEVELS'!I44-'A. INDICATOR LEVELS'!I$63)/('A. INDICATOR LEVELS'!I$64-'A. INDICATOR LEVELS'!I$63)</f>
        <v>0.11338167435728411</v>
      </c>
      <c r="J45" s="234">
        <f>('A. INDICATOR LEVELS'!J44-'A. INDICATOR LEVELS'!J$63)/('A. INDICATOR LEVELS'!J$64-'A. INDICATOR LEVELS'!J$63)</f>
        <v>0.10760745530620007</v>
      </c>
      <c r="K45" s="69">
        <f>('A. INDICATOR LEVELS'!K44-'A. INDICATOR LEVELS'!K$63)/('A. INDICATOR LEVELS'!K$64-'A. INDICATOR LEVELS'!K$63)</f>
        <v>0.73469387755102045</v>
      </c>
      <c r="L45" s="35">
        <f>('A. INDICATOR LEVELS'!L44-'A. INDICATOR LEVELS'!L$63)/('A. INDICATOR LEVELS'!L$64-'A. INDICATOR LEVELS'!L$63)</f>
        <v>0.73469387755102045</v>
      </c>
      <c r="M45" s="35">
        <f>('A. INDICATOR LEVELS'!M44-'A. INDICATOR LEVELS'!M$63)/('A. INDICATOR LEVELS'!M$64-'A. INDICATOR LEVELS'!M$63)</f>
        <v>0.72</v>
      </c>
      <c r="N45" s="35">
        <f>('A. INDICATOR LEVELS'!N44-'A. INDICATOR LEVELS'!N$63)/('A. INDICATOR LEVELS'!N$64-'A. INDICATOR LEVELS'!N$63)</f>
        <v>0.73469387755102045</v>
      </c>
      <c r="O45" s="35">
        <f>('A. INDICATOR LEVELS'!O44-'A. INDICATOR LEVELS'!O$63)/('A. INDICATOR LEVELS'!O$64-'A. INDICATOR LEVELS'!O$63)</f>
        <v>0.7142857142857143</v>
      </c>
      <c r="P45" s="234">
        <f>('A. INDICATOR LEVELS'!P44-'A. INDICATOR LEVELS'!P$63)/('A. INDICATOR LEVELS'!P$64-'A. INDICATOR LEVELS'!P$63)</f>
        <v>0.7</v>
      </c>
      <c r="Q45" s="69">
        <f>('A. INDICATOR LEVELS'!Q44-'A. INDICATOR LEVELS'!Q$63)/('A. INDICATOR LEVELS'!Q$64-'A. INDICATOR LEVELS'!Q$63)</f>
        <v>8.8461538461538466E-2</v>
      </c>
      <c r="R45" s="35">
        <f>('A. INDICATOR LEVELS'!R44-'A. INDICATOR LEVELS'!R$63)/('A. INDICATOR LEVELS'!R$64-'A. INDICATOR LEVELS'!R$63)</f>
        <v>6.9230769230769235E-2</v>
      </c>
      <c r="S45" s="35">
        <f>('A. INDICATOR LEVELS'!S44-'A. INDICATOR LEVELS'!S$63)/('A. INDICATOR LEVELS'!S$64-'A. INDICATOR LEVELS'!S$63)</f>
        <v>0.10948905109489052</v>
      </c>
      <c r="T45" s="35">
        <f>('A. INDICATOR LEVELS'!T44-'A. INDICATOR LEVELS'!T$63)/('A. INDICATOR LEVELS'!T$64-'A. INDICATOR LEVELS'!T$63)</f>
        <v>0.12167300380228137</v>
      </c>
      <c r="U45" s="35">
        <f>('A. INDICATOR LEVELS'!U44-'A. INDICATOR LEVELS'!U$63)/('A. INDICATOR LEVELS'!U$64-'A. INDICATOR LEVELS'!U$63)</f>
        <v>0.128</v>
      </c>
      <c r="V45" s="234">
        <f>('A. INDICATOR LEVELS'!V44-'A. INDICATOR LEVELS'!V$63)/('A. INDICATOR LEVELS'!V$64-'A. INDICATOR LEVELS'!V$63)</f>
        <v>0.17857142857142858</v>
      </c>
      <c r="W45" s="83">
        <f>('A. INDICATOR LEVELS'!W44-'A. INDICATOR LEVELS'!W$63)/('A. INDICATOR LEVELS'!W$64-'A. INDICATOR LEVELS'!W$63)</f>
        <v>0.5</v>
      </c>
      <c r="X45" s="19">
        <f>('A. INDICATOR LEVELS'!X44-'A. INDICATOR LEVELS'!X$63)/('A. INDICATOR LEVELS'!X$64-'A. INDICATOR LEVELS'!X$63)</f>
        <v>0.44444444444444442</v>
      </c>
      <c r="Y45" s="19">
        <f>('A. INDICATOR LEVELS'!Y44-'A. INDICATOR LEVELS'!Y$63)/('A. INDICATOR LEVELS'!Y$64-'A. INDICATOR LEVELS'!Y$63)</f>
        <v>0.44444444444444459</v>
      </c>
      <c r="Z45" s="19">
        <f>('A. INDICATOR LEVELS'!Z44-'A. INDICATOR LEVELS'!Z$63)/('A. INDICATOR LEVELS'!Z$64-'A. INDICATOR LEVELS'!Z$63)</f>
        <v>0.51851851851851871</v>
      </c>
      <c r="AA45" s="19">
        <f>('A. INDICATOR LEVELS'!AA44-'A. INDICATOR LEVELS'!AA$63)/('A. INDICATOR LEVELS'!AA$64-'A. INDICATOR LEVELS'!AA$63)</f>
        <v>0.51724137931034464</v>
      </c>
      <c r="AB45" s="237">
        <f>('A. INDICATOR LEVELS'!AB44-'A. INDICATOR LEVELS'!AB$63)/('A. INDICATOR LEVELS'!AB$64-'A. INDICATOR LEVELS'!AB$63)</f>
        <v>0.43333333333333329</v>
      </c>
      <c r="AC45" s="83">
        <f>('A. INDICATOR LEVELS'!AC44-'A. INDICATOR LEVELS'!AC$63)/('A. INDICATOR LEVELS'!AC$64-'A. INDICATOR LEVELS'!AC$63)</f>
        <v>0.66666666666666663</v>
      </c>
      <c r="AD45" s="19">
        <f>('A. INDICATOR LEVELS'!AD44-'A. INDICATOR LEVELS'!AD$63)/('A. INDICATOR LEVELS'!AD$64-'A. INDICATOR LEVELS'!AD$63)</f>
        <v>0.69230769230769229</v>
      </c>
      <c r="AE45" s="19">
        <f>('A. INDICATOR LEVELS'!AE44-'A. INDICATOR LEVELS'!AE$63)/('A. INDICATOR LEVELS'!AE$64-'A. INDICATOR LEVELS'!AE$63)</f>
        <v>0.66666666666666663</v>
      </c>
      <c r="AF45" s="19">
        <f>('A. INDICATOR LEVELS'!AF44-'A. INDICATOR LEVELS'!AF$63)/('A. INDICATOR LEVELS'!AF$64-'A. INDICATOR LEVELS'!AF$63)</f>
        <v>0.69230769230769229</v>
      </c>
      <c r="AG45" s="19">
        <f>('A. INDICATOR LEVELS'!AG44-'A. INDICATOR LEVELS'!AG$63)/('A. INDICATOR LEVELS'!AG$64-'A. INDICATOR LEVELS'!AG$63)</f>
        <v>0.84615384615384615</v>
      </c>
      <c r="AH45" s="237">
        <f>('A. INDICATOR LEVELS'!AH44-'A. INDICATOR LEVELS'!AH$63)/('A. INDICATOR LEVELS'!AH$64-'A. INDICATOR LEVELS'!AH$63)</f>
        <v>0.76923076923076927</v>
      </c>
      <c r="AI45" s="83">
        <f>('A. INDICATOR LEVELS'!AI44-'A. INDICATOR LEVELS'!AI$63)/('A. INDICATOR LEVELS'!AI$64-'A. INDICATOR LEVELS'!AI$63)</f>
        <v>0.3125</v>
      </c>
      <c r="AJ45" s="19">
        <f>('A. INDICATOR LEVELS'!AJ44-'A. INDICATOR LEVELS'!AJ$63)/('A. INDICATOR LEVELS'!AJ$64-'A. INDICATOR LEVELS'!AJ$63)</f>
        <v>0.36842105263157893</v>
      </c>
      <c r="AK45" s="19">
        <f>('A. INDICATOR LEVELS'!AK44-'A. INDICATOR LEVELS'!AK$63)/('A. INDICATOR LEVELS'!AK$64-'A. INDICATOR LEVELS'!AK$63)</f>
        <v>0.35294117647058826</v>
      </c>
      <c r="AL45" s="19">
        <f>('A. INDICATOR LEVELS'!AL44-'A. INDICATOR LEVELS'!AL$63)/('A. INDICATOR LEVELS'!AL$64-'A. INDICATOR LEVELS'!AL$63)</f>
        <v>0.3888888888888889</v>
      </c>
      <c r="AM45" s="19">
        <f>('A. INDICATOR LEVELS'!AM44-'A. INDICATOR LEVELS'!AM$63)/('A. INDICATOR LEVELS'!AM$64-'A. INDICATOR LEVELS'!AM$63)</f>
        <v>0.26315789473684209</v>
      </c>
      <c r="AN45" s="237">
        <f>('A. INDICATOR LEVELS'!AN44-'A. INDICATOR LEVELS'!AN$63)/('A. INDICATOR LEVELS'!AN$64-'A. INDICATOR LEVELS'!AN$63)</f>
        <v>0.26315789473684209</v>
      </c>
      <c r="AO45" s="83">
        <f>('A. INDICATOR LEVELS'!AO44-'A. INDICATOR LEVELS'!AO$63)/('A. INDICATOR LEVELS'!AO$64-'A. INDICATOR LEVELS'!AO$63)</f>
        <v>0.2857142857142857</v>
      </c>
      <c r="AP45" s="19">
        <f>('A. INDICATOR LEVELS'!AP44-'A. INDICATOR LEVELS'!AP$63)/('A. INDICATOR LEVELS'!AP$64-'A. INDICATOR LEVELS'!AP$63)</f>
        <v>0.17391304347826086</v>
      </c>
      <c r="AQ45" s="19">
        <f>('A. INDICATOR LEVELS'!AQ44-'A. INDICATOR LEVELS'!AQ$63)/('A. INDICATOR LEVELS'!AQ$64-'A. INDICATOR LEVELS'!AQ$63)</f>
        <v>0.22727272727272727</v>
      </c>
      <c r="AR45" s="19">
        <f>('A. INDICATOR LEVELS'!AR44-'A. INDICATOR LEVELS'!AR$63)/('A. INDICATOR LEVELS'!AR$64-'A. INDICATOR LEVELS'!AR$63)</f>
        <v>0.2857142857142857</v>
      </c>
      <c r="AS45" s="19">
        <f>('A. INDICATOR LEVELS'!AS44-'A. INDICATOR LEVELS'!AS$63)/('A. INDICATOR LEVELS'!AS$64-'A. INDICATOR LEVELS'!AS$63)</f>
        <v>0.4</v>
      </c>
      <c r="AT45" s="237">
        <f>('A. INDICATOR LEVELS'!AT44-'A. INDICATOR LEVELS'!AT$63)/('A. INDICATOR LEVELS'!AT$64-'A. INDICATOR LEVELS'!AT$63)</f>
        <v>0.27586206896551724</v>
      </c>
      <c r="AU45" s="83">
        <f>('A. INDICATOR LEVELS'!AU44-'A. INDICATOR LEVELS'!AU$63)/('A. INDICATOR LEVELS'!AU$64-'A. INDICATOR LEVELS'!AU$63)</f>
        <v>0.44444444444444442</v>
      </c>
      <c r="AV45" s="19">
        <f>('A. INDICATOR LEVELS'!AV44-'A. INDICATOR LEVELS'!AV$63)/('A. INDICATOR LEVELS'!AV$64-'A. INDICATOR LEVELS'!AV$63)</f>
        <v>0.38095238095238093</v>
      </c>
      <c r="AW45" s="19">
        <f>('A. INDICATOR LEVELS'!AW44-'A. INDICATOR LEVELS'!AW$63)/('A. INDICATOR LEVELS'!AW$64-'A. INDICATOR LEVELS'!AW$63)</f>
        <v>0.55555555555555558</v>
      </c>
      <c r="AX45" s="19">
        <f>('A. INDICATOR LEVELS'!AX44-'A. INDICATOR LEVELS'!AX$63)/('A. INDICATOR LEVELS'!AX$64-'A. INDICATOR LEVELS'!AX$63)</f>
        <v>0.55000000000000004</v>
      </c>
      <c r="AY45" s="19">
        <f>('A. INDICATOR LEVELS'!AY44-'A. INDICATOR LEVELS'!AY$63)/('A. INDICATOR LEVELS'!AY$64-'A. INDICATOR LEVELS'!AY$63)</f>
        <v>0.52380952380952384</v>
      </c>
      <c r="AZ45" s="237">
        <f>('A. INDICATOR LEVELS'!AZ44-'A. INDICATOR LEVELS'!AZ$63)/('A. INDICATOR LEVELS'!AZ$64-'A. INDICATOR LEVELS'!AZ$63)</f>
        <v>0.68181818181818177</v>
      </c>
      <c r="BA45" s="83">
        <f>('A. INDICATOR LEVELS'!BA44-'A. INDICATOR LEVELS'!BA$63)/('A. INDICATOR LEVELS'!BA$64-'A. INDICATOR LEVELS'!BA$63)</f>
        <v>0.41176470588235292</v>
      </c>
      <c r="BB45" s="19">
        <f>('A. INDICATOR LEVELS'!BB44-'A. INDICATOR LEVELS'!BB$63)/('A. INDICATOR LEVELS'!BB$64-'A. INDICATOR LEVELS'!BB$63)</f>
        <v>0.3888888888888889</v>
      </c>
      <c r="BC45" s="19">
        <f>('A. INDICATOR LEVELS'!BC44-'A. INDICATOR LEVELS'!BC$63)/('A. INDICATOR LEVELS'!BC$64-'A. INDICATOR LEVELS'!BC$63)</f>
        <v>0.35294117647058826</v>
      </c>
      <c r="BD45" s="19">
        <f>('A. INDICATOR LEVELS'!BD44-'A. INDICATOR LEVELS'!BD$63)/('A. INDICATOR LEVELS'!BD$64-'A. INDICATOR LEVELS'!BD$63)</f>
        <v>0.29411764705882354</v>
      </c>
      <c r="BE45" s="19">
        <f>('A. INDICATOR LEVELS'!BE44-'A. INDICATOR LEVELS'!BE$63)/('A. INDICATOR LEVELS'!BE$64-'A. INDICATOR LEVELS'!BE$63)</f>
        <v>0.25</v>
      </c>
      <c r="BF45" s="237">
        <f>('A. INDICATOR LEVELS'!BF44-'A. INDICATOR LEVELS'!BF$63)/('A. INDICATOR LEVELS'!BF$64-'A. INDICATOR LEVELS'!BF$63)</f>
        <v>0.27777777777777779</v>
      </c>
      <c r="BG45" s="83">
        <f>1-('A. INDICATOR LEVELS'!BG44-'A. INDICATOR LEVELS'!BG$63)/('A. INDICATOR LEVELS'!BG$64-'A. INDICATOR LEVELS'!BG$63)</f>
        <v>0.66666666666666674</v>
      </c>
      <c r="BH45" s="19">
        <f>1-('A. INDICATOR LEVELS'!BH44-'A. INDICATOR LEVELS'!BH$63)/('A. INDICATOR LEVELS'!BH$64-'A. INDICATOR LEVELS'!BH$63)</f>
        <v>0.7142857142857143</v>
      </c>
      <c r="BI45" s="19">
        <f>1-('A. INDICATOR LEVELS'!BI44-'A. INDICATOR LEVELS'!BI$63)/('A. INDICATOR LEVELS'!BI$64-'A. INDICATOR LEVELS'!BI$63)</f>
        <v>0.66666666666666674</v>
      </c>
      <c r="BJ45" s="19">
        <f>1-('A. INDICATOR LEVELS'!BJ44-'A. INDICATOR LEVELS'!BJ$63)/('A. INDICATOR LEVELS'!BJ$64-'A. INDICATOR LEVELS'!BJ$63)</f>
        <v>0.64285714285714279</v>
      </c>
      <c r="BK45" s="19">
        <f>1-('A. INDICATOR LEVELS'!BK44-'A. INDICATOR LEVELS'!BK$63)/('A. INDICATOR LEVELS'!BK$64-'A. INDICATOR LEVELS'!BK$63)</f>
        <v>0.64285714285714279</v>
      </c>
      <c r="BL45" s="237">
        <f>1-('A. INDICATOR LEVELS'!BL44-'A. INDICATOR LEVELS'!BL$63)/('A. INDICATOR LEVELS'!BL$64-'A. INDICATOR LEVELS'!BL$63)</f>
        <v>0.66666666666666674</v>
      </c>
      <c r="BM45" s="83">
        <f>1-('A. INDICATOR LEVELS'!BM44-'A. INDICATOR LEVELS'!BM$63)/('A. INDICATOR LEVELS'!BM$64-'A. INDICATOR LEVELS'!BM$63)</f>
        <v>0.44444444444444442</v>
      </c>
      <c r="BN45" s="19">
        <f>1-('A. INDICATOR LEVELS'!BN44-'A. INDICATOR LEVELS'!BN$63)/('A. INDICATOR LEVELS'!BN$64-'A. INDICATOR LEVELS'!BN$63)</f>
        <v>0.3529411764705882</v>
      </c>
      <c r="BO45" s="19">
        <f>1-('A. INDICATOR LEVELS'!BO44-'A. INDICATOR LEVELS'!BO$63)/('A. INDICATOR LEVELS'!BO$64-'A. INDICATOR LEVELS'!BO$63)</f>
        <v>0.41176470588235292</v>
      </c>
      <c r="BP45" s="19">
        <f>1-('A. INDICATOR LEVELS'!BP44-'A. INDICATOR LEVELS'!BP$63)/('A. INDICATOR LEVELS'!BP$64-'A. INDICATOR LEVELS'!BP$63)</f>
        <v>0.4285714285714286</v>
      </c>
      <c r="BQ45" s="19">
        <f>1-('A. INDICATOR LEVELS'!BQ44-'A. INDICATOR LEVELS'!BQ$63)/('A. INDICATOR LEVELS'!BQ$64-'A. INDICATOR LEVELS'!BQ$63)</f>
        <v>0.4</v>
      </c>
      <c r="BR45" s="237">
        <f>1-('A. INDICATOR LEVELS'!BR44-'A. INDICATOR LEVELS'!BR$63)/('A. INDICATOR LEVELS'!BR$64-'A. INDICATOR LEVELS'!BR$63)</f>
        <v>0.46666666666666667</v>
      </c>
      <c r="BS45" s="83">
        <f>('A. INDICATOR LEVELS'!BS44-'A. INDICATOR LEVELS'!BS$63)/('A. INDICATOR LEVELS'!BS$64-'A. INDICATOR LEVELS'!BS$63)</f>
        <v>0.20634920634920634</v>
      </c>
      <c r="BT45" s="19">
        <f>('A. INDICATOR LEVELS'!BT44-'A. INDICATOR LEVELS'!BT$63)/('A. INDICATOR LEVELS'!BT$64-'A. INDICATOR LEVELS'!BT$63)</f>
        <v>0.17499999999999999</v>
      </c>
      <c r="BU45" s="19">
        <f>('A. INDICATOR LEVELS'!BU44-'A. INDICATOR LEVELS'!BU$63)/('A. INDICATOR LEVELS'!BU$64-'A. INDICATOR LEVELS'!BU$63)</f>
        <v>0.11818181818181818</v>
      </c>
      <c r="BV45" s="19">
        <f>('A. INDICATOR LEVELS'!BV44-'A. INDICATOR LEVELS'!BV$63)/('A. INDICATOR LEVELS'!BV$64-'A. INDICATOR LEVELS'!BV$63)</f>
        <v>0.1891891891891892</v>
      </c>
      <c r="BW45" s="19">
        <f>('A. INDICATOR LEVELS'!BW44-'A. INDICATOR LEVELS'!BW$63)/('A. INDICATOR LEVELS'!BW$64-'A. INDICATOR LEVELS'!BW$63)</f>
        <v>0.18811881188118812</v>
      </c>
      <c r="BX45" s="237">
        <f>('A. INDICATOR LEVELS'!BX44-'A. INDICATOR LEVELS'!BX$63)/('A. INDICATOR LEVELS'!BX$64-'A. INDICATOR LEVELS'!BX$63)</f>
        <v>0.19191919191919191</v>
      </c>
      <c r="BY45" s="83">
        <f>1-('A. INDICATOR LEVELS'!BY44-'A. INDICATOR LEVELS'!BY$63)/('A. INDICATOR LEVELS'!BY$64-'A. INDICATOR LEVELS'!BY$63)</f>
        <v>0.41713221601489758</v>
      </c>
      <c r="BZ45" s="19">
        <f>1-('A. INDICATOR LEVELS'!BZ44-'A. INDICATOR LEVELS'!BZ$63)/('A. INDICATOR LEVELS'!BZ$64-'A. INDICATOR LEVELS'!BZ$63)</f>
        <v>0.43364485981308409</v>
      </c>
      <c r="CA45" s="19">
        <f>1-('A. INDICATOR LEVELS'!CA44-'A. INDICATOR LEVELS'!CA$63)/('A. INDICATOR LEVELS'!CA$64-'A. INDICATOR LEVELS'!CA$63)</f>
        <v>0.44565217391304346</v>
      </c>
      <c r="CB45" s="19">
        <f>1-('A. INDICATOR LEVELS'!CB44-'A. INDICATOR LEVELS'!CB$63)/('A. INDICATOR LEVELS'!CB$64-'A. INDICATOR LEVELS'!CB$63)</f>
        <v>0.53097345132743357</v>
      </c>
      <c r="CC45" s="19">
        <f>1-('A. INDICATOR LEVELS'!CC44-'A. INDICATOR LEVELS'!CC$63)/('A. INDICATOR LEVELS'!CC$64-'A. INDICATOR LEVELS'!CC$63)</f>
        <v>0.58419243986254299</v>
      </c>
      <c r="CD45" s="237">
        <f>1-('A. INDICATOR LEVELS'!CD44-'A. INDICATOR LEVELS'!CD$63)/('A. INDICATOR LEVELS'!CD$64-'A. INDICATOR LEVELS'!CD$63)</f>
        <v>0.61965811965811968</v>
      </c>
      <c r="CE45" s="83">
        <f>1-('A. INDICATOR LEVELS'!CE44-'A. INDICATOR LEVELS'!CE$63)/('A. INDICATOR LEVELS'!CE$64-'A. INDICATOR LEVELS'!CE$63)</f>
        <v>0.89630512514898686</v>
      </c>
      <c r="CF45" s="19">
        <f>1-('A. INDICATOR LEVELS'!CF44-'A. INDICATOR LEVELS'!CF$63)/('A. INDICATOR LEVELS'!CF$64-'A. INDICATOR LEVELS'!CF$63)</f>
        <v>0.89845474613686538</v>
      </c>
      <c r="CG45" s="19">
        <f>1-('A. INDICATOR LEVELS'!CG44-'A. INDICATOR LEVELS'!CG$63)/('A. INDICATOR LEVELS'!CG$64-'A. INDICATOR LEVELS'!CG$63)</f>
        <v>0.90758047767393557</v>
      </c>
      <c r="CH45" s="19">
        <f>1-('A. INDICATOR LEVELS'!CH44-'A. INDICATOR LEVELS'!CH$63)/('A. INDICATOR LEVELS'!CH$64-'A. INDICATOR LEVELS'!CH$63)</f>
        <v>0.90631364562118122</v>
      </c>
      <c r="CI45" s="19">
        <f>1-('A. INDICATOR LEVELS'!CI44-'A. INDICATOR LEVELS'!CI$63)/('A. INDICATOR LEVELS'!CI$64-'A. INDICATOR LEVELS'!CI$63)</f>
        <v>0.912067352666043</v>
      </c>
      <c r="CJ45" s="237">
        <f>1-('A. INDICATOR LEVELS'!CJ44-'A. INDICATOR LEVELS'!CJ$63)/('A. INDICATOR LEVELS'!CJ$64-'A. INDICATOR LEVELS'!CJ$63)</f>
        <v>0.90719861231569821</v>
      </c>
      <c r="CK45" s="83">
        <f>1-('A. INDICATOR LEVELS'!CK44-'A. INDICATOR LEVELS'!CK$63)/('A. INDICATOR LEVELS'!CK$64-'A. INDICATOR LEVELS'!CK$63)</f>
        <v>0</v>
      </c>
      <c r="CL45" s="19">
        <f>1-('A. INDICATOR LEVELS'!CL44-'A. INDICATOR LEVELS'!CL$63)/('A. INDICATOR LEVELS'!CL$64-'A. INDICATOR LEVELS'!CL$63)</f>
        <v>0</v>
      </c>
      <c r="CM45" s="19">
        <f>1-('A. INDICATOR LEVELS'!CM44-'A. INDICATOR LEVELS'!CM$63)/('A. INDICATOR LEVELS'!CM$64-'A. INDICATOR LEVELS'!CM$63)</f>
        <v>0.19999999999999996</v>
      </c>
      <c r="CN45" s="19">
        <f>1-('A. INDICATOR LEVELS'!CN44-'A. INDICATOR LEVELS'!CN$63)/('A. INDICATOR LEVELS'!CN$64-'A. INDICATOR LEVELS'!CN$63)</f>
        <v>0.25</v>
      </c>
      <c r="CO45" s="19">
        <f>1-('A. INDICATOR LEVELS'!CO44-'A. INDICATOR LEVELS'!CO$63)/('A. INDICATOR LEVELS'!CO$64-'A. INDICATOR LEVELS'!CO$63)</f>
        <v>0.125</v>
      </c>
      <c r="CP45" s="276">
        <v>0.16895232218909528</v>
      </c>
      <c r="CQ45" s="83">
        <f>1-('A. INDICATOR LEVELS'!CQ44-'A. INDICATOR LEVELS'!CQ$63)/('A. INDICATOR LEVELS'!CQ$64-'A. INDICATOR LEVELS'!CQ$63)</f>
        <v>0.7142857142857143</v>
      </c>
      <c r="CR45" s="19">
        <f>1-('A. INDICATOR LEVELS'!CR44-'A. INDICATOR LEVELS'!CR$63)/('A. INDICATOR LEVELS'!CR$64-'A. INDICATOR LEVELS'!CR$63)</f>
        <v>0.6</v>
      </c>
      <c r="CS45" s="19">
        <f>1-('A. INDICATOR LEVELS'!CS44-'A. INDICATOR LEVELS'!CS$63)/('A. INDICATOR LEVELS'!CS$64-'A. INDICATOR LEVELS'!CS$63)</f>
        <v>0.5</v>
      </c>
      <c r="CT45" s="19">
        <f>1-('A. INDICATOR LEVELS'!CT44-'A. INDICATOR LEVELS'!CT$63)/('A. INDICATOR LEVELS'!CT$64-'A. INDICATOR LEVELS'!CT$63)</f>
        <v>0.66666666666666674</v>
      </c>
      <c r="CU45" s="19">
        <f>1-('A. INDICATOR LEVELS'!CU44-'A. INDICATOR LEVELS'!CU$63)/('A. INDICATOR LEVELS'!CU$64-'A. INDICATOR LEVELS'!CU$63)</f>
        <v>0.6</v>
      </c>
      <c r="CV45" s="237">
        <f>1-('A. INDICATOR LEVELS'!CV44-'A. INDICATOR LEVELS'!CV$63)/('A. INDICATOR LEVELS'!CV$64-'A. INDICATOR LEVELS'!CV$63)</f>
        <v>0.75</v>
      </c>
      <c r="CW45" s="83">
        <f>1-('A. INDICATOR LEVELS'!CW44-'A. INDICATOR LEVELS'!CW$63)/('A. INDICATOR LEVELS'!CW$64-'A. INDICATOR LEVELS'!CW$63)</f>
        <v>0.58333333333333326</v>
      </c>
      <c r="CX45" s="19">
        <f>1-('A. INDICATOR LEVELS'!CX44-'A. INDICATOR LEVELS'!CX$63)/('A. INDICATOR LEVELS'!CX$64-'A. INDICATOR LEVELS'!CX$63)</f>
        <v>0.6</v>
      </c>
      <c r="CY45" s="19">
        <f>1-('A. INDICATOR LEVELS'!CY44-'A. INDICATOR LEVELS'!CY$63)/('A. INDICATOR LEVELS'!CY$64-'A. INDICATOR LEVELS'!CY$63)</f>
        <v>0.72727272727272729</v>
      </c>
      <c r="CZ45" s="19">
        <f>1-('A. INDICATOR LEVELS'!CZ44-'A. INDICATOR LEVELS'!CZ$63)/('A. INDICATOR LEVELS'!CZ$64-'A. INDICATOR LEVELS'!CZ$63)</f>
        <v>0.54545454545454541</v>
      </c>
      <c r="DA45" s="19">
        <f>1-('A. INDICATOR LEVELS'!DA44-'A. INDICATOR LEVELS'!DA$63)/('A. INDICATOR LEVELS'!DA$64-'A. INDICATOR LEVELS'!DA$63)</f>
        <v>0.77777777777777779</v>
      </c>
      <c r="DB45" s="237">
        <f>1-('A. INDICATOR LEVELS'!DB44-'A. INDICATOR LEVELS'!DB$63)/('A. INDICATOR LEVELS'!DB$64-'A. INDICATOR LEVELS'!DB$63)</f>
        <v>0.63636363636363635</v>
      </c>
      <c r="DC45" s="83">
        <f>1-('A. INDICATOR LEVELS'!DC44-'A. INDICATOR LEVELS'!DC$63)/('A. INDICATOR LEVELS'!DC$64-'A. INDICATOR LEVELS'!DC$63)</f>
        <v>0.66666666666666674</v>
      </c>
      <c r="DD45" s="19">
        <f>1-('A. INDICATOR LEVELS'!DD44-'A. INDICATOR LEVELS'!DD$63)/('A. INDICATOR LEVELS'!DD$64-'A. INDICATOR LEVELS'!DD$63)</f>
        <v>0.44444444444444442</v>
      </c>
      <c r="DE45" s="19">
        <f>1-('A. INDICATOR LEVELS'!DE44-'A. INDICATOR LEVELS'!DE$63)/('A. INDICATOR LEVELS'!DE$64-'A. INDICATOR LEVELS'!DE$63)</f>
        <v>0.64285714285714279</v>
      </c>
      <c r="DF45" s="19">
        <f>1-('A. INDICATOR LEVELS'!DF44-'A. INDICATOR LEVELS'!DF$63)/('A. INDICATOR LEVELS'!DF$64-'A. INDICATOR LEVELS'!DF$63)</f>
        <v>0.5714285714285714</v>
      </c>
      <c r="DG45" s="19">
        <f>1-('A. INDICATOR LEVELS'!DG44-'A. INDICATOR LEVELS'!DG$63)/('A. INDICATOR LEVELS'!DG$64-'A. INDICATOR LEVELS'!DG$63)</f>
        <v>0.625</v>
      </c>
      <c r="DH45" s="237">
        <f>1-('A. INDICATOR LEVELS'!DH44-'A. INDICATOR LEVELS'!DH$63)/('A. INDICATOR LEVELS'!DH$64-'A. INDICATOR LEVELS'!DH$63)</f>
        <v>0.66666666666666674</v>
      </c>
    </row>
    <row r="46" spans="1:112" x14ac:dyDescent="0.35">
      <c r="A46" s="82"/>
      <c r="B46" s="248" t="s">
        <v>42</v>
      </c>
      <c r="C46" s="248" t="s">
        <v>53</v>
      </c>
      <c r="D46" s="10" t="s">
        <v>90</v>
      </c>
      <c r="E46" s="69">
        <f>('A. INDICATOR LEVELS'!E45-'A. INDICATOR LEVELS'!E$63)/('A. INDICATOR LEVELS'!E$64-'A. INDICATOR LEVELS'!E$63)</f>
        <v>0.48507254464285715</v>
      </c>
      <c r="F46" s="35">
        <f>('A. INDICATOR LEVELS'!F45-'A. INDICATOR LEVELS'!F$63)/('A. INDICATOR LEVELS'!F$64-'A. INDICATOR LEVELS'!F$63)</f>
        <v>0.43336835653620526</v>
      </c>
      <c r="G46" s="35">
        <f>('A. INDICATOR LEVELS'!G45-'A. INDICATOR LEVELS'!G$63)/('A. INDICATOR LEVELS'!G$64-'A. INDICATOR LEVELS'!G$63)</f>
        <v>0.40434726798168669</v>
      </c>
      <c r="H46" s="35">
        <f>('A. INDICATOR LEVELS'!H45-'A. INDICATOR LEVELS'!H$63)/('A. INDICATOR LEVELS'!H$64-'A. INDICATOR LEVELS'!H$63)</f>
        <v>0.42653145695364236</v>
      </c>
      <c r="I46" s="35">
        <f>('A. INDICATOR LEVELS'!I45-'A. INDICATOR LEVELS'!I$63)/('A. INDICATOR LEVELS'!I$64-'A. INDICATOR LEVELS'!I$63)</f>
        <v>0.42894257241459538</v>
      </c>
      <c r="J46" s="234">
        <f>('A. INDICATOR LEVELS'!J45-'A. INDICATOR LEVELS'!J$63)/('A. INDICATOR LEVELS'!J$64-'A. INDICATOR LEVELS'!J$63)</f>
        <v>0.42107265119817422</v>
      </c>
      <c r="K46" s="69">
        <f>('A. INDICATOR LEVELS'!K45-'A. INDICATOR LEVELS'!K$63)/('A. INDICATOR LEVELS'!K$64-'A. INDICATOR LEVELS'!K$63)</f>
        <v>0.42857142857142855</v>
      </c>
      <c r="L46" s="35">
        <f>('A. INDICATOR LEVELS'!L45-'A. INDICATOR LEVELS'!L$63)/('A. INDICATOR LEVELS'!L$64-'A. INDICATOR LEVELS'!L$63)</f>
        <v>0.44897959183673469</v>
      </c>
      <c r="M46" s="35">
        <f>('A. INDICATOR LEVELS'!M45-'A. INDICATOR LEVELS'!M$63)/('A. INDICATOR LEVELS'!M$64-'A. INDICATOR LEVELS'!M$63)</f>
        <v>0.44</v>
      </c>
      <c r="N46" s="35">
        <f>('A. INDICATOR LEVELS'!N45-'A. INDICATOR LEVELS'!N$63)/('A. INDICATOR LEVELS'!N$64-'A. INDICATOR LEVELS'!N$63)</f>
        <v>0.42857142857142855</v>
      </c>
      <c r="O46" s="35">
        <f>('A. INDICATOR LEVELS'!O45-'A. INDICATOR LEVELS'!O$63)/('A. INDICATOR LEVELS'!O$64-'A. INDICATOR LEVELS'!O$63)</f>
        <v>0.44897959183673469</v>
      </c>
      <c r="P46" s="234">
        <f>('A. INDICATOR LEVELS'!P45-'A. INDICATOR LEVELS'!P$63)/('A. INDICATOR LEVELS'!P$64-'A. INDICATOR LEVELS'!P$63)</f>
        <v>0.44</v>
      </c>
      <c r="Q46" s="69">
        <f>('A. INDICATOR LEVELS'!Q45-'A. INDICATOR LEVELS'!Q$63)/('A. INDICATOR LEVELS'!Q$64-'A. INDICATOR LEVELS'!Q$63)</f>
        <v>0.41153846153846152</v>
      </c>
      <c r="R46" s="35">
        <f>('A. INDICATOR LEVELS'!R45-'A. INDICATOR LEVELS'!R$63)/('A. INDICATOR LEVELS'!R$64-'A. INDICATOR LEVELS'!R$63)</f>
        <v>0.36153846153846153</v>
      </c>
      <c r="S46" s="35">
        <f>('A. INDICATOR LEVELS'!S45-'A. INDICATOR LEVELS'!S$63)/('A. INDICATOR LEVELS'!S$64-'A. INDICATOR LEVELS'!S$63)</f>
        <v>0.3978102189781022</v>
      </c>
      <c r="T46" s="35">
        <f>('A. INDICATOR LEVELS'!T45-'A. INDICATOR LEVELS'!T$63)/('A. INDICATOR LEVELS'!T$64-'A. INDICATOR LEVELS'!T$63)</f>
        <v>0.39543726235741444</v>
      </c>
      <c r="U46" s="35">
        <f>('A. INDICATOR LEVELS'!U45-'A. INDICATOR LEVELS'!U$63)/('A. INDICATOR LEVELS'!U$64-'A. INDICATOR LEVELS'!U$63)</f>
        <v>0.41199999999999998</v>
      </c>
      <c r="V46" s="234">
        <f>('A. INDICATOR LEVELS'!V45-'A. INDICATOR LEVELS'!V$63)/('A. INDICATOR LEVELS'!V$64-'A. INDICATOR LEVELS'!V$63)</f>
        <v>0.40873015873015872</v>
      </c>
      <c r="W46" s="83">
        <f>('A. INDICATOR LEVELS'!W45-'A. INDICATOR LEVELS'!W$63)/('A. INDICATOR LEVELS'!W$64-'A. INDICATOR LEVELS'!W$63)</f>
        <v>0.84615384615384603</v>
      </c>
      <c r="X46" s="19">
        <f>('A. INDICATOR LEVELS'!X45-'A. INDICATOR LEVELS'!X$63)/('A. INDICATOR LEVELS'!X$64-'A. INDICATOR LEVELS'!X$63)</f>
        <v>0.81481481481481466</v>
      </c>
      <c r="Y46" s="19">
        <f>('A. INDICATOR LEVELS'!Y45-'A. INDICATOR LEVELS'!Y$63)/('A. INDICATOR LEVELS'!Y$64-'A. INDICATOR LEVELS'!Y$63)</f>
        <v>0.70370370370370372</v>
      </c>
      <c r="Z46" s="19">
        <f>('A. INDICATOR LEVELS'!Z45-'A. INDICATOR LEVELS'!Z$63)/('A. INDICATOR LEVELS'!Z$64-'A. INDICATOR LEVELS'!Z$63)</f>
        <v>0.74074074074074081</v>
      </c>
      <c r="AA46" s="19">
        <f>('A. INDICATOR LEVELS'!AA45-'A. INDICATOR LEVELS'!AA$63)/('A. INDICATOR LEVELS'!AA$64-'A. INDICATOR LEVELS'!AA$63)</f>
        <v>0.79310344827586221</v>
      </c>
      <c r="AB46" s="237">
        <f>('A. INDICATOR LEVELS'!AB45-'A. INDICATOR LEVELS'!AB$63)/('A. INDICATOR LEVELS'!AB$64-'A. INDICATOR LEVELS'!AB$63)</f>
        <v>0.66666666666666674</v>
      </c>
      <c r="AC46" s="83">
        <f>('A. INDICATOR LEVELS'!AC45-'A. INDICATOR LEVELS'!AC$63)/('A. INDICATOR LEVELS'!AC$64-'A. INDICATOR LEVELS'!AC$63)</f>
        <v>0.66666666666666663</v>
      </c>
      <c r="AD46" s="19">
        <f>('A. INDICATOR LEVELS'!AD45-'A. INDICATOR LEVELS'!AD$63)/('A. INDICATOR LEVELS'!AD$64-'A. INDICATOR LEVELS'!AD$63)</f>
        <v>0.92307692307692313</v>
      </c>
      <c r="AE46" s="19">
        <f>('A. INDICATOR LEVELS'!AE45-'A. INDICATOR LEVELS'!AE$63)/('A. INDICATOR LEVELS'!AE$64-'A. INDICATOR LEVELS'!AE$63)</f>
        <v>0.66666666666666663</v>
      </c>
      <c r="AF46" s="19">
        <f>('A. INDICATOR LEVELS'!AF45-'A. INDICATOR LEVELS'!AF$63)/('A. INDICATOR LEVELS'!AF$64-'A. INDICATOR LEVELS'!AF$63)</f>
        <v>0.69230769230769229</v>
      </c>
      <c r="AG46" s="19">
        <f>('A. INDICATOR LEVELS'!AG45-'A. INDICATOR LEVELS'!AG$63)/('A. INDICATOR LEVELS'!AG$64-'A. INDICATOR LEVELS'!AG$63)</f>
        <v>0.69230769230769229</v>
      </c>
      <c r="AH46" s="237">
        <f>('A. INDICATOR LEVELS'!AH45-'A. INDICATOR LEVELS'!AH$63)/('A. INDICATOR LEVELS'!AH$64-'A. INDICATOR LEVELS'!AH$63)</f>
        <v>0.76923076923076927</v>
      </c>
      <c r="AI46" s="83">
        <f>('A. INDICATOR LEVELS'!AI45-'A. INDICATOR LEVELS'!AI$63)/('A. INDICATOR LEVELS'!AI$64-'A. INDICATOR LEVELS'!AI$63)</f>
        <v>0.875</v>
      </c>
      <c r="AJ46" s="19">
        <f>('A. INDICATOR LEVELS'!AJ45-'A. INDICATOR LEVELS'!AJ$63)/('A. INDICATOR LEVELS'!AJ$64-'A. INDICATOR LEVELS'!AJ$63)</f>
        <v>0.78947368421052633</v>
      </c>
      <c r="AK46" s="19">
        <f>('A. INDICATOR LEVELS'!AK45-'A. INDICATOR LEVELS'!AK$63)/('A. INDICATOR LEVELS'!AK$64-'A. INDICATOR LEVELS'!AK$63)</f>
        <v>0.82352941176470584</v>
      </c>
      <c r="AL46" s="19">
        <f>('A. INDICATOR LEVELS'!AL45-'A. INDICATOR LEVELS'!AL$63)/('A. INDICATOR LEVELS'!AL$64-'A. INDICATOR LEVELS'!AL$63)</f>
        <v>0.83333333333333337</v>
      </c>
      <c r="AM46" s="19">
        <f>('A. INDICATOR LEVELS'!AM45-'A. INDICATOR LEVELS'!AM$63)/('A. INDICATOR LEVELS'!AM$64-'A. INDICATOR LEVELS'!AM$63)</f>
        <v>0.78947368421052633</v>
      </c>
      <c r="AN46" s="237">
        <f>('A. INDICATOR LEVELS'!AN45-'A. INDICATOR LEVELS'!AN$63)/('A. INDICATOR LEVELS'!AN$64-'A. INDICATOR LEVELS'!AN$63)</f>
        <v>0.73684210526315785</v>
      </c>
      <c r="AO46" s="83">
        <f>('A. INDICATOR LEVELS'!AO45-'A. INDICATOR LEVELS'!AO$63)/('A. INDICATOR LEVELS'!AO$64-'A. INDICATOR LEVELS'!AO$63)</f>
        <v>0.66666666666666663</v>
      </c>
      <c r="AP46" s="19">
        <f>('A. INDICATOR LEVELS'!AP45-'A. INDICATOR LEVELS'!AP$63)/('A. INDICATOR LEVELS'!AP$64-'A. INDICATOR LEVELS'!AP$63)</f>
        <v>0.43478260869565216</v>
      </c>
      <c r="AQ46" s="19">
        <f>('A. INDICATOR LEVELS'!AQ45-'A. INDICATOR LEVELS'!AQ$63)/('A. INDICATOR LEVELS'!AQ$64-'A. INDICATOR LEVELS'!AQ$63)</f>
        <v>0.68181818181818177</v>
      </c>
      <c r="AR46" s="19">
        <f>('A. INDICATOR LEVELS'!AR45-'A. INDICATOR LEVELS'!AR$63)/('A. INDICATOR LEVELS'!AR$64-'A. INDICATOR LEVELS'!AR$63)</f>
        <v>0.7142857142857143</v>
      </c>
      <c r="AS46" s="19">
        <f>('A. INDICATOR LEVELS'!AS45-'A. INDICATOR LEVELS'!AS$63)/('A. INDICATOR LEVELS'!AS$64-'A. INDICATOR LEVELS'!AS$63)</f>
        <v>0.72</v>
      </c>
      <c r="AT46" s="237">
        <f>('A. INDICATOR LEVELS'!AT45-'A. INDICATOR LEVELS'!AT$63)/('A. INDICATOR LEVELS'!AT$64-'A. INDICATOR LEVELS'!AT$63)</f>
        <v>0.62068965517241381</v>
      </c>
      <c r="AU46" s="83">
        <f>('A. INDICATOR LEVELS'!AU45-'A. INDICATOR LEVELS'!AU$63)/('A. INDICATOR LEVELS'!AU$64-'A. INDICATOR LEVELS'!AU$63)</f>
        <v>0.77777777777777779</v>
      </c>
      <c r="AV46" s="19">
        <f>('A. INDICATOR LEVELS'!AV45-'A. INDICATOR LEVELS'!AV$63)/('A. INDICATOR LEVELS'!AV$64-'A. INDICATOR LEVELS'!AV$63)</f>
        <v>0.61904761904761907</v>
      </c>
      <c r="AW46" s="19">
        <f>('A. INDICATOR LEVELS'!AW45-'A. INDICATOR LEVELS'!AW$63)/('A. INDICATOR LEVELS'!AW$64-'A. INDICATOR LEVELS'!AW$63)</f>
        <v>0.77777777777777779</v>
      </c>
      <c r="AX46" s="19">
        <f>('A. INDICATOR LEVELS'!AX45-'A. INDICATOR LEVELS'!AX$63)/('A. INDICATOR LEVELS'!AX$64-'A. INDICATOR LEVELS'!AX$63)</f>
        <v>0.85</v>
      </c>
      <c r="AY46" s="19">
        <f>('A. INDICATOR LEVELS'!AY45-'A. INDICATOR LEVELS'!AY$63)/('A. INDICATOR LEVELS'!AY$64-'A. INDICATOR LEVELS'!AY$63)</f>
        <v>0.80952380952380953</v>
      </c>
      <c r="AZ46" s="237">
        <f>('A. INDICATOR LEVELS'!AZ45-'A. INDICATOR LEVELS'!AZ$63)/('A. INDICATOR LEVELS'!AZ$64-'A. INDICATOR LEVELS'!AZ$63)</f>
        <v>0.86363636363636365</v>
      </c>
      <c r="BA46" s="83">
        <f>('A. INDICATOR LEVELS'!BA45-'A. INDICATOR LEVELS'!BA$63)/('A. INDICATOR LEVELS'!BA$64-'A. INDICATOR LEVELS'!BA$63)</f>
        <v>0.23529411764705882</v>
      </c>
      <c r="BB46" s="19">
        <f>('A. INDICATOR LEVELS'!BB45-'A. INDICATOR LEVELS'!BB$63)/('A. INDICATOR LEVELS'!BB$64-'A. INDICATOR LEVELS'!BB$63)</f>
        <v>0.22222222222222221</v>
      </c>
      <c r="BC46" s="19">
        <f>('A. INDICATOR LEVELS'!BC45-'A. INDICATOR LEVELS'!BC$63)/('A. INDICATOR LEVELS'!BC$64-'A. INDICATOR LEVELS'!BC$63)</f>
        <v>0.17647058823529413</v>
      </c>
      <c r="BD46" s="19">
        <f>('A. INDICATOR LEVELS'!BD45-'A. INDICATOR LEVELS'!BD$63)/('A. INDICATOR LEVELS'!BD$64-'A. INDICATOR LEVELS'!BD$63)</f>
        <v>0.17647058823529413</v>
      </c>
      <c r="BE46" s="19">
        <f>('A. INDICATOR LEVELS'!BE45-'A. INDICATOR LEVELS'!BE$63)/('A. INDICATOR LEVELS'!BE$64-'A. INDICATOR LEVELS'!BE$63)</f>
        <v>0.35</v>
      </c>
      <c r="BF46" s="237">
        <f>('A. INDICATOR LEVELS'!BF45-'A. INDICATOR LEVELS'!BF$63)/('A. INDICATOR LEVELS'!BF$64-'A. INDICATOR LEVELS'!BF$63)</f>
        <v>0.27777777777777779</v>
      </c>
      <c r="BG46" s="83">
        <f>1-('A. INDICATOR LEVELS'!BG45-'A. INDICATOR LEVELS'!BG$63)/('A. INDICATOR LEVELS'!BG$64-'A. INDICATOR LEVELS'!BG$63)</f>
        <v>0.66666666666666674</v>
      </c>
      <c r="BH46" s="19">
        <f>1-('A. INDICATOR LEVELS'!BH45-'A. INDICATOR LEVELS'!BH$63)/('A. INDICATOR LEVELS'!BH$64-'A. INDICATOR LEVELS'!BH$63)</f>
        <v>0.64285714285714279</v>
      </c>
      <c r="BI46" s="19">
        <f>1-('A. INDICATOR LEVELS'!BI45-'A. INDICATOR LEVELS'!BI$63)/('A. INDICATOR LEVELS'!BI$64-'A. INDICATOR LEVELS'!BI$63)</f>
        <v>0.66666666666666674</v>
      </c>
      <c r="BJ46" s="19">
        <f>1-('A. INDICATOR LEVELS'!BJ45-'A. INDICATOR LEVELS'!BJ$63)/('A. INDICATOR LEVELS'!BJ$64-'A. INDICATOR LEVELS'!BJ$63)</f>
        <v>0.7142857142857143</v>
      </c>
      <c r="BK46" s="19">
        <f>1-('A. INDICATOR LEVELS'!BK45-'A. INDICATOR LEVELS'!BK$63)/('A. INDICATOR LEVELS'!BK$64-'A. INDICATOR LEVELS'!BK$63)</f>
        <v>0.7142857142857143</v>
      </c>
      <c r="BL46" s="237">
        <f>1-('A. INDICATOR LEVELS'!BL45-'A. INDICATOR LEVELS'!BL$63)/('A. INDICATOR LEVELS'!BL$64-'A. INDICATOR LEVELS'!BL$63)</f>
        <v>0.66666666666666674</v>
      </c>
      <c r="BM46" s="83">
        <f>1-('A. INDICATOR LEVELS'!BM45-'A. INDICATOR LEVELS'!BM$63)/('A. INDICATOR LEVELS'!BM$64-'A. INDICATOR LEVELS'!BM$63)</f>
        <v>0.66666666666666674</v>
      </c>
      <c r="BN46" s="19">
        <f>1-('A. INDICATOR LEVELS'!BN45-'A. INDICATOR LEVELS'!BN$63)/('A. INDICATOR LEVELS'!BN$64-'A. INDICATOR LEVELS'!BN$63)</f>
        <v>0.58823529411764708</v>
      </c>
      <c r="BO46" s="19">
        <f>1-('A. INDICATOR LEVELS'!BO45-'A. INDICATOR LEVELS'!BO$63)/('A. INDICATOR LEVELS'!BO$64-'A. INDICATOR LEVELS'!BO$63)</f>
        <v>0.64705882352941169</v>
      </c>
      <c r="BP46" s="19">
        <f>1-('A. INDICATOR LEVELS'!BP45-'A. INDICATOR LEVELS'!BP$63)/('A. INDICATOR LEVELS'!BP$64-'A. INDICATOR LEVELS'!BP$63)</f>
        <v>0.7142857142857143</v>
      </c>
      <c r="BQ46" s="19">
        <f>1-('A. INDICATOR LEVELS'!BQ45-'A. INDICATOR LEVELS'!BQ$63)/('A. INDICATOR LEVELS'!BQ$64-'A. INDICATOR LEVELS'!BQ$63)</f>
        <v>0.66666666666666674</v>
      </c>
      <c r="BR46" s="237">
        <f>1-('A. INDICATOR LEVELS'!BR45-'A. INDICATOR LEVELS'!BR$63)/('A. INDICATOR LEVELS'!BR$64-'A. INDICATOR LEVELS'!BR$63)</f>
        <v>0.66666666666666674</v>
      </c>
      <c r="BS46" s="83">
        <f>('A. INDICATOR LEVELS'!BS45-'A. INDICATOR LEVELS'!BS$63)/('A. INDICATOR LEVELS'!BS$64-'A. INDICATOR LEVELS'!BS$63)</f>
        <v>0.49206349206349204</v>
      </c>
      <c r="BT46" s="19">
        <f>('A. INDICATOR LEVELS'!BT45-'A. INDICATOR LEVELS'!BT$63)/('A. INDICATOR LEVELS'!BT$64-'A. INDICATOR LEVELS'!BT$63)</f>
        <v>0.47499999999999998</v>
      </c>
      <c r="BU46" s="19">
        <f>('A. INDICATOR LEVELS'!BU45-'A. INDICATOR LEVELS'!BU$63)/('A. INDICATOR LEVELS'!BU$64-'A. INDICATOR LEVELS'!BU$63)</f>
        <v>0.44545454545454544</v>
      </c>
      <c r="BV46" s="19">
        <f>('A. INDICATOR LEVELS'!BV45-'A. INDICATOR LEVELS'!BV$63)/('A. INDICATOR LEVELS'!BV$64-'A. INDICATOR LEVELS'!BV$63)</f>
        <v>0.45045045045045046</v>
      </c>
      <c r="BW46" s="19">
        <f>('A. INDICATOR LEVELS'!BW45-'A. INDICATOR LEVELS'!BW$63)/('A. INDICATOR LEVELS'!BW$64-'A. INDICATOR LEVELS'!BW$63)</f>
        <v>0.51485148514851486</v>
      </c>
      <c r="BX46" s="237">
        <f>('A. INDICATOR LEVELS'!BX45-'A. INDICATOR LEVELS'!BX$63)/('A. INDICATOR LEVELS'!BX$64-'A. INDICATOR LEVELS'!BX$63)</f>
        <v>0.46464646464646464</v>
      </c>
      <c r="BY46" s="83">
        <f>1-('A. INDICATOR LEVELS'!BY45-'A. INDICATOR LEVELS'!BY$63)/('A. INDICATOR LEVELS'!BY$64-'A. INDICATOR LEVELS'!BY$63)</f>
        <v>0.43202979515828688</v>
      </c>
      <c r="BZ46" s="19">
        <f>1-('A. INDICATOR LEVELS'!BZ45-'A. INDICATOR LEVELS'!BZ$63)/('A. INDICATOR LEVELS'!BZ$64-'A. INDICATOR LEVELS'!BZ$63)</f>
        <v>0.41495327102803747</v>
      </c>
      <c r="CA46" s="19">
        <f>1-('A. INDICATOR LEVELS'!CA45-'A. INDICATOR LEVELS'!CA$63)/('A. INDICATOR LEVELS'!CA$64-'A. INDICATOR LEVELS'!CA$63)</f>
        <v>0.44927536231884058</v>
      </c>
      <c r="CB46" s="19">
        <f>1-('A. INDICATOR LEVELS'!CB45-'A. INDICATOR LEVELS'!CB$63)/('A. INDICATOR LEVELS'!CB$64-'A. INDICATOR LEVELS'!CB$63)</f>
        <v>0.46194690265486726</v>
      </c>
      <c r="CC46" s="19">
        <f>1-('A. INDICATOR LEVELS'!CC45-'A. INDICATOR LEVELS'!CC$63)/('A. INDICATOR LEVELS'!CC$64-'A. INDICATOR LEVELS'!CC$63)</f>
        <v>0.47422680412371132</v>
      </c>
      <c r="CD46" s="237">
        <f>1-('A. INDICATOR LEVELS'!CD45-'A. INDICATOR LEVELS'!CD$63)/('A. INDICATOR LEVELS'!CD$64-'A. INDICATOR LEVELS'!CD$63)</f>
        <v>0.51282051282051277</v>
      </c>
      <c r="CE46" s="83">
        <f>1-('A. INDICATOR LEVELS'!CE45-'A. INDICATOR LEVELS'!CE$63)/('A. INDICATOR LEVELS'!CE$64-'A. INDICATOR LEVELS'!CE$63)</f>
        <v>0.71752085816448152</v>
      </c>
      <c r="CF46" s="19">
        <f>1-('A. INDICATOR LEVELS'!CF45-'A. INDICATOR LEVELS'!CF$63)/('A. INDICATOR LEVELS'!CF$64-'A. INDICATOR LEVELS'!CF$63)</f>
        <v>0.71412803532008828</v>
      </c>
      <c r="CG46" s="19">
        <f>1-('A. INDICATOR LEVELS'!CG45-'A. INDICATOR LEVELS'!CG$63)/('A. INDICATOR LEVELS'!CG$64-'A. INDICATOR LEVELS'!CG$63)</f>
        <v>0.73831775700934577</v>
      </c>
      <c r="CH46" s="19">
        <f>1-('A. INDICATOR LEVELS'!CH45-'A. INDICATOR LEVELS'!CH$63)/('A. INDICATOR LEVELS'!CH$64-'A. INDICATOR LEVELS'!CH$63)</f>
        <v>0.68839103869653773</v>
      </c>
      <c r="CI46" s="19">
        <f>1-('A. INDICATOR LEVELS'!CI45-'A. INDICATOR LEVELS'!CI$63)/('A. INDICATOR LEVELS'!CI$64-'A. INDICATOR LEVELS'!CI$63)</f>
        <v>0.68381665107577172</v>
      </c>
      <c r="CJ46" s="237">
        <f>1-('A. INDICATOR LEVELS'!CJ45-'A. INDICATOR LEVELS'!CJ$63)/('A. INDICATOR LEVELS'!CJ$64-'A. INDICATOR LEVELS'!CJ$63)</f>
        <v>0.66695576756287944</v>
      </c>
      <c r="CK46" s="83">
        <f>1-('A. INDICATOR LEVELS'!CK45-'A. INDICATOR LEVELS'!CK$63)/('A. INDICATOR LEVELS'!CK$64-'A. INDICATOR LEVELS'!CK$63)</f>
        <v>0.7857142857142857</v>
      </c>
      <c r="CL46" s="19">
        <f>1-('A. INDICATOR LEVELS'!CL45-'A. INDICATOR LEVELS'!CL$63)/('A. INDICATOR LEVELS'!CL$64-'A. INDICATOR LEVELS'!CL$63)</f>
        <v>0.5714285714285714</v>
      </c>
      <c r="CM46" s="19">
        <f>1-('A. INDICATOR LEVELS'!CM45-'A. INDICATOR LEVELS'!CM$63)/('A. INDICATOR LEVELS'!CM$64-'A. INDICATOR LEVELS'!CM$63)</f>
        <v>0.8</v>
      </c>
      <c r="CN46" s="19">
        <f>1-('A. INDICATOR LEVELS'!CN45-'A. INDICATOR LEVELS'!CN$63)/('A. INDICATOR LEVELS'!CN$64-'A. INDICATOR LEVELS'!CN$63)</f>
        <v>0.5</v>
      </c>
      <c r="CO46" s="19">
        <f>1-('A. INDICATOR LEVELS'!CO45-'A. INDICATOR LEVELS'!CO$63)/('A. INDICATOR LEVELS'!CO$64-'A. INDICATOR LEVELS'!CO$63)</f>
        <v>0.375</v>
      </c>
      <c r="CP46" s="276">
        <v>0.40785299465064218</v>
      </c>
      <c r="CQ46" s="83">
        <f>1-('A. INDICATOR LEVELS'!CQ45-'A. INDICATOR LEVELS'!CQ$63)/('A. INDICATOR LEVELS'!CQ$64-'A. INDICATOR LEVELS'!CQ$63)</f>
        <v>0.7142857142857143</v>
      </c>
      <c r="CR46" s="19">
        <f>1-('A. INDICATOR LEVELS'!CR45-'A. INDICATOR LEVELS'!CR$63)/('A. INDICATOR LEVELS'!CR$64-'A. INDICATOR LEVELS'!CR$63)</f>
        <v>0.6</v>
      </c>
      <c r="CS46" s="19">
        <f>1-('A. INDICATOR LEVELS'!CS45-'A. INDICATOR LEVELS'!CS$63)/('A. INDICATOR LEVELS'!CS$64-'A. INDICATOR LEVELS'!CS$63)</f>
        <v>0.5</v>
      </c>
      <c r="CT46" s="19">
        <f>1-('A. INDICATOR LEVELS'!CT45-'A. INDICATOR LEVELS'!CT$63)/('A. INDICATOR LEVELS'!CT$64-'A. INDICATOR LEVELS'!CT$63)</f>
        <v>0.83333333333333337</v>
      </c>
      <c r="CU46" s="19">
        <f>1-('A. INDICATOR LEVELS'!CU45-'A. INDICATOR LEVELS'!CU$63)/('A. INDICATOR LEVELS'!CU$64-'A. INDICATOR LEVELS'!CU$63)</f>
        <v>0.6</v>
      </c>
      <c r="CV46" s="237">
        <f>1-('A. INDICATOR LEVELS'!CV45-'A. INDICATOR LEVELS'!CV$63)/('A. INDICATOR LEVELS'!CV$64-'A. INDICATOR LEVELS'!CV$63)</f>
        <v>0.5</v>
      </c>
      <c r="CW46" s="83">
        <f>1-('A. INDICATOR LEVELS'!CW45-'A. INDICATOR LEVELS'!CW$63)/('A. INDICATOR LEVELS'!CW$64-'A. INDICATOR LEVELS'!CW$63)</f>
        <v>0.58333333333333326</v>
      </c>
      <c r="CX46" s="19">
        <f>1-('A. INDICATOR LEVELS'!CX45-'A. INDICATOR LEVELS'!CX$63)/('A. INDICATOR LEVELS'!CX$64-'A. INDICATOR LEVELS'!CX$63)</f>
        <v>0.8</v>
      </c>
      <c r="CY46" s="19">
        <f>1-('A. INDICATOR LEVELS'!CY45-'A. INDICATOR LEVELS'!CY$63)/('A. INDICATOR LEVELS'!CY$64-'A. INDICATOR LEVELS'!CY$63)</f>
        <v>0.63636363636363635</v>
      </c>
      <c r="CZ46" s="19">
        <f>1-('A. INDICATOR LEVELS'!CZ45-'A. INDICATOR LEVELS'!CZ$63)/('A. INDICATOR LEVELS'!CZ$64-'A. INDICATOR LEVELS'!CZ$63)</f>
        <v>0.54545454545454541</v>
      </c>
      <c r="DA46" s="19">
        <f>1-('A. INDICATOR LEVELS'!DA45-'A. INDICATOR LEVELS'!DA$63)/('A. INDICATOR LEVELS'!DA$64-'A. INDICATOR LEVELS'!DA$63)</f>
        <v>0.55555555555555558</v>
      </c>
      <c r="DB46" s="237">
        <f>1-('A. INDICATOR LEVELS'!DB45-'A. INDICATOR LEVELS'!DB$63)/('A. INDICATOR LEVELS'!DB$64-'A. INDICATOR LEVELS'!DB$63)</f>
        <v>0.72727272727272729</v>
      </c>
      <c r="DC46" s="83">
        <f>1-('A. INDICATOR LEVELS'!DC45-'A. INDICATOR LEVELS'!DC$63)/('A. INDICATOR LEVELS'!DC$64-'A. INDICATOR LEVELS'!DC$63)</f>
        <v>0.66666666666666674</v>
      </c>
      <c r="DD46" s="19">
        <f>1-('A. INDICATOR LEVELS'!DD45-'A. INDICATOR LEVELS'!DD$63)/('A. INDICATOR LEVELS'!DD$64-'A. INDICATOR LEVELS'!DD$63)</f>
        <v>0.44444444444444442</v>
      </c>
      <c r="DE46" s="19">
        <f>1-('A. INDICATOR LEVELS'!DE45-'A. INDICATOR LEVELS'!DE$63)/('A. INDICATOR LEVELS'!DE$64-'A. INDICATOR LEVELS'!DE$63)</f>
        <v>0.5714285714285714</v>
      </c>
      <c r="DF46" s="19">
        <f>1-('A. INDICATOR LEVELS'!DF45-'A. INDICATOR LEVELS'!DF$63)/('A. INDICATOR LEVELS'!DF$64-'A. INDICATOR LEVELS'!DF$63)</f>
        <v>0.64285714285714279</v>
      </c>
      <c r="DG46" s="19">
        <f>1-('A. INDICATOR LEVELS'!DG45-'A. INDICATOR LEVELS'!DG$63)/('A. INDICATOR LEVELS'!DG$64-'A. INDICATOR LEVELS'!DG$63)</f>
        <v>0.6875</v>
      </c>
      <c r="DH46" s="237">
        <f>1-('A. INDICATOR LEVELS'!DH45-'A. INDICATOR LEVELS'!DH$63)/('A. INDICATOR LEVELS'!DH$64-'A. INDICATOR LEVELS'!DH$63)</f>
        <v>0.73333333333333339</v>
      </c>
    </row>
    <row r="47" spans="1:112" x14ac:dyDescent="0.35">
      <c r="A47" s="82"/>
      <c r="B47" s="248" t="s">
        <v>43</v>
      </c>
      <c r="C47" s="248" t="s">
        <v>53</v>
      </c>
      <c r="D47" s="10" t="s">
        <v>91</v>
      </c>
      <c r="E47" s="69">
        <f>('A. INDICATOR LEVELS'!E46-'A. INDICATOR LEVELS'!E$63)/('A. INDICATOR LEVELS'!E$64-'A. INDICATOR LEVELS'!E$63)</f>
        <v>8.8727678571428575E-2</v>
      </c>
      <c r="F47" s="35">
        <f>('A. INDICATOR LEVELS'!F46-'A. INDICATOR LEVELS'!F$63)/('A. INDICATOR LEVELS'!F$64-'A. INDICATOR LEVELS'!F$63)</f>
        <v>0.10099816128184923</v>
      </c>
      <c r="G47" s="35">
        <f>('A. INDICATOR LEVELS'!G46-'A. INDICATOR LEVELS'!G$63)/('A. INDICATOR LEVELS'!G$64-'A. INDICATOR LEVELS'!G$63)</f>
        <v>0.1030336742116298</v>
      </c>
      <c r="H47" s="35">
        <f>('A. INDICATOR LEVELS'!H46-'A. INDICATOR LEVELS'!H$63)/('A. INDICATOR LEVELS'!H$64-'A. INDICATOR LEVELS'!H$63)</f>
        <v>0.11618377483443709</v>
      </c>
      <c r="I47" s="35">
        <f>('A. INDICATOR LEVELS'!I46-'A. INDICATOR LEVELS'!I$63)/('A. INDICATOR LEVELS'!I$64-'A. INDICATOR LEVELS'!I$63)</f>
        <v>0.1110551010120594</v>
      </c>
      <c r="J47" s="234">
        <f>('A. INDICATOR LEVELS'!J46-'A. INDICATOR LEVELS'!J$63)/('A. INDICATOR LEVELS'!J$64-'A. INDICATOR LEVELS'!J$63)</f>
        <v>0.11593761886648916</v>
      </c>
      <c r="K47" s="69">
        <f>('A. INDICATOR LEVELS'!K46-'A. INDICATOR LEVELS'!K$63)/('A. INDICATOR LEVELS'!K$64-'A. INDICATOR LEVELS'!K$63)</f>
        <v>0.63265306122448983</v>
      </c>
      <c r="L47" s="35">
        <f>('A. INDICATOR LEVELS'!L46-'A. INDICATOR LEVELS'!L$63)/('A. INDICATOR LEVELS'!L$64-'A. INDICATOR LEVELS'!L$63)</f>
        <v>0.61224489795918369</v>
      </c>
      <c r="M47" s="35">
        <f>('A. INDICATOR LEVELS'!M46-'A. INDICATOR LEVELS'!M$63)/('A. INDICATOR LEVELS'!M$64-'A. INDICATOR LEVELS'!M$63)</f>
        <v>0.6</v>
      </c>
      <c r="N47" s="35">
        <f>('A. INDICATOR LEVELS'!N46-'A. INDICATOR LEVELS'!N$63)/('A. INDICATOR LEVELS'!N$64-'A. INDICATOR LEVELS'!N$63)</f>
        <v>0.59183673469387754</v>
      </c>
      <c r="O47" s="35">
        <f>('A. INDICATOR LEVELS'!O46-'A. INDICATOR LEVELS'!O$63)/('A. INDICATOR LEVELS'!O$64-'A. INDICATOR LEVELS'!O$63)</f>
        <v>0.59183673469387754</v>
      </c>
      <c r="P47" s="234">
        <f>('A. INDICATOR LEVELS'!P46-'A. INDICATOR LEVELS'!P$63)/('A. INDICATOR LEVELS'!P$64-'A. INDICATOR LEVELS'!P$63)</f>
        <v>0.56000000000000005</v>
      </c>
      <c r="Q47" s="69">
        <f>('A. INDICATOR LEVELS'!Q46-'A. INDICATOR LEVELS'!Q$63)/('A. INDICATOR LEVELS'!Q$64-'A. INDICATOR LEVELS'!Q$63)</f>
        <v>0.18076923076923077</v>
      </c>
      <c r="R47" s="35">
        <f>('A. INDICATOR LEVELS'!R46-'A. INDICATOR LEVELS'!R$63)/('A. INDICATOR LEVELS'!R$64-'A. INDICATOR LEVELS'!R$63)</f>
        <v>0.11538461538461539</v>
      </c>
      <c r="S47" s="35">
        <f>('A. INDICATOR LEVELS'!S46-'A. INDICATOR LEVELS'!S$63)/('A. INDICATOR LEVELS'!S$64-'A. INDICATOR LEVELS'!S$63)</f>
        <v>0.16058394160583941</v>
      </c>
      <c r="T47" s="35">
        <f>('A. INDICATOR LEVELS'!T46-'A. INDICATOR LEVELS'!T$63)/('A. INDICATOR LEVELS'!T$64-'A. INDICATOR LEVELS'!T$63)</f>
        <v>0.155893536121673</v>
      </c>
      <c r="U47" s="35">
        <f>('A. INDICATOR LEVELS'!U46-'A. INDICATOR LEVELS'!U$63)/('A. INDICATOR LEVELS'!U$64-'A. INDICATOR LEVELS'!U$63)</f>
        <v>0.18</v>
      </c>
      <c r="V47" s="234">
        <f>('A. INDICATOR LEVELS'!V46-'A. INDICATOR LEVELS'!V$63)/('A. INDICATOR LEVELS'!V$64-'A. INDICATOR LEVELS'!V$63)</f>
        <v>0.21825396825396826</v>
      </c>
      <c r="W47" s="83">
        <f>('A. INDICATOR LEVELS'!W46-'A. INDICATOR LEVELS'!W$63)/('A. INDICATOR LEVELS'!W$64-'A. INDICATOR LEVELS'!W$63)</f>
        <v>0.26923076923076905</v>
      </c>
      <c r="X47" s="19">
        <f>('A. INDICATOR LEVELS'!X46-'A. INDICATOR LEVELS'!X$63)/('A. INDICATOR LEVELS'!X$64-'A. INDICATOR LEVELS'!X$63)</f>
        <v>0.25925925925925908</v>
      </c>
      <c r="Y47" s="19">
        <f>('A. INDICATOR LEVELS'!Y46-'A. INDICATOR LEVELS'!Y$63)/('A. INDICATOR LEVELS'!Y$64-'A. INDICATOR LEVELS'!Y$63)</f>
        <v>0.29629629629629622</v>
      </c>
      <c r="Z47" s="19">
        <f>('A. INDICATOR LEVELS'!Z46-'A. INDICATOR LEVELS'!Z$63)/('A. INDICATOR LEVELS'!Z$64-'A. INDICATOR LEVELS'!Z$63)</f>
        <v>0.25925925925925919</v>
      </c>
      <c r="AA47" s="19">
        <f>('A. INDICATOR LEVELS'!AA46-'A. INDICATOR LEVELS'!AA$63)/('A. INDICATOR LEVELS'!AA$64-'A. INDICATOR LEVELS'!AA$63)</f>
        <v>0.31034482758620685</v>
      </c>
      <c r="AB47" s="237">
        <f>('A. INDICATOR LEVELS'!AB46-'A. INDICATOR LEVELS'!AB$63)/('A. INDICATOR LEVELS'!AB$64-'A. INDICATOR LEVELS'!AB$63)</f>
        <v>0.30000000000000021</v>
      </c>
      <c r="AC47" s="83">
        <f>('A. INDICATOR LEVELS'!AC46-'A. INDICATOR LEVELS'!AC$63)/('A. INDICATOR LEVELS'!AC$64-'A. INDICATOR LEVELS'!AC$63)</f>
        <v>0.8666666666666667</v>
      </c>
      <c r="AD47" s="19">
        <f>('A. INDICATOR LEVELS'!AD46-'A. INDICATOR LEVELS'!AD$63)/('A. INDICATOR LEVELS'!AD$64-'A. INDICATOR LEVELS'!AD$63)</f>
        <v>0.69230769230769229</v>
      </c>
      <c r="AE47" s="19">
        <f>('A. INDICATOR LEVELS'!AE46-'A. INDICATOR LEVELS'!AE$63)/('A. INDICATOR LEVELS'!AE$64-'A. INDICATOR LEVELS'!AE$63)</f>
        <v>0.73333333333333328</v>
      </c>
      <c r="AF47" s="19">
        <f>('A. INDICATOR LEVELS'!AF46-'A. INDICATOR LEVELS'!AF$63)/('A. INDICATOR LEVELS'!AF$64-'A. INDICATOR LEVELS'!AF$63)</f>
        <v>0.76923076923076927</v>
      </c>
      <c r="AG47" s="19">
        <f>('A. INDICATOR LEVELS'!AG46-'A. INDICATOR LEVELS'!AG$63)/('A. INDICATOR LEVELS'!AG$64-'A. INDICATOR LEVELS'!AG$63)</f>
        <v>1</v>
      </c>
      <c r="AH47" s="237">
        <f>('A. INDICATOR LEVELS'!AH46-'A. INDICATOR LEVELS'!AH$63)/('A. INDICATOR LEVELS'!AH$64-'A. INDICATOR LEVELS'!AH$63)</f>
        <v>0.92307692307692313</v>
      </c>
      <c r="AI47" s="83">
        <f>('A. INDICATOR LEVELS'!AI46-'A. INDICATOR LEVELS'!AI$63)/('A. INDICATOR LEVELS'!AI$64-'A. INDICATOR LEVELS'!AI$63)</f>
        <v>0.3125</v>
      </c>
      <c r="AJ47" s="19">
        <f>('A. INDICATOR LEVELS'!AJ46-'A. INDICATOR LEVELS'!AJ$63)/('A. INDICATOR LEVELS'!AJ$64-'A. INDICATOR LEVELS'!AJ$63)</f>
        <v>0.36842105263157893</v>
      </c>
      <c r="AK47" s="19">
        <f>('A. INDICATOR LEVELS'!AK46-'A. INDICATOR LEVELS'!AK$63)/('A. INDICATOR LEVELS'!AK$64-'A. INDICATOR LEVELS'!AK$63)</f>
        <v>0.41176470588235292</v>
      </c>
      <c r="AL47" s="19">
        <f>('A. INDICATOR LEVELS'!AL46-'A. INDICATOR LEVELS'!AL$63)/('A. INDICATOR LEVELS'!AL$64-'A. INDICATOR LEVELS'!AL$63)</f>
        <v>0.3888888888888889</v>
      </c>
      <c r="AM47" s="19">
        <f>('A. INDICATOR LEVELS'!AM46-'A. INDICATOR LEVELS'!AM$63)/('A. INDICATOR LEVELS'!AM$64-'A. INDICATOR LEVELS'!AM$63)</f>
        <v>0.36842105263157893</v>
      </c>
      <c r="AN47" s="237">
        <f>('A. INDICATOR LEVELS'!AN46-'A. INDICATOR LEVELS'!AN$63)/('A. INDICATOR LEVELS'!AN$64-'A. INDICATOR LEVELS'!AN$63)</f>
        <v>0.36842105263157893</v>
      </c>
      <c r="AO47" s="83">
        <f>('A. INDICATOR LEVELS'!AO46-'A. INDICATOR LEVELS'!AO$63)/('A. INDICATOR LEVELS'!AO$64-'A. INDICATOR LEVELS'!AO$63)</f>
        <v>0.2857142857142857</v>
      </c>
      <c r="AP47" s="19">
        <f>('A. INDICATOR LEVELS'!AP46-'A. INDICATOR LEVELS'!AP$63)/('A. INDICATOR LEVELS'!AP$64-'A. INDICATOR LEVELS'!AP$63)</f>
        <v>0.47826086956521741</v>
      </c>
      <c r="AQ47" s="19">
        <f>('A. INDICATOR LEVELS'!AQ46-'A. INDICATOR LEVELS'!AQ$63)/('A. INDICATOR LEVELS'!AQ$64-'A. INDICATOR LEVELS'!AQ$63)</f>
        <v>0.59090909090909094</v>
      </c>
      <c r="AR47" s="19">
        <f>('A. INDICATOR LEVELS'!AR46-'A. INDICATOR LEVELS'!AR$63)/('A. INDICATOR LEVELS'!AR$64-'A. INDICATOR LEVELS'!AR$63)</f>
        <v>0.7142857142857143</v>
      </c>
      <c r="AS47" s="19">
        <f>('A. INDICATOR LEVELS'!AS46-'A. INDICATOR LEVELS'!AS$63)/('A. INDICATOR LEVELS'!AS$64-'A. INDICATOR LEVELS'!AS$63)</f>
        <v>0.68</v>
      </c>
      <c r="AT47" s="237">
        <f>('A. INDICATOR LEVELS'!AT46-'A. INDICATOR LEVELS'!AT$63)/('A. INDICATOR LEVELS'!AT$64-'A. INDICATOR LEVELS'!AT$63)</f>
        <v>0.48275862068965519</v>
      </c>
      <c r="AU47" s="83">
        <f>('A. INDICATOR LEVELS'!AU46-'A. INDICATOR LEVELS'!AU$63)/('A. INDICATOR LEVELS'!AU$64-'A. INDICATOR LEVELS'!AU$63)</f>
        <v>0.44444444444444442</v>
      </c>
      <c r="AV47" s="19">
        <f>('A. INDICATOR LEVELS'!AV46-'A. INDICATOR LEVELS'!AV$63)/('A. INDICATOR LEVELS'!AV$64-'A. INDICATOR LEVELS'!AV$63)</f>
        <v>0.23809523809523808</v>
      </c>
      <c r="AW47" s="19">
        <f>('A. INDICATOR LEVELS'!AW46-'A. INDICATOR LEVELS'!AW$63)/('A. INDICATOR LEVELS'!AW$64-'A. INDICATOR LEVELS'!AW$63)</f>
        <v>0.61111111111111116</v>
      </c>
      <c r="AX47" s="19">
        <f>('A. INDICATOR LEVELS'!AX46-'A. INDICATOR LEVELS'!AX$63)/('A. INDICATOR LEVELS'!AX$64-'A. INDICATOR LEVELS'!AX$63)</f>
        <v>0.7</v>
      </c>
      <c r="AY47" s="19">
        <f>('A. INDICATOR LEVELS'!AY46-'A. INDICATOR LEVELS'!AY$63)/('A. INDICATOR LEVELS'!AY$64-'A. INDICATOR LEVELS'!AY$63)</f>
        <v>0.5714285714285714</v>
      </c>
      <c r="AZ47" s="237">
        <f>('A. INDICATOR LEVELS'!AZ46-'A. INDICATOR LEVELS'!AZ$63)/('A. INDICATOR LEVELS'!AZ$64-'A. INDICATOR LEVELS'!AZ$63)</f>
        <v>0.68181818181818177</v>
      </c>
      <c r="BA47" s="83">
        <f>('A. INDICATOR LEVELS'!BA46-'A. INDICATOR LEVELS'!BA$63)/('A. INDICATOR LEVELS'!BA$64-'A. INDICATOR LEVELS'!BA$63)</f>
        <v>0.29411764705882354</v>
      </c>
      <c r="BB47" s="19">
        <f>('A. INDICATOR LEVELS'!BB46-'A. INDICATOR LEVELS'!BB$63)/('A. INDICATOR LEVELS'!BB$64-'A. INDICATOR LEVELS'!BB$63)</f>
        <v>0.44444444444444442</v>
      </c>
      <c r="BC47" s="19">
        <f>('A. INDICATOR LEVELS'!BC46-'A. INDICATOR LEVELS'!BC$63)/('A. INDICATOR LEVELS'!BC$64-'A. INDICATOR LEVELS'!BC$63)</f>
        <v>0.47058823529411764</v>
      </c>
      <c r="BD47" s="19">
        <f>('A. INDICATOR LEVELS'!BD46-'A. INDICATOR LEVELS'!BD$63)/('A. INDICATOR LEVELS'!BD$64-'A. INDICATOR LEVELS'!BD$63)</f>
        <v>0.52941176470588236</v>
      </c>
      <c r="BE47" s="19">
        <f>('A. INDICATOR LEVELS'!BE46-'A. INDICATOR LEVELS'!BE$63)/('A. INDICATOR LEVELS'!BE$64-'A. INDICATOR LEVELS'!BE$63)</f>
        <v>0.45</v>
      </c>
      <c r="BF47" s="237">
        <f>('A. INDICATOR LEVELS'!BF46-'A. INDICATOR LEVELS'!BF$63)/('A. INDICATOR LEVELS'!BF$64-'A. INDICATOR LEVELS'!BF$63)</f>
        <v>0.55555555555555558</v>
      </c>
      <c r="BG47" s="83">
        <f>1-('A. INDICATOR LEVELS'!BG46-'A. INDICATOR LEVELS'!BG$63)/('A. INDICATOR LEVELS'!BG$64-'A. INDICATOR LEVELS'!BG$63)</f>
        <v>0.66666666666666674</v>
      </c>
      <c r="BH47" s="19">
        <f>1-('A. INDICATOR LEVELS'!BH46-'A. INDICATOR LEVELS'!BH$63)/('A. INDICATOR LEVELS'!BH$64-'A. INDICATOR LEVELS'!BH$63)</f>
        <v>0.7142857142857143</v>
      </c>
      <c r="BI47" s="19">
        <f>1-('A. INDICATOR LEVELS'!BI46-'A. INDICATOR LEVELS'!BI$63)/('A. INDICATOR LEVELS'!BI$64-'A. INDICATOR LEVELS'!BI$63)</f>
        <v>0.73333333333333339</v>
      </c>
      <c r="BJ47" s="19">
        <f>1-('A. INDICATOR LEVELS'!BJ46-'A. INDICATOR LEVELS'!BJ$63)/('A. INDICATOR LEVELS'!BJ$64-'A. INDICATOR LEVELS'!BJ$63)</f>
        <v>0.7142857142857143</v>
      </c>
      <c r="BK47" s="19">
        <f>1-('A. INDICATOR LEVELS'!BK46-'A. INDICATOR LEVELS'!BK$63)/('A. INDICATOR LEVELS'!BK$64-'A. INDICATOR LEVELS'!BK$63)</f>
        <v>0.7142857142857143</v>
      </c>
      <c r="BL47" s="237">
        <f>1-('A. INDICATOR LEVELS'!BL46-'A. INDICATOR LEVELS'!BL$63)/('A. INDICATOR LEVELS'!BL$64-'A. INDICATOR LEVELS'!BL$63)</f>
        <v>0.66666666666666674</v>
      </c>
      <c r="BM47" s="83">
        <f>1-('A. INDICATOR LEVELS'!BM46-'A. INDICATOR LEVELS'!BM$63)/('A. INDICATOR LEVELS'!BM$64-'A. INDICATOR LEVELS'!BM$63)</f>
        <v>0.55555555555555558</v>
      </c>
      <c r="BN47" s="19">
        <f>1-('A. INDICATOR LEVELS'!BN46-'A. INDICATOR LEVELS'!BN$63)/('A. INDICATOR LEVELS'!BN$64-'A. INDICATOR LEVELS'!BN$63)</f>
        <v>0.47058823529411764</v>
      </c>
      <c r="BO47" s="19">
        <f>1-('A. INDICATOR LEVELS'!BO46-'A. INDICATOR LEVELS'!BO$63)/('A. INDICATOR LEVELS'!BO$64-'A. INDICATOR LEVELS'!BO$63)</f>
        <v>0.52941176470588236</v>
      </c>
      <c r="BP47" s="19">
        <f>1-('A. INDICATOR LEVELS'!BP46-'A. INDICATOR LEVELS'!BP$63)/('A. INDICATOR LEVELS'!BP$64-'A. INDICATOR LEVELS'!BP$63)</f>
        <v>0.5714285714285714</v>
      </c>
      <c r="BQ47" s="19">
        <f>1-('A. INDICATOR LEVELS'!BQ46-'A. INDICATOR LEVELS'!BQ$63)/('A. INDICATOR LEVELS'!BQ$64-'A. INDICATOR LEVELS'!BQ$63)</f>
        <v>0.53333333333333333</v>
      </c>
      <c r="BR47" s="237">
        <f>1-('A. INDICATOR LEVELS'!BR46-'A. INDICATOR LEVELS'!BR$63)/('A. INDICATOR LEVELS'!BR$64-'A. INDICATOR LEVELS'!BR$63)</f>
        <v>0.6</v>
      </c>
      <c r="BS47" s="83">
        <f>('A. INDICATOR LEVELS'!BS46-'A. INDICATOR LEVELS'!BS$63)/('A. INDICATOR LEVELS'!BS$64-'A. INDICATOR LEVELS'!BS$63)</f>
        <v>0.29365079365079366</v>
      </c>
      <c r="BT47" s="19">
        <f>('A. INDICATOR LEVELS'!BT46-'A. INDICATOR LEVELS'!BT$63)/('A. INDICATOR LEVELS'!BT$64-'A. INDICATOR LEVELS'!BT$63)</f>
        <v>0.26666666666666666</v>
      </c>
      <c r="BU47" s="19">
        <f>('A. INDICATOR LEVELS'!BU46-'A. INDICATOR LEVELS'!BU$63)/('A. INDICATOR LEVELS'!BU$64-'A. INDICATOR LEVELS'!BU$63)</f>
        <v>0.2</v>
      </c>
      <c r="BV47" s="19">
        <f>('A. INDICATOR LEVELS'!BV46-'A. INDICATOR LEVELS'!BV$63)/('A. INDICATOR LEVELS'!BV$64-'A. INDICATOR LEVELS'!BV$63)</f>
        <v>0.21621621621621623</v>
      </c>
      <c r="BW47" s="19">
        <f>('A. INDICATOR LEVELS'!BW46-'A. INDICATOR LEVELS'!BW$63)/('A. INDICATOR LEVELS'!BW$64-'A. INDICATOR LEVELS'!BW$63)</f>
        <v>0.23762376237623761</v>
      </c>
      <c r="BX47" s="237">
        <f>('A. INDICATOR LEVELS'!BX46-'A. INDICATOR LEVELS'!BX$63)/('A. INDICATOR LEVELS'!BX$64-'A. INDICATOR LEVELS'!BX$63)</f>
        <v>0.37373737373737376</v>
      </c>
      <c r="BY47" s="83">
        <f>1-('A. INDICATOR LEVELS'!BY46-'A. INDICATOR LEVELS'!BY$63)/('A. INDICATOR LEVELS'!BY$64-'A. INDICATOR LEVELS'!BY$63)</f>
        <v>0.46182495344506513</v>
      </c>
      <c r="BZ47" s="19">
        <f>1-('A. INDICATOR LEVELS'!BZ46-'A. INDICATOR LEVELS'!BZ$63)/('A. INDICATOR LEVELS'!BZ$64-'A. INDICATOR LEVELS'!BZ$63)</f>
        <v>0.3495327102803738</v>
      </c>
      <c r="CA47" s="19">
        <f>1-('A. INDICATOR LEVELS'!CA46-'A. INDICATOR LEVELS'!CA$63)/('A. INDICATOR LEVELS'!CA$64-'A. INDICATOR LEVELS'!CA$63)</f>
        <v>0.38949275362318847</v>
      </c>
      <c r="CB47" s="19">
        <f>1-('A. INDICATOR LEVELS'!CB46-'A. INDICATOR LEVELS'!CB$63)/('A. INDICATOR LEVELS'!CB$64-'A. INDICATOR LEVELS'!CB$63)</f>
        <v>0.4849557522123894</v>
      </c>
      <c r="CC47" s="19">
        <f>1-('A. INDICATOR LEVELS'!CC46-'A. INDICATOR LEVELS'!CC$63)/('A. INDICATOR LEVELS'!CC$64-'A. INDICATOR LEVELS'!CC$63)</f>
        <v>0.40549828178694147</v>
      </c>
      <c r="CD47" s="237">
        <f>1-('A. INDICATOR LEVELS'!CD46-'A. INDICATOR LEVELS'!CD$63)/('A. INDICATOR LEVELS'!CD$64-'A. INDICATOR LEVELS'!CD$63)</f>
        <v>0.48717948717948723</v>
      </c>
      <c r="CE47" s="83">
        <f>1-('A. INDICATOR LEVELS'!CE46-'A. INDICATOR LEVELS'!CE$63)/('A. INDICATOR LEVELS'!CE$64-'A. INDICATOR LEVELS'!CE$63)</f>
        <v>0.84266984505363529</v>
      </c>
      <c r="CF47" s="19">
        <f>1-('A. INDICATOR LEVELS'!CF46-'A. INDICATOR LEVELS'!CF$63)/('A. INDICATOR LEVELS'!CF$64-'A. INDICATOR LEVELS'!CF$63)</f>
        <v>0.8454746136865342</v>
      </c>
      <c r="CG47" s="19">
        <f>1-('A. INDICATOR LEVELS'!CG46-'A. INDICATOR LEVELS'!CG$63)/('A. INDICATOR LEVELS'!CG$64-'A. INDICATOR LEVELS'!CG$63)</f>
        <v>0.86085150571131885</v>
      </c>
      <c r="CH47" s="19">
        <f>1-('A. INDICATOR LEVELS'!CH46-'A. INDICATOR LEVELS'!CH$63)/('A. INDICATOR LEVELS'!CH$64-'A. INDICATOR LEVELS'!CH$63)</f>
        <v>0.84419551934826886</v>
      </c>
      <c r="CI47" s="19">
        <f>1-('A. INDICATOR LEVELS'!CI46-'A. INDICATOR LEVELS'!CI$63)/('A. INDICATOR LEVELS'!CI$64-'A. INDICATOR LEVELS'!CI$63)</f>
        <v>0.85594013096351729</v>
      </c>
      <c r="CJ47" s="237">
        <f>1-('A. INDICATOR LEVELS'!CJ46-'A. INDICATOR LEVELS'!CJ$63)/('A. INDICATOR LEVELS'!CJ$64-'A. INDICATOR LEVELS'!CJ$63)</f>
        <v>0.85689505637467478</v>
      </c>
      <c r="CK47" s="83">
        <f>1-('A. INDICATOR LEVELS'!CK46-'A. INDICATOR LEVELS'!CK$63)/('A. INDICATOR LEVELS'!CK$64-'A. INDICATOR LEVELS'!CK$63)</f>
        <v>0.3571428571428571</v>
      </c>
      <c r="CL47" s="19">
        <f>1-('A. INDICATOR LEVELS'!CL46-'A. INDICATOR LEVELS'!CL$63)/('A. INDICATOR LEVELS'!CL$64-'A. INDICATOR LEVELS'!CL$63)</f>
        <v>0.1428571428571429</v>
      </c>
      <c r="CM47" s="19">
        <f>1-('A. INDICATOR LEVELS'!CM46-'A. INDICATOR LEVELS'!CM$63)/('A. INDICATOR LEVELS'!CM$64-'A. INDICATOR LEVELS'!CM$63)</f>
        <v>0.4</v>
      </c>
      <c r="CN47" s="19">
        <f>1-('A. INDICATOR LEVELS'!CN46-'A. INDICATOR LEVELS'!CN$63)/('A. INDICATOR LEVELS'!CN$64-'A. INDICATOR LEVELS'!CN$63)</f>
        <v>0.5</v>
      </c>
      <c r="CO47" s="19">
        <f>1-('A. INDICATOR LEVELS'!CO46-'A. INDICATOR LEVELS'!CO$63)/('A. INDICATOR LEVELS'!CO$64-'A. INDICATOR LEVELS'!CO$63)</f>
        <v>0.5</v>
      </c>
      <c r="CP47" s="276">
        <v>0.54389277400036484</v>
      </c>
      <c r="CQ47" s="83">
        <f>1-('A. INDICATOR LEVELS'!CQ46-'A. INDICATOR LEVELS'!CQ$63)/('A. INDICATOR LEVELS'!CQ$64-'A. INDICATOR LEVELS'!CQ$63)</f>
        <v>0.85714285714285721</v>
      </c>
      <c r="CR47" s="19">
        <f>1-('A. INDICATOR LEVELS'!CR46-'A. INDICATOR LEVELS'!CR$63)/('A. INDICATOR LEVELS'!CR$64-'A. INDICATOR LEVELS'!CR$63)</f>
        <v>0.6</v>
      </c>
      <c r="CS47" s="19">
        <f>1-('A. INDICATOR LEVELS'!CS46-'A. INDICATOR LEVELS'!CS$63)/('A. INDICATOR LEVELS'!CS$64-'A. INDICATOR LEVELS'!CS$63)</f>
        <v>0.83333333333333337</v>
      </c>
      <c r="CT47" s="19">
        <f>1-('A. INDICATOR LEVELS'!CT46-'A. INDICATOR LEVELS'!CT$63)/('A. INDICATOR LEVELS'!CT$64-'A. INDICATOR LEVELS'!CT$63)</f>
        <v>1</v>
      </c>
      <c r="CU47" s="19">
        <f>1-('A. INDICATOR LEVELS'!CU46-'A. INDICATOR LEVELS'!CU$63)/('A. INDICATOR LEVELS'!CU$64-'A. INDICATOR LEVELS'!CU$63)</f>
        <v>1</v>
      </c>
      <c r="CV47" s="237">
        <f>1-('A. INDICATOR LEVELS'!CV46-'A. INDICATOR LEVELS'!CV$63)/('A. INDICATOR LEVELS'!CV$64-'A. INDICATOR LEVELS'!CV$63)</f>
        <v>0.75</v>
      </c>
      <c r="CW47" s="83">
        <f>1-('A. INDICATOR LEVELS'!CW46-'A. INDICATOR LEVELS'!CW$63)/('A. INDICATOR LEVELS'!CW$64-'A. INDICATOR LEVELS'!CW$63)</f>
        <v>0.75</v>
      </c>
      <c r="CX47" s="19">
        <f>1-('A. INDICATOR LEVELS'!CX46-'A. INDICATOR LEVELS'!CX$63)/('A. INDICATOR LEVELS'!CX$64-'A. INDICATOR LEVELS'!CX$63)</f>
        <v>0.5</v>
      </c>
      <c r="CY47" s="19">
        <f>1-('A. INDICATOR LEVELS'!CY46-'A. INDICATOR LEVELS'!CY$63)/('A. INDICATOR LEVELS'!CY$64-'A. INDICATOR LEVELS'!CY$63)</f>
        <v>0.63636363636363635</v>
      </c>
      <c r="CZ47" s="19">
        <f>1-('A. INDICATOR LEVELS'!CZ46-'A. INDICATOR LEVELS'!CZ$63)/('A. INDICATOR LEVELS'!CZ$64-'A. INDICATOR LEVELS'!CZ$63)</f>
        <v>0.63636363636363635</v>
      </c>
      <c r="DA47" s="19">
        <f>1-('A. INDICATOR LEVELS'!DA46-'A. INDICATOR LEVELS'!DA$63)/('A. INDICATOR LEVELS'!DA$64-'A. INDICATOR LEVELS'!DA$63)</f>
        <v>0.88888888888888884</v>
      </c>
      <c r="DB47" s="237">
        <f>1-('A. INDICATOR LEVELS'!DB46-'A. INDICATOR LEVELS'!DB$63)/('A. INDICATOR LEVELS'!DB$64-'A. INDICATOR LEVELS'!DB$63)</f>
        <v>0.90909090909090906</v>
      </c>
      <c r="DC47" s="83">
        <f>1-('A. INDICATOR LEVELS'!DC46-'A. INDICATOR LEVELS'!DC$63)/('A. INDICATOR LEVELS'!DC$64-'A. INDICATOR LEVELS'!DC$63)</f>
        <v>0.66666666666666674</v>
      </c>
      <c r="DD47" s="19">
        <f>1-('A. INDICATOR LEVELS'!DD46-'A. INDICATOR LEVELS'!DD$63)/('A. INDICATOR LEVELS'!DD$64-'A. INDICATOR LEVELS'!DD$63)</f>
        <v>0.44444444444444442</v>
      </c>
      <c r="DE47" s="19">
        <f>1-('A. INDICATOR LEVELS'!DE46-'A. INDICATOR LEVELS'!DE$63)/('A. INDICATOR LEVELS'!DE$64-'A. INDICATOR LEVELS'!DE$63)</f>
        <v>0.64285714285714279</v>
      </c>
      <c r="DF47" s="19">
        <f>1-('A. INDICATOR LEVELS'!DF46-'A. INDICATOR LEVELS'!DF$63)/('A. INDICATOR LEVELS'!DF$64-'A. INDICATOR LEVELS'!DF$63)</f>
        <v>0.7142857142857143</v>
      </c>
      <c r="DG47" s="19">
        <f>1-('A. INDICATOR LEVELS'!DG46-'A. INDICATOR LEVELS'!DG$63)/('A. INDICATOR LEVELS'!DG$64-'A. INDICATOR LEVELS'!DG$63)</f>
        <v>0.75</v>
      </c>
      <c r="DH47" s="237">
        <f>1-('A. INDICATOR LEVELS'!DH46-'A. INDICATOR LEVELS'!DH$63)/('A. INDICATOR LEVELS'!DH$64-'A. INDICATOR LEVELS'!DH$63)</f>
        <v>0.66666666666666674</v>
      </c>
    </row>
    <row r="48" spans="1:112" x14ac:dyDescent="0.35">
      <c r="A48" s="82"/>
      <c r="B48" s="248" t="s">
        <v>44</v>
      </c>
      <c r="C48" s="248" t="s">
        <v>53</v>
      </c>
      <c r="D48" s="10" t="s">
        <v>92</v>
      </c>
      <c r="E48" s="69">
        <f>('A. INDICATOR LEVELS'!E47-'A. INDICATOR LEVELS'!E$63)/('A. INDICATOR LEVELS'!E$64-'A. INDICATOR LEVELS'!E$63)</f>
        <v>0.18359375</v>
      </c>
      <c r="F48" s="35">
        <f>('A. INDICATOR LEVELS'!F47-'A. INDICATOR LEVELS'!F$63)/('A. INDICATOR LEVELS'!F$64-'A. INDICATOR LEVELS'!F$63)</f>
        <v>0.17100078802206461</v>
      </c>
      <c r="G48" s="35">
        <f>('A. INDICATOR LEVELS'!G47-'A. INDICATOR LEVELS'!G$63)/('A. INDICATOR LEVELS'!G$64-'A. INDICATOR LEVELS'!G$63)</f>
        <v>0.16422061529245646</v>
      </c>
      <c r="H48" s="35">
        <f>('A. INDICATOR LEVELS'!H47-'A. INDICATOR LEVELS'!H$63)/('A. INDICATOR LEVELS'!H$64-'A. INDICATOR LEVELS'!H$63)</f>
        <v>0.18874172185430463</v>
      </c>
      <c r="I48" s="35">
        <f>('A. INDICATOR LEVELS'!I47-'A. INDICATOR LEVELS'!I$63)/('A. INDICATOR LEVELS'!I$64-'A. INDICATOR LEVELS'!I$63)</f>
        <v>0.14975377098763037</v>
      </c>
      <c r="J48" s="234">
        <f>('A. INDICATOR LEVELS'!J47-'A. INDICATOR LEVELS'!J$63)/('A. INDICATOR LEVELS'!J$64-'A. INDICATOR LEVELS'!J$63)</f>
        <v>0.15774058577405858</v>
      </c>
      <c r="K48" s="69">
        <f>('A. INDICATOR LEVELS'!K47-'A. INDICATOR LEVELS'!K$63)/('A. INDICATOR LEVELS'!K$64-'A. INDICATOR LEVELS'!K$63)</f>
        <v>0.69387755102040816</v>
      </c>
      <c r="L48" s="35">
        <f>('A. INDICATOR LEVELS'!L47-'A. INDICATOR LEVELS'!L$63)/('A. INDICATOR LEVELS'!L$64-'A. INDICATOR LEVELS'!L$63)</f>
        <v>0.7142857142857143</v>
      </c>
      <c r="M48" s="35">
        <f>('A. INDICATOR LEVELS'!M47-'A. INDICATOR LEVELS'!M$63)/('A. INDICATOR LEVELS'!M$64-'A. INDICATOR LEVELS'!M$63)</f>
        <v>0.7</v>
      </c>
      <c r="N48" s="35">
        <f>('A. INDICATOR LEVELS'!N47-'A. INDICATOR LEVELS'!N$63)/('A. INDICATOR LEVELS'!N$64-'A. INDICATOR LEVELS'!N$63)</f>
        <v>0.7142857142857143</v>
      </c>
      <c r="O48" s="35">
        <f>('A. INDICATOR LEVELS'!O47-'A. INDICATOR LEVELS'!O$63)/('A. INDICATOR LEVELS'!O$64-'A. INDICATOR LEVELS'!O$63)</f>
        <v>0.7142857142857143</v>
      </c>
      <c r="P48" s="234">
        <f>('A. INDICATOR LEVELS'!P47-'A. INDICATOR LEVELS'!P$63)/('A. INDICATOR LEVELS'!P$64-'A. INDICATOR LEVELS'!P$63)</f>
        <v>0.72</v>
      </c>
      <c r="Q48" s="69">
        <f>('A. INDICATOR LEVELS'!Q47-'A. INDICATOR LEVELS'!Q$63)/('A. INDICATOR LEVELS'!Q$64-'A. INDICATOR LEVELS'!Q$63)</f>
        <v>0.22307692307692309</v>
      </c>
      <c r="R48" s="35">
        <f>('A. INDICATOR LEVELS'!R47-'A. INDICATOR LEVELS'!R$63)/('A. INDICATOR LEVELS'!R$64-'A. INDICATOR LEVELS'!R$63)</f>
        <v>0.17692307692307693</v>
      </c>
      <c r="S48" s="35">
        <f>('A. INDICATOR LEVELS'!S47-'A. INDICATOR LEVELS'!S$63)/('A. INDICATOR LEVELS'!S$64-'A. INDICATOR LEVELS'!S$63)</f>
        <v>0.24087591240875914</v>
      </c>
      <c r="T48" s="35">
        <f>('A. INDICATOR LEVELS'!T47-'A. INDICATOR LEVELS'!T$63)/('A. INDICATOR LEVELS'!T$64-'A. INDICATOR LEVELS'!T$63)</f>
        <v>0.22813688212927757</v>
      </c>
      <c r="U48" s="35">
        <f>('A. INDICATOR LEVELS'!U47-'A. INDICATOR LEVELS'!U$63)/('A. INDICATOR LEVELS'!U$64-'A. INDICATOR LEVELS'!U$63)</f>
        <v>0.17199999999999999</v>
      </c>
      <c r="V48" s="234">
        <f>('A. INDICATOR LEVELS'!V47-'A. INDICATOR LEVELS'!V$63)/('A. INDICATOR LEVELS'!V$64-'A. INDICATOR LEVELS'!V$63)</f>
        <v>0.18253968253968253</v>
      </c>
      <c r="W48" s="83">
        <f>('A. INDICATOR LEVELS'!W47-'A. INDICATOR LEVELS'!W$63)/('A. INDICATOR LEVELS'!W$64-'A. INDICATOR LEVELS'!W$63)</f>
        <v>0.53846153846153855</v>
      </c>
      <c r="X48" s="19">
        <f>('A. INDICATOR LEVELS'!X47-'A. INDICATOR LEVELS'!X$63)/('A. INDICATOR LEVELS'!X$64-'A. INDICATOR LEVELS'!X$63)</f>
        <v>0.48148148148148145</v>
      </c>
      <c r="Y48" s="19">
        <f>('A. INDICATOR LEVELS'!Y47-'A. INDICATOR LEVELS'!Y$63)/('A. INDICATOR LEVELS'!Y$64-'A. INDICATOR LEVELS'!Y$63)</f>
        <v>0.44444444444444459</v>
      </c>
      <c r="Z48" s="19">
        <f>('A. INDICATOR LEVELS'!Z47-'A. INDICATOR LEVELS'!Z$63)/('A. INDICATOR LEVELS'!Z$64-'A. INDICATOR LEVELS'!Z$63)</f>
        <v>0.51851851851851871</v>
      </c>
      <c r="AA48" s="19">
        <f>('A. INDICATOR LEVELS'!AA47-'A. INDICATOR LEVELS'!AA$63)/('A. INDICATOR LEVELS'!AA$64-'A. INDICATOR LEVELS'!AA$63)</f>
        <v>0.55172413793103436</v>
      </c>
      <c r="AB48" s="237">
        <f>('A. INDICATOR LEVELS'!AB47-'A. INDICATOR LEVELS'!AB$63)/('A. INDICATOR LEVELS'!AB$64-'A. INDICATOR LEVELS'!AB$63)</f>
        <v>0.56666666666666676</v>
      </c>
      <c r="AC48" s="83">
        <f>('A. INDICATOR LEVELS'!AC47-'A. INDICATOR LEVELS'!AC$63)/('A. INDICATOR LEVELS'!AC$64-'A. INDICATOR LEVELS'!AC$63)</f>
        <v>0.6</v>
      </c>
      <c r="AD48" s="19">
        <f>('A. INDICATOR LEVELS'!AD47-'A. INDICATOR LEVELS'!AD$63)/('A. INDICATOR LEVELS'!AD$64-'A. INDICATOR LEVELS'!AD$63)</f>
        <v>0.76923076923076927</v>
      </c>
      <c r="AE48" s="19">
        <f>('A. INDICATOR LEVELS'!AE47-'A. INDICATOR LEVELS'!AE$63)/('A. INDICATOR LEVELS'!AE$64-'A. INDICATOR LEVELS'!AE$63)</f>
        <v>0.8</v>
      </c>
      <c r="AF48" s="19">
        <f>('A. INDICATOR LEVELS'!AF47-'A. INDICATOR LEVELS'!AF$63)/('A. INDICATOR LEVELS'!AF$64-'A. INDICATOR LEVELS'!AF$63)</f>
        <v>0.84615384615384615</v>
      </c>
      <c r="AG48" s="19">
        <f>('A. INDICATOR LEVELS'!AG47-'A. INDICATOR LEVELS'!AG$63)/('A. INDICATOR LEVELS'!AG$64-'A. INDICATOR LEVELS'!AG$63)</f>
        <v>0.69230769230769229</v>
      </c>
      <c r="AH48" s="237">
        <f>('A. INDICATOR LEVELS'!AH47-'A. INDICATOR LEVELS'!AH$63)/('A. INDICATOR LEVELS'!AH$64-'A. INDICATOR LEVELS'!AH$63)</f>
        <v>0.76923076923076927</v>
      </c>
      <c r="AI48" s="83">
        <f>('A. INDICATOR LEVELS'!AI47-'A. INDICATOR LEVELS'!AI$63)/('A. INDICATOR LEVELS'!AI$64-'A. INDICATOR LEVELS'!AI$63)</f>
        <v>0.375</v>
      </c>
      <c r="AJ48" s="19">
        <f>('A. INDICATOR LEVELS'!AJ47-'A. INDICATOR LEVELS'!AJ$63)/('A. INDICATOR LEVELS'!AJ$64-'A. INDICATOR LEVELS'!AJ$63)</f>
        <v>0.36842105263157893</v>
      </c>
      <c r="AK48" s="19">
        <f>('A. INDICATOR LEVELS'!AK47-'A. INDICATOR LEVELS'!AK$63)/('A. INDICATOR LEVELS'!AK$64-'A. INDICATOR LEVELS'!AK$63)</f>
        <v>0.47058823529411764</v>
      </c>
      <c r="AL48" s="19">
        <f>('A. INDICATOR LEVELS'!AL47-'A. INDICATOR LEVELS'!AL$63)/('A. INDICATOR LEVELS'!AL$64-'A. INDICATOR LEVELS'!AL$63)</f>
        <v>0.44444444444444442</v>
      </c>
      <c r="AM48" s="19">
        <f>('A. INDICATOR LEVELS'!AM47-'A. INDICATOR LEVELS'!AM$63)/('A. INDICATOR LEVELS'!AM$64-'A. INDICATOR LEVELS'!AM$63)</f>
        <v>0.36842105263157893</v>
      </c>
      <c r="AN48" s="237">
        <f>('A. INDICATOR LEVELS'!AN47-'A. INDICATOR LEVELS'!AN$63)/('A. INDICATOR LEVELS'!AN$64-'A. INDICATOR LEVELS'!AN$63)</f>
        <v>0.42105263157894735</v>
      </c>
      <c r="AO48" s="83">
        <f>('A. INDICATOR LEVELS'!AO47-'A. INDICATOR LEVELS'!AO$63)/('A. INDICATOR LEVELS'!AO$64-'A. INDICATOR LEVELS'!AO$63)</f>
        <v>0.47619047619047616</v>
      </c>
      <c r="AP48" s="19">
        <f>('A. INDICATOR LEVELS'!AP47-'A. INDICATOR LEVELS'!AP$63)/('A. INDICATOR LEVELS'!AP$64-'A. INDICATOR LEVELS'!AP$63)</f>
        <v>0.47826086956521741</v>
      </c>
      <c r="AQ48" s="19">
        <f>('A. INDICATOR LEVELS'!AQ47-'A. INDICATOR LEVELS'!AQ$63)/('A. INDICATOR LEVELS'!AQ$64-'A. INDICATOR LEVELS'!AQ$63)</f>
        <v>0.40909090909090912</v>
      </c>
      <c r="AR48" s="19">
        <f>('A. INDICATOR LEVELS'!AR47-'A. INDICATOR LEVELS'!AR$63)/('A. INDICATOR LEVELS'!AR$64-'A. INDICATOR LEVELS'!AR$63)</f>
        <v>0.52380952380952384</v>
      </c>
      <c r="AS48" s="19">
        <f>('A. INDICATOR LEVELS'!AS47-'A. INDICATOR LEVELS'!AS$63)/('A. INDICATOR LEVELS'!AS$64-'A. INDICATOR LEVELS'!AS$63)</f>
        <v>0.6</v>
      </c>
      <c r="AT48" s="237">
        <f>('A. INDICATOR LEVELS'!AT47-'A. INDICATOR LEVELS'!AT$63)/('A. INDICATOR LEVELS'!AT$64-'A. INDICATOR LEVELS'!AT$63)</f>
        <v>0.34482758620689657</v>
      </c>
      <c r="AU48" s="83">
        <f>('A. INDICATOR LEVELS'!AU47-'A. INDICATOR LEVELS'!AU$63)/('A. INDICATOR LEVELS'!AU$64-'A. INDICATOR LEVELS'!AU$63)</f>
        <v>0.77777777777777779</v>
      </c>
      <c r="AV48" s="19">
        <f>('A. INDICATOR LEVELS'!AV47-'A. INDICATOR LEVELS'!AV$63)/('A. INDICATOR LEVELS'!AV$64-'A. INDICATOR LEVELS'!AV$63)</f>
        <v>0.5714285714285714</v>
      </c>
      <c r="AW48" s="19">
        <f>('A. INDICATOR LEVELS'!AW47-'A. INDICATOR LEVELS'!AW$63)/('A. INDICATOR LEVELS'!AW$64-'A. INDICATOR LEVELS'!AW$63)</f>
        <v>0.77777777777777779</v>
      </c>
      <c r="AX48" s="19">
        <f>('A. INDICATOR LEVELS'!AX47-'A. INDICATOR LEVELS'!AX$63)/('A. INDICATOR LEVELS'!AX$64-'A. INDICATOR LEVELS'!AX$63)</f>
        <v>0.85</v>
      </c>
      <c r="AY48" s="19">
        <f>('A. INDICATOR LEVELS'!AY47-'A. INDICATOR LEVELS'!AY$63)/('A. INDICATOR LEVELS'!AY$64-'A. INDICATOR LEVELS'!AY$63)</f>
        <v>0.7142857142857143</v>
      </c>
      <c r="AZ48" s="237">
        <f>('A. INDICATOR LEVELS'!AZ47-'A. INDICATOR LEVELS'!AZ$63)/('A. INDICATOR LEVELS'!AZ$64-'A. INDICATOR LEVELS'!AZ$63)</f>
        <v>0.81818181818181823</v>
      </c>
      <c r="BA48" s="83">
        <f>('A. INDICATOR LEVELS'!BA47-'A. INDICATOR LEVELS'!BA$63)/('A. INDICATOR LEVELS'!BA$64-'A. INDICATOR LEVELS'!BA$63)</f>
        <v>0.58823529411764708</v>
      </c>
      <c r="BB48" s="19">
        <f>('A. INDICATOR LEVELS'!BB47-'A. INDICATOR LEVELS'!BB$63)/('A. INDICATOR LEVELS'!BB$64-'A. INDICATOR LEVELS'!BB$63)</f>
        <v>0.5</v>
      </c>
      <c r="BC48" s="19">
        <f>('A. INDICATOR LEVELS'!BC47-'A. INDICATOR LEVELS'!BC$63)/('A. INDICATOR LEVELS'!BC$64-'A. INDICATOR LEVELS'!BC$63)</f>
        <v>0.58823529411764708</v>
      </c>
      <c r="BD48" s="19">
        <f>('A. INDICATOR LEVELS'!BD47-'A. INDICATOR LEVELS'!BD$63)/('A. INDICATOR LEVELS'!BD$64-'A. INDICATOR LEVELS'!BD$63)</f>
        <v>0.58823529411764708</v>
      </c>
      <c r="BE48" s="19">
        <f>('A. INDICATOR LEVELS'!BE47-'A. INDICATOR LEVELS'!BE$63)/('A. INDICATOR LEVELS'!BE$64-'A. INDICATOR LEVELS'!BE$63)</f>
        <v>0.5</v>
      </c>
      <c r="BF48" s="237">
        <f>('A. INDICATOR LEVELS'!BF47-'A. INDICATOR LEVELS'!BF$63)/('A. INDICATOR LEVELS'!BF$64-'A. INDICATOR LEVELS'!BF$63)</f>
        <v>0.55555555555555558</v>
      </c>
      <c r="BG48" s="83">
        <f>1-('A. INDICATOR LEVELS'!BG47-'A. INDICATOR LEVELS'!BG$63)/('A. INDICATOR LEVELS'!BG$64-'A. INDICATOR LEVELS'!BG$63)</f>
        <v>0.8</v>
      </c>
      <c r="BH48" s="19">
        <f>1-('A. INDICATOR LEVELS'!BH47-'A. INDICATOR LEVELS'!BH$63)/('A. INDICATOR LEVELS'!BH$64-'A. INDICATOR LEVELS'!BH$63)</f>
        <v>0.7857142857142857</v>
      </c>
      <c r="BI48" s="19">
        <f>1-('A. INDICATOR LEVELS'!BI47-'A. INDICATOR LEVELS'!BI$63)/('A. INDICATOR LEVELS'!BI$64-'A. INDICATOR LEVELS'!BI$63)</f>
        <v>0.8</v>
      </c>
      <c r="BJ48" s="19">
        <f>1-('A. INDICATOR LEVELS'!BJ47-'A. INDICATOR LEVELS'!BJ$63)/('A. INDICATOR LEVELS'!BJ$64-'A. INDICATOR LEVELS'!BJ$63)</f>
        <v>0.85714285714285721</v>
      </c>
      <c r="BK48" s="19">
        <f>1-('A. INDICATOR LEVELS'!BK47-'A. INDICATOR LEVELS'!BK$63)/('A. INDICATOR LEVELS'!BK$64-'A. INDICATOR LEVELS'!BK$63)</f>
        <v>0.7857142857142857</v>
      </c>
      <c r="BL48" s="237">
        <f>1-('A. INDICATOR LEVELS'!BL47-'A. INDICATOR LEVELS'!BL$63)/('A. INDICATOR LEVELS'!BL$64-'A. INDICATOR LEVELS'!BL$63)</f>
        <v>0.83333333333333337</v>
      </c>
      <c r="BM48" s="83">
        <f>1-('A. INDICATOR LEVELS'!BM47-'A. INDICATOR LEVELS'!BM$63)/('A. INDICATOR LEVELS'!BM$64-'A. INDICATOR LEVELS'!BM$63)</f>
        <v>0.55555555555555558</v>
      </c>
      <c r="BN48" s="19">
        <f>1-('A. INDICATOR LEVELS'!BN47-'A. INDICATOR LEVELS'!BN$63)/('A. INDICATOR LEVELS'!BN$64-'A. INDICATOR LEVELS'!BN$63)</f>
        <v>0.47058823529411764</v>
      </c>
      <c r="BO48" s="19">
        <f>1-('A. INDICATOR LEVELS'!BO47-'A. INDICATOR LEVELS'!BO$63)/('A. INDICATOR LEVELS'!BO$64-'A. INDICATOR LEVELS'!BO$63)</f>
        <v>0.52941176470588236</v>
      </c>
      <c r="BP48" s="19">
        <f>1-('A. INDICATOR LEVELS'!BP47-'A. INDICATOR LEVELS'!BP$63)/('A. INDICATOR LEVELS'!BP$64-'A. INDICATOR LEVELS'!BP$63)</f>
        <v>0.5714285714285714</v>
      </c>
      <c r="BQ48" s="19">
        <f>1-('A. INDICATOR LEVELS'!BQ47-'A. INDICATOR LEVELS'!BQ$63)/('A. INDICATOR LEVELS'!BQ$64-'A. INDICATOR LEVELS'!BQ$63)</f>
        <v>0.53333333333333333</v>
      </c>
      <c r="BR48" s="237">
        <f>1-('A. INDICATOR LEVELS'!BR47-'A. INDICATOR LEVELS'!BR$63)/('A. INDICATOR LEVELS'!BR$64-'A. INDICATOR LEVELS'!BR$63)</f>
        <v>0.6</v>
      </c>
      <c r="BS48" s="83">
        <f>('A. INDICATOR LEVELS'!BS47-'A. INDICATOR LEVELS'!BS$63)/('A. INDICATOR LEVELS'!BS$64-'A. INDICATOR LEVELS'!BS$63)</f>
        <v>0.35714285714285715</v>
      </c>
      <c r="BT48" s="19">
        <f>('A. INDICATOR LEVELS'!BT47-'A. INDICATOR LEVELS'!BT$63)/('A. INDICATOR LEVELS'!BT$64-'A. INDICATOR LEVELS'!BT$63)</f>
        <v>0.34166666666666667</v>
      </c>
      <c r="BU48" s="19">
        <f>('A. INDICATOR LEVELS'!BU47-'A. INDICATOR LEVELS'!BU$63)/('A. INDICATOR LEVELS'!BU$64-'A. INDICATOR LEVELS'!BU$63)</f>
        <v>0.22727272727272727</v>
      </c>
      <c r="BV48" s="19">
        <f>('A. INDICATOR LEVELS'!BV47-'A. INDICATOR LEVELS'!BV$63)/('A. INDICATOR LEVELS'!BV$64-'A. INDICATOR LEVELS'!BV$63)</f>
        <v>0.23423423423423423</v>
      </c>
      <c r="BW48" s="19">
        <f>('A. INDICATOR LEVELS'!BW47-'A. INDICATOR LEVELS'!BW$63)/('A. INDICATOR LEVELS'!BW$64-'A. INDICATOR LEVELS'!BW$63)</f>
        <v>0.21782178217821782</v>
      </c>
      <c r="BX48" s="237">
        <f>('A. INDICATOR LEVELS'!BX47-'A. INDICATOR LEVELS'!BX$63)/('A. INDICATOR LEVELS'!BX$64-'A. INDICATOR LEVELS'!BX$63)</f>
        <v>0.21212121212121213</v>
      </c>
      <c r="BY48" s="83">
        <f>1-('A. INDICATOR LEVELS'!BY47-'A. INDICATOR LEVELS'!BY$63)/('A. INDICATOR LEVELS'!BY$64-'A. INDICATOR LEVELS'!BY$63)</f>
        <v>0.52141527001862187</v>
      </c>
      <c r="BZ48" s="19">
        <f>1-('A. INDICATOR LEVELS'!BZ47-'A. INDICATOR LEVELS'!BZ$63)/('A. INDICATOR LEVELS'!BZ$64-'A. INDICATOR LEVELS'!BZ$63)</f>
        <v>0.47289719626168225</v>
      </c>
      <c r="CA48" s="19">
        <f>1-('A. INDICATOR LEVELS'!CA47-'A. INDICATOR LEVELS'!CA$63)/('A. INDICATOR LEVELS'!CA$64-'A. INDICATOR LEVELS'!CA$63)</f>
        <v>0.49637681159420288</v>
      </c>
      <c r="CB48" s="19">
        <f>1-('A. INDICATOR LEVELS'!CB47-'A. INDICATOR LEVELS'!CB$63)/('A. INDICATOR LEVELS'!CB$64-'A. INDICATOR LEVELS'!CB$63)</f>
        <v>0.55752212389380529</v>
      </c>
      <c r="CC48" s="19">
        <f>1-('A. INDICATOR LEVELS'!CC47-'A. INDICATOR LEVELS'!CC$63)/('A. INDICATOR LEVELS'!CC$64-'A. INDICATOR LEVELS'!CC$63)</f>
        <v>0.62886597938144329</v>
      </c>
      <c r="CD48" s="237">
        <f>1-('A. INDICATOR LEVELS'!CD47-'A. INDICATOR LEVELS'!CD$63)/('A. INDICATOR LEVELS'!CD$64-'A. INDICATOR LEVELS'!CD$63)</f>
        <v>0.68518518518518512</v>
      </c>
      <c r="CE48" s="83">
        <f>1-('A. INDICATOR LEVELS'!CE47-'A. INDICATOR LEVELS'!CE$63)/('A. INDICATOR LEVELS'!CE$64-'A. INDICATOR LEVELS'!CE$63)</f>
        <v>0.87961859356376637</v>
      </c>
      <c r="CF48" s="19">
        <f>1-('A. INDICATOR LEVELS'!CF47-'A. INDICATOR LEVELS'!CF$63)/('A. INDICATOR LEVELS'!CF$64-'A. INDICATOR LEVELS'!CF$63)</f>
        <v>0.87748344370860931</v>
      </c>
      <c r="CG48" s="19">
        <f>1-('A. INDICATOR LEVELS'!CG47-'A. INDICATOR LEVELS'!CG$63)/('A. INDICATOR LEVELS'!CG$64-'A. INDICATOR LEVELS'!CG$63)</f>
        <v>0.88992731048805818</v>
      </c>
      <c r="CH48" s="19">
        <f>1-('A. INDICATOR LEVELS'!CH47-'A. INDICATOR LEVELS'!CH$63)/('A. INDICATOR LEVELS'!CH$64-'A. INDICATOR LEVELS'!CH$63)</f>
        <v>0.88492871690427699</v>
      </c>
      <c r="CI48" s="19">
        <f>1-('A. INDICATOR LEVELS'!CI47-'A. INDICATOR LEVELS'!CI$63)/('A. INDICATOR LEVELS'!CI$64-'A. INDICATOR LEVELS'!CI$63)</f>
        <v>0.89148737137511691</v>
      </c>
      <c r="CJ48" s="237">
        <f>1-('A. INDICATOR LEVELS'!CJ47-'A. INDICATOR LEVELS'!CJ$63)/('A. INDICATOR LEVELS'!CJ$64-'A. INDICATOR LEVELS'!CJ$63)</f>
        <v>0.89071986123156988</v>
      </c>
      <c r="CK48" s="83">
        <f>1-('A. INDICATOR LEVELS'!CK47-'A. INDICATOR LEVELS'!CK$63)/('A. INDICATOR LEVELS'!CK$64-'A. INDICATOR LEVELS'!CK$63)</f>
        <v>0.3571428571428571</v>
      </c>
      <c r="CL48" s="19">
        <f>1-('A. INDICATOR LEVELS'!CL47-'A. INDICATOR LEVELS'!CL$63)/('A. INDICATOR LEVELS'!CL$64-'A. INDICATOR LEVELS'!CL$63)</f>
        <v>0.4285714285714286</v>
      </c>
      <c r="CM48" s="19">
        <f>1-('A. INDICATOR LEVELS'!CM47-'A. INDICATOR LEVELS'!CM$63)/('A. INDICATOR LEVELS'!CM$64-'A. INDICATOR LEVELS'!CM$63)</f>
        <v>0.8</v>
      </c>
      <c r="CN48" s="19">
        <f>1-('A. INDICATOR LEVELS'!CN47-'A. INDICATOR LEVELS'!CN$63)/('A. INDICATOR LEVELS'!CN$64-'A. INDICATOR LEVELS'!CN$63)</f>
        <v>0.75</v>
      </c>
      <c r="CO48" s="19">
        <f>1-('A. INDICATOR LEVELS'!CO47-'A. INDICATOR LEVELS'!CO$63)/('A. INDICATOR LEVELS'!CO$64-'A. INDICATOR LEVELS'!CO$63)</f>
        <v>0.375</v>
      </c>
      <c r="CP48" s="276">
        <v>0.4318299015755297</v>
      </c>
      <c r="CQ48" s="83">
        <f>1-('A. INDICATOR LEVELS'!CQ47-'A. INDICATOR LEVELS'!CQ$63)/('A. INDICATOR LEVELS'!CQ$64-'A. INDICATOR LEVELS'!CQ$63)</f>
        <v>0.7142857142857143</v>
      </c>
      <c r="CR48" s="19">
        <f>1-('A. INDICATOR LEVELS'!CR47-'A. INDICATOR LEVELS'!CR$63)/('A. INDICATOR LEVELS'!CR$64-'A. INDICATOR LEVELS'!CR$63)</f>
        <v>0.6</v>
      </c>
      <c r="CS48" s="19">
        <f>1-('A. INDICATOR LEVELS'!CS47-'A. INDICATOR LEVELS'!CS$63)/('A. INDICATOR LEVELS'!CS$64-'A. INDICATOR LEVELS'!CS$63)</f>
        <v>0.66666666666666674</v>
      </c>
      <c r="CT48" s="19">
        <f>1-('A. INDICATOR LEVELS'!CT47-'A. INDICATOR LEVELS'!CT$63)/('A. INDICATOR LEVELS'!CT$64-'A. INDICATOR LEVELS'!CT$63)</f>
        <v>0.83333333333333337</v>
      </c>
      <c r="CU48" s="19">
        <f>1-('A. INDICATOR LEVELS'!CU47-'A. INDICATOR LEVELS'!CU$63)/('A. INDICATOR LEVELS'!CU$64-'A. INDICATOR LEVELS'!CU$63)</f>
        <v>0.8</v>
      </c>
      <c r="CV48" s="237">
        <f>1-('A. INDICATOR LEVELS'!CV47-'A. INDICATOR LEVELS'!CV$63)/('A. INDICATOR LEVELS'!CV$64-'A. INDICATOR LEVELS'!CV$63)</f>
        <v>1</v>
      </c>
      <c r="CW48" s="83">
        <f>1-('A. INDICATOR LEVELS'!CW47-'A. INDICATOR LEVELS'!CW$63)/('A. INDICATOR LEVELS'!CW$64-'A. INDICATOR LEVELS'!CW$63)</f>
        <v>0.5</v>
      </c>
      <c r="CX48" s="19">
        <f>1-('A. INDICATOR LEVELS'!CX47-'A. INDICATOR LEVELS'!CX$63)/('A. INDICATOR LEVELS'!CX$64-'A. INDICATOR LEVELS'!CX$63)</f>
        <v>0.6</v>
      </c>
      <c r="CY48" s="19">
        <f>1-('A. INDICATOR LEVELS'!CY47-'A. INDICATOR LEVELS'!CY$63)/('A. INDICATOR LEVELS'!CY$64-'A. INDICATOR LEVELS'!CY$63)</f>
        <v>0.81818181818181812</v>
      </c>
      <c r="CZ48" s="19">
        <f>1-('A. INDICATOR LEVELS'!CZ47-'A. INDICATOR LEVELS'!CZ$63)/('A. INDICATOR LEVELS'!CZ$64-'A. INDICATOR LEVELS'!CZ$63)</f>
        <v>0.72727272727272729</v>
      </c>
      <c r="DA48" s="19">
        <f>1-('A. INDICATOR LEVELS'!DA47-'A. INDICATOR LEVELS'!DA$63)/('A. INDICATOR LEVELS'!DA$64-'A. INDICATOR LEVELS'!DA$63)</f>
        <v>0.55555555555555558</v>
      </c>
      <c r="DB48" s="237">
        <f>1-('A. INDICATOR LEVELS'!DB47-'A. INDICATOR LEVELS'!DB$63)/('A. INDICATOR LEVELS'!DB$64-'A. INDICATOR LEVELS'!DB$63)</f>
        <v>0.72727272727272729</v>
      </c>
      <c r="DC48" s="83">
        <f>1-('A. INDICATOR LEVELS'!DC47-'A. INDICATOR LEVELS'!DC$63)/('A. INDICATOR LEVELS'!DC$64-'A. INDICATOR LEVELS'!DC$63)</f>
        <v>0.66666666666666674</v>
      </c>
      <c r="DD48" s="19">
        <f>1-('A. INDICATOR LEVELS'!DD47-'A. INDICATOR LEVELS'!DD$63)/('A. INDICATOR LEVELS'!DD$64-'A. INDICATOR LEVELS'!DD$63)</f>
        <v>0.55555555555555558</v>
      </c>
      <c r="DE48" s="19">
        <f>1-('A. INDICATOR LEVELS'!DE47-'A. INDICATOR LEVELS'!DE$63)/('A. INDICATOR LEVELS'!DE$64-'A. INDICATOR LEVELS'!DE$63)</f>
        <v>0.7142857142857143</v>
      </c>
      <c r="DF48" s="19">
        <f>1-('A. INDICATOR LEVELS'!DF47-'A. INDICATOR LEVELS'!DF$63)/('A. INDICATOR LEVELS'!DF$64-'A. INDICATOR LEVELS'!DF$63)</f>
        <v>0.7857142857142857</v>
      </c>
      <c r="DG48" s="19">
        <f>1-('A. INDICATOR LEVELS'!DG47-'A. INDICATOR LEVELS'!DG$63)/('A. INDICATOR LEVELS'!DG$64-'A. INDICATOR LEVELS'!DG$63)</f>
        <v>0.75</v>
      </c>
      <c r="DH48" s="237">
        <f>1-('A. INDICATOR LEVELS'!DH47-'A. INDICATOR LEVELS'!DH$63)/('A. INDICATOR LEVELS'!DH$64-'A. INDICATOR LEVELS'!DH$63)</f>
        <v>0.73333333333333339</v>
      </c>
    </row>
    <row r="49" spans="1:112" x14ac:dyDescent="0.35">
      <c r="A49" s="82"/>
      <c r="B49" s="248"/>
      <c r="C49" s="248"/>
      <c r="D49" s="10"/>
      <c r="E49" s="70"/>
      <c r="F49" s="60"/>
      <c r="G49" s="60"/>
      <c r="H49" s="60"/>
      <c r="I49" s="60"/>
      <c r="J49" s="279"/>
      <c r="K49" s="70"/>
      <c r="L49" s="60"/>
      <c r="M49" s="60"/>
      <c r="N49" s="10"/>
      <c r="O49" s="10"/>
      <c r="P49" s="242"/>
      <c r="Q49" s="82"/>
      <c r="R49" s="10"/>
      <c r="S49" s="10"/>
      <c r="T49" s="10"/>
      <c r="U49" s="10"/>
      <c r="V49" s="242"/>
      <c r="W49" s="82"/>
      <c r="X49" s="10"/>
      <c r="Y49" s="10"/>
      <c r="Z49" s="10"/>
      <c r="AA49" s="10"/>
      <c r="AB49" s="242"/>
      <c r="AC49" s="82"/>
      <c r="AD49" s="10"/>
      <c r="AE49" s="10"/>
      <c r="AF49" s="10"/>
      <c r="AG49" s="10"/>
      <c r="AH49" s="242"/>
      <c r="AI49" s="82"/>
      <c r="AJ49" s="10"/>
      <c r="AK49" s="10"/>
      <c r="AL49" s="10"/>
      <c r="AM49" s="10"/>
      <c r="AN49" s="242"/>
      <c r="AO49" s="82"/>
      <c r="AP49" s="10"/>
      <c r="AQ49" s="10"/>
      <c r="AR49" s="10"/>
      <c r="AS49" s="10"/>
      <c r="AT49" s="242"/>
      <c r="AU49" s="82"/>
      <c r="AV49" s="10"/>
      <c r="AW49" s="10"/>
      <c r="AX49" s="10"/>
      <c r="AY49" s="10"/>
      <c r="AZ49" s="242"/>
      <c r="BA49" s="82"/>
      <c r="BB49" s="10"/>
      <c r="BC49" s="10"/>
      <c r="BD49" s="10"/>
      <c r="BE49" s="10"/>
      <c r="BF49" s="242"/>
      <c r="BG49" s="82"/>
      <c r="BH49" s="10"/>
      <c r="BI49" s="10"/>
      <c r="BJ49" s="10"/>
      <c r="BK49" s="10"/>
      <c r="BL49" s="242"/>
      <c r="BM49" s="82"/>
      <c r="BN49" s="10"/>
      <c r="BO49" s="10"/>
      <c r="BP49" s="10"/>
      <c r="BQ49" s="10"/>
      <c r="BR49" s="242"/>
      <c r="BS49" s="82"/>
      <c r="BT49" s="10"/>
      <c r="BU49" s="10"/>
      <c r="BV49" s="10"/>
      <c r="BW49" s="10"/>
      <c r="BX49" s="242"/>
      <c r="BY49" s="82"/>
      <c r="BZ49" s="10"/>
      <c r="CA49" s="10"/>
      <c r="CB49" s="10"/>
      <c r="CC49" s="10"/>
      <c r="CD49" s="242"/>
      <c r="CE49" s="82"/>
      <c r="CF49" s="10"/>
      <c r="CG49" s="10"/>
      <c r="CH49" s="10"/>
      <c r="CI49" s="10"/>
      <c r="CJ49" s="242"/>
      <c r="CK49" s="82"/>
      <c r="CL49" s="10"/>
      <c r="CM49" s="10"/>
      <c r="CN49" s="10"/>
      <c r="CO49" s="10"/>
      <c r="CP49" s="242"/>
      <c r="CQ49" s="82"/>
      <c r="CR49" s="10"/>
      <c r="CS49" s="10"/>
      <c r="CT49" s="10"/>
      <c r="CU49" s="10"/>
      <c r="CV49" s="242"/>
      <c r="CW49" s="82"/>
      <c r="CX49" s="10"/>
      <c r="CY49" s="10"/>
      <c r="CZ49" s="10"/>
      <c r="DA49" s="10"/>
      <c r="DB49" s="242"/>
      <c r="DC49" s="82"/>
      <c r="DD49" s="10"/>
      <c r="DE49" s="10"/>
      <c r="DF49" s="10"/>
      <c r="DG49" s="10"/>
      <c r="DH49" s="242"/>
    </row>
    <row r="50" spans="1:112" x14ac:dyDescent="0.35">
      <c r="A50" s="82"/>
      <c r="B50" s="248"/>
      <c r="C50" s="248"/>
      <c r="D50" s="25" t="s">
        <v>136</v>
      </c>
      <c r="E50" s="69">
        <f>MIN(E10:E48)</f>
        <v>0</v>
      </c>
      <c r="F50" s="35">
        <f>MIN(F10:F48)</f>
        <v>0</v>
      </c>
      <c r="G50" s="35">
        <f>MIN(G10:G48)</f>
        <v>0</v>
      </c>
      <c r="H50" s="35">
        <f>MIN(H10:H48)</f>
        <v>0</v>
      </c>
      <c r="I50" s="35">
        <f>MIN(I10:I48)</f>
        <v>0</v>
      </c>
      <c r="J50" s="234"/>
      <c r="K50" s="69">
        <f t="shared" ref="K50:T50" si="0">MIN(K10:K48)</f>
        <v>0</v>
      </c>
      <c r="L50" s="35">
        <f t="shared" si="0"/>
        <v>0</v>
      </c>
      <c r="M50" s="35">
        <f t="shared" si="0"/>
        <v>0</v>
      </c>
      <c r="N50" s="35">
        <f t="shared" si="0"/>
        <v>0</v>
      </c>
      <c r="O50" s="35">
        <f>MIN(O10:O48)</f>
        <v>0</v>
      </c>
      <c r="P50" s="234">
        <f>MIN(P10:P48)</f>
        <v>0</v>
      </c>
      <c r="Q50" s="69">
        <f t="shared" si="0"/>
        <v>0</v>
      </c>
      <c r="R50" s="35">
        <f t="shared" si="0"/>
        <v>0</v>
      </c>
      <c r="S50" s="35">
        <f t="shared" si="0"/>
        <v>0</v>
      </c>
      <c r="T50" s="35">
        <f t="shared" si="0"/>
        <v>0</v>
      </c>
      <c r="U50" s="35">
        <f>MIN(U10:U48)</f>
        <v>0</v>
      </c>
      <c r="V50" s="35">
        <f>MIN(V10:V48)</f>
        <v>0</v>
      </c>
      <c r="W50" s="83">
        <f t="shared" ref="W50:BD50" si="1">MIN(W10:W48)</f>
        <v>0</v>
      </c>
      <c r="X50" s="19">
        <f t="shared" si="1"/>
        <v>0</v>
      </c>
      <c r="Y50" s="19">
        <f t="shared" si="1"/>
        <v>0</v>
      </c>
      <c r="Z50" s="19">
        <f t="shared" si="1"/>
        <v>0</v>
      </c>
      <c r="AA50" s="19">
        <f>MIN(AA10:AA48)</f>
        <v>0</v>
      </c>
      <c r="AB50" s="19">
        <f>MIN(AB10:AB48)</f>
        <v>0</v>
      </c>
      <c r="AC50" s="83">
        <f t="shared" si="1"/>
        <v>0</v>
      </c>
      <c r="AD50" s="19">
        <f t="shared" si="1"/>
        <v>0</v>
      </c>
      <c r="AE50" s="19">
        <f t="shared" si="1"/>
        <v>0</v>
      </c>
      <c r="AF50" s="19">
        <f t="shared" si="1"/>
        <v>0</v>
      </c>
      <c r="AG50" s="19">
        <f>MIN(AG10:AG48)</f>
        <v>0</v>
      </c>
      <c r="AH50" s="19">
        <f>MIN(AH10:AH48)</f>
        <v>0</v>
      </c>
      <c r="AI50" s="83">
        <f t="shared" si="1"/>
        <v>0</v>
      </c>
      <c r="AJ50" s="19">
        <f t="shared" si="1"/>
        <v>0</v>
      </c>
      <c r="AK50" s="19">
        <f t="shared" si="1"/>
        <v>0</v>
      </c>
      <c r="AL50" s="19">
        <f t="shared" si="1"/>
        <v>0</v>
      </c>
      <c r="AM50" s="19">
        <f>MIN(AM10:AM48)</f>
        <v>0</v>
      </c>
      <c r="AN50" s="19">
        <f>MIN(AN10:AN48)</f>
        <v>0</v>
      </c>
      <c r="AO50" s="83">
        <f t="shared" si="1"/>
        <v>0</v>
      </c>
      <c r="AP50" s="19">
        <f t="shared" si="1"/>
        <v>0</v>
      </c>
      <c r="AQ50" s="19">
        <f t="shared" si="1"/>
        <v>0</v>
      </c>
      <c r="AR50" s="19">
        <f t="shared" si="1"/>
        <v>0</v>
      </c>
      <c r="AS50" s="19">
        <f>MIN(AS10:AS48)</f>
        <v>0</v>
      </c>
      <c r="AT50" s="19">
        <f>MIN(AT10:AT48)</f>
        <v>0</v>
      </c>
      <c r="AU50" s="83">
        <f t="shared" si="1"/>
        <v>0</v>
      </c>
      <c r="AV50" s="19">
        <f t="shared" si="1"/>
        <v>0</v>
      </c>
      <c r="AW50" s="19">
        <f t="shared" si="1"/>
        <v>0</v>
      </c>
      <c r="AX50" s="19">
        <f t="shared" si="1"/>
        <v>0</v>
      </c>
      <c r="AY50" s="19">
        <f>MIN(AY10:AY48)</f>
        <v>0</v>
      </c>
      <c r="AZ50" s="237">
        <f>MIN(AZ10:AZ48)</f>
        <v>0</v>
      </c>
      <c r="BA50" s="83">
        <f t="shared" si="1"/>
        <v>0</v>
      </c>
      <c r="BB50" s="19">
        <f t="shared" si="1"/>
        <v>0</v>
      </c>
      <c r="BC50" s="19">
        <f t="shared" si="1"/>
        <v>0</v>
      </c>
      <c r="BD50" s="19">
        <f t="shared" si="1"/>
        <v>0</v>
      </c>
      <c r="BE50" s="19">
        <f>MIN(BE10:BE48)</f>
        <v>0</v>
      </c>
      <c r="BF50" s="19">
        <f>MIN(BF10:BF48)</f>
        <v>0</v>
      </c>
      <c r="BG50" s="83">
        <f>MIN(BG10:BG48)</f>
        <v>0</v>
      </c>
      <c r="BH50" s="19">
        <f t="shared" ref="BH50:BX50" si="2">MIN(BH10:BH48)</f>
        <v>0</v>
      </c>
      <c r="BI50" s="19">
        <f t="shared" si="2"/>
        <v>0</v>
      </c>
      <c r="BJ50" s="19">
        <f t="shared" si="2"/>
        <v>0</v>
      </c>
      <c r="BK50" s="19">
        <f>MIN(BK10:BK48)</f>
        <v>0</v>
      </c>
      <c r="BL50" s="19">
        <f>MIN(BL10:BL48)</f>
        <v>0</v>
      </c>
      <c r="BM50" s="83">
        <f t="shared" si="2"/>
        <v>0</v>
      </c>
      <c r="BN50" s="19">
        <f t="shared" si="2"/>
        <v>0</v>
      </c>
      <c r="BO50" s="19">
        <f t="shared" si="2"/>
        <v>0</v>
      </c>
      <c r="BP50" s="19">
        <f t="shared" si="2"/>
        <v>0</v>
      </c>
      <c r="BQ50" s="19">
        <f t="shared" si="2"/>
        <v>0</v>
      </c>
      <c r="BR50" s="19">
        <f t="shared" si="2"/>
        <v>0</v>
      </c>
      <c r="BS50" s="83">
        <f t="shared" si="2"/>
        <v>0</v>
      </c>
      <c r="BT50" s="19">
        <f t="shared" si="2"/>
        <v>0</v>
      </c>
      <c r="BU50" s="19">
        <f t="shared" si="2"/>
        <v>0</v>
      </c>
      <c r="BV50" s="19">
        <f t="shared" si="2"/>
        <v>0</v>
      </c>
      <c r="BW50" s="19">
        <f t="shared" si="2"/>
        <v>0</v>
      </c>
      <c r="BX50" s="237">
        <f t="shared" si="2"/>
        <v>0</v>
      </c>
      <c r="BY50" s="83">
        <f t="shared" ref="BY50:CP50" si="3">MIN(BY10:BY48)</f>
        <v>0</v>
      </c>
      <c r="BZ50" s="19">
        <f t="shared" si="3"/>
        <v>0</v>
      </c>
      <c r="CA50" s="19">
        <f t="shared" si="3"/>
        <v>0</v>
      </c>
      <c r="CB50" s="19">
        <f t="shared" si="3"/>
        <v>0</v>
      </c>
      <c r="CC50" s="19">
        <f t="shared" si="3"/>
        <v>0</v>
      </c>
      <c r="CD50" s="19">
        <f t="shared" si="3"/>
        <v>0</v>
      </c>
      <c r="CE50" s="83">
        <f t="shared" si="3"/>
        <v>0</v>
      </c>
      <c r="CF50" s="19">
        <f t="shared" si="3"/>
        <v>0</v>
      </c>
      <c r="CG50" s="19">
        <f t="shared" si="3"/>
        <v>0</v>
      </c>
      <c r="CH50" s="19">
        <f t="shared" si="3"/>
        <v>0</v>
      </c>
      <c r="CI50" s="19">
        <f t="shared" si="3"/>
        <v>0</v>
      </c>
      <c r="CJ50" s="19">
        <f t="shared" si="3"/>
        <v>0</v>
      </c>
      <c r="CK50" s="83">
        <f t="shared" si="3"/>
        <v>0</v>
      </c>
      <c r="CL50" s="19">
        <f t="shared" si="3"/>
        <v>0</v>
      </c>
      <c r="CM50" s="19">
        <f t="shared" si="3"/>
        <v>0</v>
      </c>
      <c r="CN50" s="19">
        <f t="shared" si="3"/>
        <v>0</v>
      </c>
      <c r="CO50" s="19">
        <f t="shared" si="3"/>
        <v>0</v>
      </c>
      <c r="CP50" s="19">
        <f t="shared" si="3"/>
        <v>0</v>
      </c>
      <c r="CQ50" s="83">
        <f t="shared" ref="CQ50:CZ50" si="4">MIN(CQ10:CQ48)</f>
        <v>0</v>
      </c>
      <c r="CR50" s="19">
        <f t="shared" si="4"/>
        <v>0</v>
      </c>
      <c r="CS50" s="19">
        <f t="shared" si="4"/>
        <v>0</v>
      </c>
      <c r="CT50" s="19">
        <f t="shared" si="4"/>
        <v>0</v>
      </c>
      <c r="CU50" s="19">
        <f>MIN(CU10:CU48)</f>
        <v>0</v>
      </c>
      <c r="CV50" s="19">
        <f>MIN(CV10:CV48)</f>
        <v>0</v>
      </c>
      <c r="CW50" s="83">
        <f t="shared" si="4"/>
        <v>0</v>
      </c>
      <c r="CX50" s="19">
        <f t="shared" si="4"/>
        <v>0</v>
      </c>
      <c r="CY50" s="19">
        <f t="shared" si="4"/>
        <v>0</v>
      </c>
      <c r="CZ50" s="19">
        <f t="shared" si="4"/>
        <v>0</v>
      </c>
      <c r="DA50" s="19">
        <f>MIN(DA10:DA48)</f>
        <v>0</v>
      </c>
      <c r="DB50" s="19">
        <f>MIN(DB10:DB48)</f>
        <v>0</v>
      </c>
      <c r="DC50" s="83">
        <f t="shared" ref="DC50:DF50" si="5">MIN(DC10:DC48)</f>
        <v>0</v>
      </c>
      <c r="DD50" s="19">
        <f t="shared" si="5"/>
        <v>0</v>
      </c>
      <c r="DE50" s="19">
        <f t="shared" si="5"/>
        <v>0</v>
      </c>
      <c r="DF50" s="19">
        <f t="shared" si="5"/>
        <v>0</v>
      </c>
      <c r="DG50" s="19">
        <f>MIN(DG10:DG48)</f>
        <v>0</v>
      </c>
      <c r="DH50" s="237">
        <f>MIN(DH10:DH48)</f>
        <v>0</v>
      </c>
    </row>
    <row r="51" spans="1:112" x14ac:dyDescent="0.35">
      <c r="A51" s="249"/>
      <c r="B51" s="250"/>
      <c r="C51" s="250"/>
      <c r="D51" s="280" t="s">
        <v>137</v>
      </c>
      <c r="E51" s="235">
        <f>MAX(E10:E48)</f>
        <v>1</v>
      </c>
      <c r="F51" s="72">
        <f>MAX(F10:F48)</f>
        <v>1</v>
      </c>
      <c r="G51" s="72">
        <f>MAX(G10:G48)</f>
        <v>1</v>
      </c>
      <c r="H51" s="72">
        <f>MAX(H10:H48)</f>
        <v>1</v>
      </c>
      <c r="I51" s="72">
        <f>MAX(I10:I48)</f>
        <v>1</v>
      </c>
      <c r="J51" s="236"/>
      <c r="K51" s="235">
        <f t="shared" ref="K51:T51" si="6">MAX(K10:K48)</f>
        <v>1</v>
      </c>
      <c r="L51" s="72">
        <f t="shared" si="6"/>
        <v>1</v>
      </c>
      <c r="M51" s="72">
        <f t="shared" si="6"/>
        <v>1</v>
      </c>
      <c r="N51" s="72">
        <f t="shared" si="6"/>
        <v>1</v>
      </c>
      <c r="O51" s="72">
        <f>MAX(O10:O48)</f>
        <v>1</v>
      </c>
      <c r="P51" s="236">
        <f>MAX(P10:P48)</f>
        <v>1</v>
      </c>
      <c r="Q51" s="235">
        <f t="shared" si="6"/>
        <v>1</v>
      </c>
      <c r="R51" s="72">
        <f t="shared" si="6"/>
        <v>1</v>
      </c>
      <c r="S51" s="72">
        <f t="shared" si="6"/>
        <v>1</v>
      </c>
      <c r="T51" s="72">
        <f t="shared" si="6"/>
        <v>1</v>
      </c>
      <c r="U51" s="72">
        <f>MAX(U10:U48)</f>
        <v>1</v>
      </c>
      <c r="V51" s="72">
        <f>MAX(V10:V48)</f>
        <v>1</v>
      </c>
      <c r="W51" s="238">
        <f t="shared" ref="W51:BD51" si="7">MAX(W10:W48)</f>
        <v>1</v>
      </c>
      <c r="X51" s="86">
        <f t="shared" si="7"/>
        <v>1</v>
      </c>
      <c r="Y51" s="86">
        <f t="shared" si="7"/>
        <v>1</v>
      </c>
      <c r="Z51" s="86">
        <f t="shared" si="7"/>
        <v>1</v>
      </c>
      <c r="AA51" s="86">
        <f>MAX(AA10:AA48)</f>
        <v>1</v>
      </c>
      <c r="AB51" s="86">
        <f>MAX(AB10:AB48)</f>
        <v>1</v>
      </c>
      <c r="AC51" s="238">
        <f t="shared" si="7"/>
        <v>1</v>
      </c>
      <c r="AD51" s="86">
        <f t="shared" si="7"/>
        <v>1</v>
      </c>
      <c r="AE51" s="86">
        <f t="shared" si="7"/>
        <v>1</v>
      </c>
      <c r="AF51" s="86">
        <f t="shared" si="7"/>
        <v>1</v>
      </c>
      <c r="AG51" s="86">
        <f>MAX(AG10:AG48)</f>
        <v>1</v>
      </c>
      <c r="AH51" s="86">
        <f>MAX(AH10:AH48)</f>
        <v>1</v>
      </c>
      <c r="AI51" s="238">
        <f t="shared" si="7"/>
        <v>1</v>
      </c>
      <c r="AJ51" s="86">
        <f t="shared" si="7"/>
        <v>1</v>
      </c>
      <c r="AK51" s="86">
        <f t="shared" si="7"/>
        <v>1</v>
      </c>
      <c r="AL51" s="86">
        <f t="shared" si="7"/>
        <v>1</v>
      </c>
      <c r="AM51" s="86">
        <f>MAX(AM10:AM48)</f>
        <v>1</v>
      </c>
      <c r="AN51" s="86">
        <f>MAX(AN10:AN48)</f>
        <v>1</v>
      </c>
      <c r="AO51" s="238">
        <f t="shared" si="7"/>
        <v>1</v>
      </c>
      <c r="AP51" s="86">
        <f t="shared" si="7"/>
        <v>1</v>
      </c>
      <c r="AQ51" s="86">
        <f t="shared" si="7"/>
        <v>1</v>
      </c>
      <c r="AR51" s="86">
        <f t="shared" si="7"/>
        <v>1</v>
      </c>
      <c r="AS51" s="86">
        <f>MAX(AS10:AS48)</f>
        <v>1</v>
      </c>
      <c r="AT51" s="86">
        <f>MAX(AT10:AT48)</f>
        <v>1</v>
      </c>
      <c r="AU51" s="238">
        <f t="shared" si="7"/>
        <v>1</v>
      </c>
      <c r="AV51" s="86">
        <f t="shared" si="7"/>
        <v>1</v>
      </c>
      <c r="AW51" s="86">
        <f t="shared" si="7"/>
        <v>1</v>
      </c>
      <c r="AX51" s="86">
        <f t="shared" si="7"/>
        <v>1</v>
      </c>
      <c r="AY51" s="86">
        <f>MAX(AY10:AY48)</f>
        <v>1</v>
      </c>
      <c r="AZ51" s="239">
        <f>MAX(AZ10:AZ48)</f>
        <v>1</v>
      </c>
      <c r="BA51" s="238">
        <f t="shared" si="7"/>
        <v>1</v>
      </c>
      <c r="BB51" s="86">
        <f t="shared" si="7"/>
        <v>1</v>
      </c>
      <c r="BC51" s="86">
        <f t="shared" si="7"/>
        <v>1</v>
      </c>
      <c r="BD51" s="86">
        <f t="shared" si="7"/>
        <v>1</v>
      </c>
      <c r="BE51" s="86">
        <f>MAX(BE10:BE48)</f>
        <v>1</v>
      </c>
      <c r="BF51" s="86">
        <f>MAX(BF10:BF48)</f>
        <v>1</v>
      </c>
      <c r="BG51" s="238">
        <f t="shared" ref="BG51:BX51" si="8">MAX(BG10:BG48)</f>
        <v>1</v>
      </c>
      <c r="BH51" s="86">
        <f t="shared" si="8"/>
        <v>1</v>
      </c>
      <c r="BI51" s="86">
        <f t="shared" si="8"/>
        <v>1</v>
      </c>
      <c r="BJ51" s="86">
        <f t="shared" si="8"/>
        <v>1</v>
      </c>
      <c r="BK51" s="86">
        <f>MAX(BK10:BK48)</f>
        <v>1</v>
      </c>
      <c r="BL51" s="86">
        <f>MAX(BL10:BL48)</f>
        <v>1</v>
      </c>
      <c r="BM51" s="238">
        <f t="shared" si="8"/>
        <v>1</v>
      </c>
      <c r="BN51" s="86">
        <f t="shared" si="8"/>
        <v>1</v>
      </c>
      <c r="BO51" s="86">
        <f t="shared" si="8"/>
        <v>1</v>
      </c>
      <c r="BP51" s="86">
        <f t="shared" si="8"/>
        <v>1</v>
      </c>
      <c r="BQ51" s="86">
        <f t="shared" si="8"/>
        <v>1</v>
      </c>
      <c r="BR51" s="86">
        <f t="shared" si="8"/>
        <v>1</v>
      </c>
      <c r="BS51" s="238">
        <f t="shared" si="8"/>
        <v>1</v>
      </c>
      <c r="BT51" s="86">
        <f t="shared" si="8"/>
        <v>1</v>
      </c>
      <c r="BU51" s="86">
        <f t="shared" si="8"/>
        <v>1</v>
      </c>
      <c r="BV51" s="86">
        <f t="shared" si="8"/>
        <v>1</v>
      </c>
      <c r="BW51" s="86">
        <f t="shared" si="8"/>
        <v>1</v>
      </c>
      <c r="BX51" s="239">
        <f t="shared" si="8"/>
        <v>1</v>
      </c>
      <c r="BY51" s="238">
        <f t="shared" ref="BY51:CP51" si="9">MAX(BY10:BY48)</f>
        <v>1</v>
      </c>
      <c r="BZ51" s="86">
        <f t="shared" si="9"/>
        <v>1</v>
      </c>
      <c r="CA51" s="86">
        <f t="shared" si="9"/>
        <v>1</v>
      </c>
      <c r="CB51" s="86">
        <f t="shared" si="9"/>
        <v>1</v>
      </c>
      <c r="CC51" s="86">
        <f t="shared" si="9"/>
        <v>1</v>
      </c>
      <c r="CD51" s="86">
        <f t="shared" si="9"/>
        <v>1</v>
      </c>
      <c r="CE51" s="238">
        <f t="shared" si="9"/>
        <v>1</v>
      </c>
      <c r="CF51" s="86">
        <f t="shared" si="9"/>
        <v>1</v>
      </c>
      <c r="CG51" s="86">
        <f t="shared" si="9"/>
        <v>1</v>
      </c>
      <c r="CH51" s="86">
        <f t="shared" si="9"/>
        <v>1</v>
      </c>
      <c r="CI51" s="86">
        <f t="shared" si="9"/>
        <v>1</v>
      </c>
      <c r="CJ51" s="86">
        <f t="shared" si="9"/>
        <v>1</v>
      </c>
      <c r="CK51" s="238">
        <f t="shared" si="9"/>
        <v>1</v>
      </c>
      <c r="CL51" s="86">
        <f t="shared" si="9"/>
        <v>1</v>
      </c>
      <c r="CM51" s="86">
        <f t="shared" si="9"/>
        <v>1</v>
      </c>
      <c r="CN51" s="86">
        <f t="shared" si="9"/>
        <v>1</v>
      </c>
      <c r="CO51" s="86">
        <f t="shared" si="9"/>
        <v>1</v>
      </c>
      <c r="CP51" s="86">
        <f t="shared" si="9"/>
        <v>1</v>
      </c>
      <c r="CQ51" s="238">
        <f t="shared" ref="CQ51:CZ51" si="10">MAX(CQ10:CQ48)</f>
        <v>1</v>
      </c>
      <c r="CR51" s="86">
        <f t="shared" si="10"/>
        <v>1</v>
      </c>
      <c r="CS51" s="86">
        <f t="shared" si="10"/>
        <v>1</v>
      </c>
      <c r="CT51" s="86">
        <f t="shared" si="10"/>
        <v>1</v>
      </c>
      <c r="CU51" s="86">
        <f>MAX(CU10:CU48)</f>
        <v>1</v>
      </c>
      <c r="CV51" s="86">
        <f>MAX(CV10:CV48)</f>
        <v>1</v>
      </c>
      <c r="CW51" s="238">
        <f t="shared" si="10"/>
        <v>1</v>
      </c>
      <c r="CX51" s="86">
        <f t="shared" si="10"/>
        <v>1</v>
      </c>
      <c r="CY51" s="86">
        <f t="shared" si="10"/>
        <v>1</v>
      </c>
      <c r="CZ51" s="86">
        <f t="shared" si="10"/>
        <v>1</v>
      </c>
      <c r="DA51" s="86">
        <f>MAX(DA10:DA48)</f>
        <v>1</v>
      </c>
      <c r="DB51" s="86">
        <f>MAX(DB10:DB48)</f>
        <v>1</v>
      </c>
      <c r="DC51" s="238">
        <f t="shared" ref="DC51:DF51" si="11">MAX(DC10:DC48)</f>
        <v>1</v>
      </c>
      <c r="DD51" s="86">
        <f t="shared" si="11"/>
        <v>1</v>
      </c>
      <c r="DE51" s="86">
        <f t="shared" si="11"/>
        <v>1</v>
      </c>
      <c r="DF51" s="86">
        <f t="shared" si="11"/>
        <v>1</v>
      </c>
      <c r="DG51" s="86">
        <f>MAX(DG10:DG48)</f>
        <v>1</v>
      </c>
      <c r="DH51" s="239">
        <f>MAX(DH10:DH48)</f>
        <v>1</v>
      </c>
    </row>
    <row r="52" spans="1:112" x14ac:dyDescent="0.35">
      <c r="B52" s="1"/>
      <c r="C52" s="1"/>
      <c r="E52" s="8"/>
      <c r="F52" s="8"/>
      <c r="G52" s="8"/>
      <c r="H52" s="8"/>
      <c r="I52" s="8"/>
      <c r="J52" s="8"/>
      <c r="K52" s="8"/>
      <c r="L52" s="8"/>
      <c r="M52" s="8"/>
    </row>
    <row r="53" spans="1:112" ht="13.15" x14ac:dyDescent="0.35">
      <c r="B53" s="4"/>
      <c r="C53" s="1"/>
      <c r="D53" s="45"/>
      <c r="CM53" s="22"/>
      <c r="CN53" s="22"/>
      <c r="CO53" s="22"/>
      <c r="CP53" s="22"/>
    </row>
    <row r="54" spans="1:112" x14ac:dyDescent="0.35">
      <c r="B54" s="1"/>
      <c r="C54" s="1"/>
    </row>
    <row r="55" spans="1:112" x14ac:dyDescent="0.35">
      <c r="B55" s="1"/>
      <c r="C55" s="1"/>
    </row>
    <row r="56" spans="1:112" x14ac:dyDescent="0.35">
      <c r="B56" s="1"/>
      <c r="C56" s="1"/>
    </row>
    <row r="57" spans="1:112" x14ac:dyDescent="0.35">
      <c r="B57" s="1"/>
      <c r="C57" s="1"/>
    </row>
    <row r="58" spans="1:112" x14ac:dyDescent="0.35">
      <c r="B58" s="1"/>
      <c r="C58" s="1"/>
    </row>
    <row r="59" spans="1:112" ht="13.15" x14ac:dyDescent="0.35">
      <c r="B59" s="1"/>
      <c r="C59" s="34"/>
    </row>
    <row r="60" spans="1:112" x14ac:dyDescent="0.35"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</row>
    <row r="61" spans="1:112" x14ac:dyDescent="0.3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</row>
    <row r="62" spans="1:112" x14ac:dyDescent="0.35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</row>
    <row r="63" spans="1:112" x14ac:dyDescent="0.35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</row>
    <row r="64" spans="1:112" x14ac:dyDescent="0.35"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</row>
    <row r="65" spans="5:112" x14ac:dyDescent="0.35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</row>
    <row r="66" spans="5:112" x14ac:dyDescent="0.35"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</row>
    <row r="67" spans="5:112" x14ac:dyDescent="0.35"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</row>
    <row r="68" spans="5:112" x14ac:dyDescent="0.35"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</row>
    <row r="69" spans="5:112" x14ac:dyDescent="0.35"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</row>
    <row r="70" spans="5:112" x14ac:dyDescent="0.35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</row>
    <row r="71" spans="5:112" x14ac:dyDescent="0.35"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</row>
    <row r="72" spans="5:112" x14ac:dyDescent="0.35"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</row>
    <row r="73" spans="5:112" x14ac:dyDescent="0.35"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</row>
    <row r="74" spans="5:112" x14ac:dyDescent="0.35"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</row>
    <row r="75" spans="5:112" x14ac:dyDescent="0.35"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</row>
    <row r="76" spans="5:112" x14ac:dyDescent="0.35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</row>
    <row r="77" spans="5:112" x14ac:dyDescent="0.3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</row>
    <row r="78" spans="5:112" x14ac:dyDescent="0.35"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</row>
    <row r="79" spans="5:112" x14ac:dyDescent="0.35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</row>
    <row r="80" spans="5:112" x14ac:dyDescent="0.35"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</row>
    <row r="81" spans="5:112" x14ac:dyDescent="0.35"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</row>
    <row r="82" spans="5:112" x14ac:dyDescent="0.35"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</row>
    <row r="83" spans="5:112" x14ac:dyDescent="0.35"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</row>
    <row r="84" spans="5:112" x14ac:dyDescent="0.35"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</row>
    <row r="85" spans="5:112" x14ac:dyDescent="0.35"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5:112" x14ac:dyDescent="0.35"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5:112" x14ac:dyDescent="0.35"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5:112" x14ac:dyDescent="0.35"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5:112" x14ac:dyDescent="0.35"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5:112" x14ac:dyDescent="0.35"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5:112" x14ac:dyDescent="0.35"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5:112" x14ac:dyDescent="0.35"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5:112" x14ac:dyDescent="0.35"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5:112" x14ac:dyDescent="0.35"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5:112" x14ac:dyDescent="0.35"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5:112" x14ac:dyDescent="0.35"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5:112" x14ac:dyDescent="0.35"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5:112" x14ac:dyDescent="0.35"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5:112" x14ac:dyDescent="0.35"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5:112" x14ac:dyDescent="0.35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</sheetData>
  <mergeCells count="28">
    <mergeCell ref="CW8:DA8"/>
    <mergeCell ref="BM8:BQ8"/>
    <mergeCell ref="DC8:DG8"/>
    <mergeCell ref="BY8:CC8"/>
    <mergeCell ref="CE8:CI8"/>
    <mergeCell ref="CK8:CO8"/>
    <mergeCell ref="BS8:BW8"/>
    <mergeCell ref="AO8:AS8"/>
    <mergeCell ref="AU8:AY8"/>
    <mergeCell ref="BA8:BE8"/>
    <mergeCell ref="CQ8:CU8"/>
    <mergeCell ref="BG8:BK8"/>
    <mergeCell ref="BG6:DH6"/>
    <mergeCell ref="E6:BF6"/>
    <mergeCell ref="A6:D8"/>
    <mergeCell ref="AI8:AM8"/>
    <mergeCell ref="E4:H4"/>
    <mergeCell ref="E7:T7"/>
    <mergeCell ref="W7:AL7"/>
    <mergeCell ref="AO7:BD7"/>
    <mergeCell ref="CQ7:DF7"/>
    <mergeCell ref="BY7:CN7"/>
    <mergeCell ref="BG7:BV7"/>
    <mergeCell ref="E8:I8"/>
    <mergeCell ref="K8:O8"/>
    <mergeCell ref="Q8:U8"/>
    <mergeCell ref="W8:AA8"/>
    <mergeCell ref="AC8:AG8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DI263"/>
  <sheetViews>
    <sheetView zoomScaleNormal="100" zoomScaleSheetLayoutView="100" zoomScalePageLayoutView="20" workbookViewId="0">
      <selection activeCell="H88" sqref="H88"/>
    </sheetView>
  </sheetViews>
  <sheetFormatPr defaultColWidth="8.86328125" defaultRowHeight="12.75" x14ac:dyDescent="0.35"/>
  <cols>
    <col min="1" max="1" width="11.86328125" style="65" customWidth="1"/>
    <col min="2" max="2" width="13.86328125" style="65" customWidth="1"/>
    <col min="3" max="3" width="12.86328125" style="65" customWidth="1"/>
    <col min="4" max="4" width="43.6640625" style="65" customWidth="1"/>
    <col min="5" max="8" width="8.86328125" style="65"/>
    <col min="9" max="9" width="8.86328125" style="68"/>
    <col min="10" max="10" width="10.86328125" style="65" customWidth="1"/>
    <col min="11" max="11" width="11.1328125" style="65" customWidth="1"/>
    <col min="12" max="12" width="12.3984375" style="65" customWidth="1"/>
    <col min="13" max="13" width="11.73046875" style="65" customWidth="1"/>
    <col min="14" max="14" width="10.265625" style="65" customWidth="1"/>
    <col min="15" max="15" width="10.265625" style="68" customWidth="1"/>
    <col min="16" max="16" width="11.59765625" style="65" customWidth="1"/>
    <col min="17" max="20" width="8.86328125" style="65"/>
    <col min="21" max="21" width="8.86328125" style="68"/>
    <col min="22" max="22" width="11.1328125" style="65" customWidth="1"/>
    <col min="23" max="26" width="8.86328125" style="65"/>
    <col min="27" max="27" width="8.86328125" style="68"/>
    <col min="28" max="28" width="11.86328125" style="65" customWidth="1"/>
    <col min="29" max="32" width="9.1328125" style="65" bestFit="1" customWidth="1"/>
    <col min="33" max="33" width="8.9296875" style="68" bestFit="1" customWidth="1"/>
    <col min="34" max="34" width="11.59765625" style="65" customWidth="1"/>
    <col min="35" max="36" width="12.3984375" style="65" customWidth="1"/>
    <col min="37" max="38" width="13.265625" style="65" customWidth="1"/>
    <col min="39" max="39" width="13.265625" style="68" customWidth="1"/>
    <col min="40" max="40" width="12.3984375" style="65" customWidth="1"/>
    <col min="41" max="44" width="9.1328125" style="65" bestFit="1" customWidth="1"/>
    <col min="45" max="45" width="8.9296875" style="68" bestFit="1" customWidth="1"/>
    <col min="46" max="46" width="10.86328125" style="65" customWidth="1"/>
    <col min="47" max="47" width="11.73046875" style="65" customWidth="1"/>
    <col min="48" max="49" width="11.1328125" style="65" customWidth="1"/>
    <col min="50" max="50" width="11.265625" style="65" customWidth="1"/>
    <col min="51" max="51" width="11.265625" style="68" customWidth="1"/>
    <col min="52" max="52" width="11.3984375" style="65" customWidth="1"/>
    <col min="53" max="53" width="13.265625" style="65" customWidth="1"/>
    <col min="54" max="54" width="12" style="65" customWidth="1"/>
    <col min="55" max="55" width="11.73046875" style="65" customWidth="1"/>
    <col min="56" max="56" width="11.3984375" style="65" customWidth="1"/>
    <col min="57" max="57" width="11.3984375" style="68" customWidth="1"/>
    <col min="58" max="58" width="12.3984375" style="65" customWidth="1"/>
    <col min="59" max="62" width="8.86328125" style="65"/>
    <col min="63" max="63" width="8.86328125" style="68"/>
    <col min="64" max="64" width="10.86328125" style="65" customWidth="1"/>
    <col min="65" max="65" width="10.3984375" style="65" customWidth="1"/>
    <col min="66" max="66" width="11.265625" style="65" customWidth="1"/>
    <col min="67" max="68" width="11.3984375" style="65" customWidth="1"/>
    <col min="69" max="69" width="11.3984375" style="68" customWidth="1"/>
    <col min="70" max="70" width="10.86328125" style="65" customWidth="1"/>
    <col min="71" max="74" width="8.86328125" style="65"/>
    <col min="75" max="75" width="8.86328125" style="68"/>
    <col min="76" max="76" width="11.59765625" style="65" customWidth="1"/>
    <col min="77" max="77" width="10.1328125" style="65" customWidth="1"/>
    <col min="78" max="78" width="10.265625" style="65" customWidth="1"/>
    <col min="79" max="79" width="10" style="65" customWidth="1"/>
    <col min="80" max="80" width="10.1328125" style="65" customWidth="1"/>
    <col min="81" max="81" width="10.1328125" style="68" customWidth="1"/>
    <col min="82" max="82" width="10.73046875" style="65" customWidth="1"/>
    <col min="83" max="86" width="8.86328125" style="65"/>
    <col min="87" max="87" width="8.86328125" style="68"/>
    <col min="88" max="88" width="12" style="65" customWidth="1"/>
    <col min="89" max="89" width="8.86328125" style="65"/>
    <col min="90" max="90" width="10.3984375" style="65" customWidth="1"/>
    <col min="91" max="92" width="8.86328125" style="65"/>
    <col min="93" max="93" width="8.86328125" style="68"/>
    <col min="94" max="94" width="12.1328125" style="65" customWidth="1"/>
    <col min="95" max="97" width="9.1328125" style="65" bestFit="1" customWidth="1"/>
    <col min="98" max="98" width="9" style="65" bestFit="1" customWidth="1"/>
    <col min="99" max="99" width="8.9296875" style="68" bestFit="1" customWidth="1"/>
    <col min="100" max="100" width="11.265625" style="65" customWidth="1"/>
    <col min="101" max="104" width="8.86328125" style="65"/>
    <col min="105" max="105" width="8.86328125" style="68"/>
    <col min="106" max="106" width="11.86328125" style="65" customWidth="1"/>
    <col min="107" max="110" width="8.86328125" style="65"/>
    <col min="111" max="111" width="8.86328125" style="68"/>
    <col min="112" max="112" width="11.73046875" style="65" customWidth="1"/>
    <col min="113" max="16384" width="8.86328125" style="65"/>
  </cols>
  <sheetData>
    <row r="1" spans="1:112" s="8" customFormat="1" ht="21" customHeight="1" x14ac:dyDescent="0.6">
      <c r="A1" s="200" t="s">
        <v>261</v>
      </c>
    </row>
    <row r="2" spans="1:112" s="8" customFormat="1" ht="15" customHeight="1" x14ac:dyDescent="0.6">
      <c r="A2" s="200"/>
    </row>
    <row r="3" spans="1:112" s="8" customFormat="1" ht="15" customHeight="1" x14ac:dyDescent="0.6">
      <c r="A3" s="200"/>
    </row>
    <row r="4" spans="1:112" s="59" customFormat="1" ht="15" customHeight="1" x14ac:dyDescent="0.5">
      <c r="G4" s="59" t="s">
        <v>207</v>
      </c>
      <c r="L4" s="59" t="s">
        <v>206</v>
      </c>
      <c r="S4" s="59" t="s">
        <v>205</v>
      </c>
      <c r="Y4" s="59" t="s">
        <v>208</v>
      </c>
      <c r="AE4" s="59" t="s">
        <v>199</v>
      </c>
      <c r="AK4" s="59" t="s">
        <v>202</v>
      </c>
      <c r="AR4" s="59" t="s">
        <v>209</v>
      </c>
      <c r="AX4" s="59" t="s">
        <v>210</v>
      </c>
      <c r="BC4" s="59" t="s">
        <v>201</v>
      </c>
      <c r="BI4" s="59" t="s">
        <v>216</v>
      </c>
      <c r="BO4" s="59" t="s">
        <v>217</v>
      </c>
      <c r="BV4" s="59" t="s">
        <v>218</v>
      </c>
      <c r="CB4" s="59" t="s">
        <v>213</v>
      </c>
      <c r="CG4" s="59" t="s">
        <v>220</v>
      </c>
      <c r="CM4" s="59" t="s">
        <v>214</v>
      </c>
      <c r="CT4" s="59" t="s">
        <v>211</v>
      </c>
      <c r="CY4" s="59" t="s">
        <v>212</v>
      </c>
      <c r="DE4" s="59" t="s">
        <v>219</v>
      </c>
    </row>
    <row r="5" spans="1:112" ht="15" customHeight="1" thickBot="1" x14ac:dyDescent="0.4"/>
    <row r="6" spans="1:112" ht="13.15" x14ac:dyDescent="0.4">
      <c r="A6" s="321"/>
      <c r="B6" s="322"/>
      <c r="C6" s="322"/>
      <c r="D6" s="323"/>
      <c r="E6" s="148"/>
      <c r="F6" s="153"/>
      <c r="G6" s="153"/>
      <c r="H6" s="153"/>
      <c r="I6" s="153"/>
      <c r="J6" s="154"/>
      <c r="K6" s="148"/>
      <c r="L6" s="149"/>
      <c r="M6" s="149"/>
      <c r="N6" s="149"/>
      <c r="O6" s="149"/>
      <c r="P6" s="150"/>
      <c r="Q6" s="148"/>
      <c r="R6" s="151"/>
      <c r="S6" s="151"/>
      <c r="T6" s="151"/>
      <c r="U6" s="151"/>
      <c r="V6" s="152"/>
      <c r="W6" s="148"/>
      <c r="X6" s="151"/>
      <c r="Y6" s="151"/>
      <c r="Z6" s="151"/>
      <c r="AA6" s="151"/>
      <c r="AB6" s="152"/>
      <c r="AC6" s="148"/>
      <c r="AD6" s="151"/>
      <c r="AE6" s="151"/>
      <c r="AF6" s="151"/>
      <c r="AG6" s="151"/>
      <c r="AH6" s="152"/>
      <c r="AI6" s="148"/>
      <c r="AJ6" s="151"/>
      <c r="AK6" s="151"/>
      <c r="AL6" s="151"/>
      <c r="AM6" s="151"/>
      <c r="AN6" s="152"/>
      <c r="AO6" s="148"/>
      <c r="AP6" s="151"/>
      <c r="AQ6" s="151"/>
      <c r="AR6" s="151"/>
      <c r="AS6" s="151"/>
      <c r="AT6" s="152"/>
      <c r="AU6" s="155"/>
      <c r="AV6" s="155"/>
      <c r="AW6" s="155"/>
      <c r="AX6" s="155"/>
      <c r="AY6" s="155"/>
      <c r="AZ6" s="155"/>
      <c r="BA6" s="148"/>
      <c r="BB6" s="151"/>
      <c r="BC6" s="151"/>
      <c r="BD6" s="151"/>
      <c r="BE6" s="151"/>
      <c r="BF6" s="152"/>
      <c r="BG6" s="148"/>
      <c r="BH6" s="151"/>
      <c r="BI6" s="151"/>
      <c r="BJ6" s="151"/>
      <c r="BK6" s="151"/>
      <c r="BL6" s="152"/>
      <c r="BM6" s="148"/>
      <c r="BN6" s="153"/>
      <c r="BO6" s="153"/>
      <c r="BP6" s="153"/>
      <c r="BQ6" s="153"/>
      <c r="BR6" s="154"/>
      <c r="BS6" s="148"/>
      <c r="BT6" s="151"/>
      <c r="BU6" s="151"/>
      <c r="BV6" s="151"/>
      <c r="BW6" s="151"/>
      <c r="BX6" s="152"/>
      <c r="BY6" s="148"/>
      <c r="BZ6" s="151"/>
      <c r="CA6" s="151"/>
      <c r="CB6" s="151"/>
      <c r="CC6" s="151"/>
      <c r="CD6" s="152"/>
      <c r="CE6" s="327"/>
      <c r="CF6" s="328"/>
      <c r="CG6" s="328"/>
      <c r="CH6" s="328"/>
      <c r="CI6" s="328"/>
      <c r="CJ6" s="328"/>
      <c r="CK6" s="148"/>
      <c r="CL6" s="153"/>
      <c r="CM6" s="153"/>
      <c r="CN6" s="153"/>
      <c r="CO6" s="153"/>
      <c r="CP6" s="154"/>
      <c r="CQ6" s="151"/>
      <c r="CR6" s="151"/>
      <c r="CS6" s="151"/>
      <c r="CT6" s="151"/>
      <c r="CU6" s="151"/>
      <c r="CV6" s="152"/>
      <c r="CW6" s="148"/>
      <c r="CX6" s="151"/>
      <c r="CY6" s="151"/>
      <c r="CZ6" s="151"/>
      <c r="DA6" s="151"/>
      <c r="DB6" s="152"/>
      <c r="DC6" s="151"/>
      <c r="DD6" s="151"/>
      <c r="DE6" s="151"/>
      <c r="DF6" s="151"/>
      <c r="DG6" s="151"/>
      <c r="DH6" s="152"/>
    </row>
    <row r="7" spans="1:112" ht="12.75" customHeight="1" x14ac:dyDescent="0.35">
      <c r="A7" s="324"/>
      <c r="B7" s="325"/>
      <c r="C7" s="325"/>
      <c r="D7" s="326"/>
      <c r="E7" s="329" t="s">
        <v>190</v>
      </c>
      <c r="F7" s="341"/>
      <c r="G7" s="341"/>
      <c r="H7" s="341"/>
      <c r="I7" s="341"/>
      <c r="J7" s="331"/>
      <c r="K7" s="329" t="s">
        <v>188</v>
      </c>
      <c r="L7" s="330"/>
      <c r="M7" s="330"/>
      <c r="N7" s="330"/>
      <c r="O7" s="330"/>
      <c r="P7" s="331"/>
      <c r="Q7" s="329" t="s">
        <v>149</v>
      </c>
      <c r="R7" s="330"/>
      <c r="S7" s="330"/>
      <c r="T7" s="330"/>
      <c r="U7" s="330"/>
      <c r="V7" s="331"/>
      <c r="W7" s="329" t="s">
        <v>124</v>
      </c>
      <c r="X7" s="330"/>
      <c r="Y7" s="330"/>
      <c r="Z7" s="330"/>
      <c r="AA7" s="330"/>
      <c r="AB7" s="331"/>
      <c r="AC7" s="335" t="s">
        <v>110</v>
      </c>
      <c r="AD7" s="336"/>
      <c r="AE7" s="336"/>
      <c r="AF7" s="336"/>
      <c r="AG7" s="336"/>
      <c r="AH7" s="337"/>
      <c r="AI7" s="329" t="s">
        <v>233</v>
      </c>
      <c r="AJ7" s="330"/>
      <c r="AK7" s="330"/>
      <c r="AL7" s="330"/>
      <c r="AM7" s="330"/>
      <c r="AN7" s="331"/>
      <c r="AO7" s="329" t="s">
        <v>126</v>
      </c>
      <c r="AP7" s="330"/>
      <c r="AQ7" s="330"/>
      <c r="AR7" s="330"/>
      <c r="AS7" s="330"/>
      <c r="AT7" s="331"/>
      <c r="AU7" s="330" t="s">
        <v>121</v>
      </c>
      <c r="AV7" s="341"/>
      <c r="AW7" s="341"/>
      <c r="AX7" s="341"/>
      <c r="AY7" s="341"/>
      <c r="AZ7" s="330"/>
      <c r="BA7" s="329" t="s">
        <v>164</v>
      </c>
      <c r="BB7" s="330"/>
      <c r="BC7" s="330"/>
      <c r="BD7" s="330"/>
      <c r="BE7" s="330"/>
      <c r="BF7" s="331"/>
      <c r="BG7" s="329" t="s">
        <v>122</v>
      </c>
      <c r="BH7" s="330"/>
      <c r="BI7" s="330"/>
      <c r="BJ7" s="330"/>
      <c r="BK7" s="330"/>
      <c r="BL7" s="331"/>
      <c r="BM7" s="329" t="s">
        <v>119</v>
      </c>
      <c r="BN7" s="341"/>
      <c r="BO7" s="341"/>
      <c r="BP7" s="341"/>
      <c r="BQ7" s="341"/>
      <c r="BR7" s="331"/>
      <c r="BS7" s="329" t="s">
        <v>162</v>
      </c>
      <c r="BT7" s="330"/>
      <c r="BU7" s="330"/>
      <c r="BV7" s="330"/>
      <c r="BW7" s="330"/>
      <c r="BX7" s="331"/>
      <c r="BY7" s="330" t="s">
        <v>120</v>
      </c>
      <c r="BZ7" s="330"/>
      <c r="CA7" s="330"/>
      <c r="CB7" s="330"/>
      <c r="CC7" s="330"/>
      <c r="CD7" s="331"/>
      <c r="CE7" s="329" t="s">
        <v>127</v>
      </c>
      <c r="CF7" s="330"/>
      <c r="CG7" s="330"/>
      <c r="CH7" s="330"/>
      <c r="CI7" s="330"/>
      <c r="CJ7" s="330"/>
      <c r="CK7" s="329" t="s">
        <v>128</v>
      </c>
      <c r="CL7" s="330"/>
      <c r="CM7" s="330"/>
      <c r="CN7" s="330"/>
      <c r="CO7" s="330"/>
      <c r="CP7" s="331"/>
      <c r="CQ7" s="330" t="s">
        <v>189</v>
      </c>
      <c r="CR7" s="330"/>
      <c r="CS7" s="330"/>
      <c r="CT7" s="330"/>
      <c r="CU7" s="330"/>
      <c r="CV7" s="331"/>
      <c r="CW7" s="329" t="s">
        <v>123</v>
      </c>
      <c r="CX7" s="330"/>
      <c r="CY7" s="330"/>
      <c r="CZ7" s="330"/>
      <c r="DA7" s="330"/>
      <c r="DB7" s="331"/>
      <c r="DC7" s="336" t="s">
        <v>160</v>
      </c>
      <c r="DD7" s="336"/>
      <c r="DE7" s="336"/>
      <c r="DF7" s="336"/>
      <c r="DG7" s="336"/>
      <c r="DH7" s="337"/>
    </row>
    <row r="8" spans="1:112" ht="24.75" customHeight="1" thickBot="1" x14ac:dyDescent="0.4">
      <c r="A8" s="324"/>
      <c r="B8" s="325"/>
      <c r="C8" s="325"/>
      <c r="D8" s="326"/>
      <c r="E8" s="332"/>
      <c r="F8" s="333"/>
      <c r="G8" s="333"/>
      <c r="H8" s="333"/>
      <c r="I8" s="333"/>
      <c r="J8" s="334"/>
      <c r="K8" s="332"/>
      <c r="L8" s="333"/>
      <c r="M8" s="333"/>
      <c r="N8" s="333"/>
      <c r="O8" s="333"/>
      <c r="P8" s="334"/>
      <c r="Q8" s="332"/>
      <c r="R8" s="333"/>
      <c r="S8" s="333"/>
      <c r="T8" s="333"/>
      <c r="U8" s="333"/>
      <c r="V8" s="334"/>
      <c r="W8" s="332"/>
      <c r="X8" s="333"/>
      <c r="Y8" s="333"/>
      <c r="Z8" s="333"/>
      <c r="AA8" s="333"/>
      <c r="AB8" s="334"/>
      <c r="AC8" s="338"/>
      <c r="AD8" s="339"/>
      <c r="AE8" s="339"/>
      <c r="AF8" s="339"/>
      <c r="AG8" s="339"/>
      <c r="AH8" s="340"/>
      <c r="AI8" s="332"/>
      <c r="AJ8" s="333"/>
      <c r="AK8" s="333"/>
      <c r="AL8" s="333"/>
      <c r="AM8" s="333"/>
      <c r="AN8" s="334"/>
      <c r="AO8" s="332"/>
      <c r="AP8" s="333"/>
      <c r="AQ8" s="333"/>
      <c r="AR8" s="333"/>
      <c r="AS8" s="333"/>
      <c r="AT8" s="334"/>
      <c r="AU8" s="333"/>
      <c r="AV8" s="333"/>
      <c r="AW8" s="333"/>
      <c r="AX8" s="333"/>
      <c r="AY8" s="333"/>
      <c r="AZ8" s="333"/>
      <c r="BA8" s="332"/>
      <c r="BB8" s="333"/>
      <c r="BC8" s="333"/>
      <c r="BD8" s="333"/>
      <c r="BE8" s="333"/>
      <c r="BF8" s="334"/>
      <c r="BG8" s="332"/>
      <c r="BH8" s="333"/>
      <c r="BI8" s="333"/>
      <c r="BJ8" s="333"/>
      <c r="BK8" s="333"/>
      <c r="BL8" s="334"/>
      <c r="BM8" s="332"/>
      <c r="BN8" s="333"/>
      <c r="BO8" s="333"/>
      <c r="BP8" s="333"/>
      <c r="BQ8" s="333"/>
      <c r="BR8" s="334"/>
      <c r="BS8" s="332"/>
      <c r="BT8" s="333"/>
      <c r="BU8" s="333"/>
      <c r="BV8" s="333"/>
      <c r="BW8" s="333"/>
      <c r="BX8" s="334"/>
      <c r="BY8" s="333"/>
      <c r="BZ8" s="333"/>
      <c r="CA8" s="333"/>
      <c r="CB8" s="333"/>
      <c r="CC8" s="333"/>
      <c r="CD8" s="334"/>
      <c r="CE8" s="332"/>
      <c r="CF8" s="333"/>
      <c r="CG8" s="333"/>
      <c r="CH8" s="333"/>
      <c r="CI8" s="333"/>
      <c r="CJ8" s="333"/>
      <c r="CK8" s="332"/>
      <c r="CL8" s="333"/>
      <c r="CM8" s="333"/>
      <c r="CN8" s="333"/>
      <c r="CO8" s="333"/>
      <c r="CP8" s="334"/>
      <c r="CQ8" s="333"/>
      <c r="CR8" s="333"/>
      <c r="CS8" s="333"/>
      <c r="CT8" s="333"/>
      <c r="CU8" s="333"/>
      <c r="CV8" s="334"/>
      <c r="CW8" s="332"/>
      <c r="CX8" s="333"/>
      <c r="CY8" s="333"/>
      <c r="CZ8" s="333"/>
      <c r="DA8" s="333"/>
      <c r="DB8" s="334"/>
      <c r="DC8" s="339"/>
      <c r="DD8" s="339"/>
      <c r="DE8" s="339"/>
      <c r="DF8" s="339"/>
      <c r="DG8" s="339"/>
      <c r="DH8" s="340"/>
    </row>
    <row r="9" spans="1:112" ht="13.5" thickBot="1" x14ac:dyDescent="0.45">
      <c r="A9" s="270"/>
      <c r="B9" s="271" t="s">
        <v>52</v>
      </c>
      <c r="C9" s="271" t="s">
        <v>105</v>
      </c>
      <c r="D9" s="272" t="s">
        <v>106</v>
      </c>
      <c r="E9" s="163" t="s">
        <v>140</v>
      </c>
      <c r="F9" s="164" t="s">
        <v>141</v>
      </c>
      <c r="G9" s="164" t="s">
        <v>142</v>
      </c>
      <c r="H9" s="164" t="s">
        <v>165</v>
      </c>
      <c r="I9" s="164" t="s">
        <v>166</v>
      </c>
      <c r="J9" s="165" t="s">
        <v>227</v>
      </c>
      <c r="K9" s="163" t="s">
        <v>140</v>
      </c>
      <c r="L9" s="164" t="s">
        <v>141</v>
      </c>
      <c r="M9" s="164" t="s">
        <v>142</v>
      </c>
      <c r="N9" s="164" t="s">
        <v>157</v>
      </c>
      <c r="O9" s="164" t="s">
        <v>166</v>
      </c>
      <c r="P9" s="165" t="s">
        <v>227</v>
      </c>
      <c r="Q9" s="164" t="s">
        <v>140</v>
      </c>
      <c r="R9" s="164" t="s">
        <v>141</v>
      </c>
      <c r="S9" s="164" t="s">
        <v>142</v>
      </c>
      <c r="T9" s="164" t="s">
        <v>157</v>
      </c>
      <c r="U9" s="164" t="s">
        <v>166</v>
      </c>
      <c r="V9" s="165" t="s">
        <v>227</v>
      </c>
      <c r="W9" s="164" t="s">
        <v>140</v>
      </c>
      <c r="X9" s="164" t="s">
        <v>141</v>
      </c>
      <c r="Y9" s="164" t="s">
        <v>142</v>
      </c>
      <c r="Z9" s="164" t="s">
        <v>165</v>
      </c>
      <c r="AA9" s="164" t="s">
        <v>166</v>
      </c>
      <c r="AB9" s="165" t="s">
        <v>227</v>
      </c>
      <c r="AC9" s="163" t="s">
        <v>140</v>
      </c>
      <c r="AD9" s="164" t="s">
        <v>141</v>
      </c>
      <c r="AE9" s="164" t="s">
        <v>142</v>
      </c>
      <c r="AF9" s="164" t="s">
        <v>157</v>
      </c>
      <c r="AG9" s="164" t="s">
        <v>166</v>
      </c>
      <c r="AH9" s="165" t="s">
        <v>227</v>
      </c>
      <c r="AI9" s="163" t="s">
        <v>140</v>
      </c>
      <c r="AJ9" s="164" t="s">
        <v>141</v>
      </c>
      <c r="AK9" s="164" t="s">
        <v>142</v>
      </c>
      <c r="AL9" s="164" t="s">
        <v>165</v>
      </c>
      <c r="AM9" s="164" t="s">
        <v>166</v>
      </c>
      <c r="AN9" s="165" t="s">
        <v>227</v>
      </c>
      <c r="AO9" s="163" t="s">
        <v>140</v>
      </c>
      <c r="AP9" s="164" t="s">
        <v>141</v>
      </c>
      <c r="AQ9" s="164" t="s">
        <v>142</v>
      </c>
      <c r="AR9" s="164" t="s">
        <v>157</v>
      </c>
      <c r="AS9" s="164" t="s">
        <v>166</v>
      </c>
      <c r="AT9" s="165" t="s">
        <v>227</v>
      </c>
      <c r="AU9" s="163" t="s">
        <v>140</v>
      </c>
      <c r="AV9" s="164" t="s">
        <v>141</v>
      </c>
      <c r="AW9" s="164" t="s">
        <v>142</v>
      </c>
      <c r="AX9" s="164" t="s">
        <v>157</v>
      </c>
      <c r="AY9" s="164" t="s">
        <v>166</v>
      </c>
      <c r="AZ9" s="165" t="s">
        <v>227</v>
      </c>
      <c r="BA9" s="163" t="s">
        <v>140</v>
      </c>
      <c r="BB9" s="164" t="s">
        <v>141</v>
      </c>
      <c r="BC9" s="164" t="s">
        <v>142</v>
      </c>
      <c r="BD9" s="164" t="s">
        <v>165</v>
      </c>
      <c r="BE9" s="164" t="s">
        <v>166</v>
      </c>
      <c r="BF9" s="165" t="s">
        <v>227</v>
      </c>
      <c r="BG9" s="163" t="s">
        <v>140</v>
      </c>
      <c r="BH9" s="164" t="s">
        <v>141</v>
      </c>
      <c r="BI9" s="164" t="s">
        <v>142</v>
      </c>
      <c r="BJ9" s="164" t="s">
        <v>157</v>
      </c>
      <c r="BK9" s="164" t="s">
        <v>166</v>
      </c>
      <c r="BL9" s="165" t="s">
        <v>227</v>
      </c>
      <c r="BM9" s="163" t="s">
        <v>140</v>
      </c>
      <c r="BN9" s="164" t="s">
        <v>141</v>
      </c>
      <c r="BO9" s="164" t="s">
        <v>142</v>
      </c>
      <c r="BP9" s="164" t="s">
        <v>165</v>
      </c>
      <c r="BQ9" s="164" t="s">
        <v>166</v>
      </c>
      <c r="BR9" s="165" t="s">
        <v>227</v>
      </c>
      <c r="BS9" s="163" t="s">
        <v>140</v>
      </c>
      <c r="BT9" s="164" t="s">
        <v>141</v>
      </c>
      <c r="BU9" s="164" t="s">
        <v>142</v>
      </c>
      <c r="BV9" s="164" t="s">
        <v>157</v>
      </c>
      <c r="BW9" s="164" t="s">
        <v>166</v>
      </c>
      <c r="BX9" s="165" t="s">
        <v>227</v>
      </c>
      <c r="BY9" s="163" t="s">
        <v>140</v>
      </c>
      <c r="BZ9" s="164" t="s">
        <v>141</v>
      </c>
      <c r="CA9" s="164" t="s">
        <v>142</v>
      </c>
      <c r="CB9" s="164" t="s">
        <v>165</v>
      </c>
      <c r="CC9" s="164" t="s">
        <v>166</v>
      </c>
      <c r="CD9" s="165" t="s">
        <v>227</v>
      </c>
      <c r="CE9" s="163" t="s">
        <v>140</v>
      </c>
      <c r="CF9" s="164" t="s">
        <v>141</v>
      </c>
      <c r="CG9" s="164" t="s">
        <v>142</v>
      </c>
      <c r="CH9" s="164" t="s">
        <v>157</v>
      </c>
      <c r="CI9" s="164" t="s">
        <v>166</v>
      </c>
      <c r="CJ9" s="165" t="s">
        <v>227</v>
      </c>
      <c r="CK9" s="163" t="s">
        <v>140</v>
      </c>
      <c r="CL9" s="164" t="s">
        <v>141</v>
      </c>
      <c r="CM9" s="164" t="s">
        <v>142</v>
      </c>
      <c r="CN9" s="164" t="s">
        <v>165</v>
      </c>
      <c r="CO9" s="164"/>
      <c r="CP9" s="165" t="s">
        <v>158</v>
      </c>
      <c r="CQ9" s="163" t="s">
        <v>140</v>
      </c>
      <c r="CR9" s="164" t="s">
        <v>141</v>
      </c>
      <c r="CS9" s="164" t="s">
        <v>142</v>
      </c>
      <c r="CT9" s="164" t="s">
        <v>157</v>
      </c>
      <c r="CU9" s="164" t="s">
        <v>166</v>
      </c>
      <c r="CV9" s="165" t="s">
        <v>227</v>
      </c>
      <c r="CW9" s="164" t="s">
        <v>140</v>
      </c>
      <c r="CX9" s="164" t="s">
        <v>141</v>
      </c>
      <c r="CY9" s="164" t="s">
        <v>142</v>
      </c>
      <c r="CZ9" s="164" t="s">
        <v>157</v>
      </c>
      <c r="DA9" s="164" t="s">
        <v>166</v>
      </c>
      <c r="DB9" s="165" t="s">
        <v>227</v>
      </c>
      <c r="DC9" s="163" t="s">
        <v>140</v>
      </c>
      <c r="DD9" s="164" t="s">
        <v>141</v>
      </c>
      <c r="DE9" s="164" t="s">
        <v>142</v>
      </c>
      <c r="DF9" s="163" t="s">
        <v>165</v>
      </c>
      <c r="DG9" s="164" t="s">
        <v>166</v>
      </c>
      <c r="DH9" s="165" t="s">
        <v>227</v>
      </c>
    </row>
    <row r="10" spans="1:112" x14ac:dyDescent="0.35">
      <c r="A10" s="228"/>
      <c r="B10" s="248" t="s">
        <v>13</v>
      </c>
      <c r="C10" s="248" t="s">
        <v>53</v>
      </c>
      <c r="D10" s="229" t="s">
        <v>54</v>
      </c>
      <c r="E10" s="170">
        <f>('A. INDICATOR LEVELS'!F9-'A. INDICATOR LEVELS'!E9)/'A. INDICATOR LEVELS'!E9</f>
        <v>1.2377681290907912E-2</v>
      </c>
      <c r="F10" s="171">
        <f>('A. INDICATOR LEVELS'!G9-'A. INDICATOR LEVELS'!F9)/'A. INDICATOR LEVELS'!F9</f>
        <v>3.6743054666495967E-2</v>
      </c>
      <c r="G10" s="171">
        <f>('A. INDICATOR LEVELS'!H9-'A. INDICATOR LEVELS'!G9)/'A. INDICATOR LEVELS'!G9</f>
        <v>5.248209434428254E-3</v>
      </c>
      <c r="H10" s="171">
        <f>('A. INDICATOR LEVELS'!I9-'A. INDICATOR LEVELS'!H9)/'A. INDICATOR LEVELS'!H9</f>
        <v>5.3375099809594005E-2</v>
      </c>
      <c r="I10" s="171">
        <f>('A. INDICATOR LEVELS'!J9-'A. INDICATOR LEVELS'!I9)/'A. INDICATOR LEVELS'!I9</f>
        <v>1.1020408163265306E-2</v>
      </c>
      <c r="J10" s="172">
        <f>('A. INDICATOR LEVELS'!J9-'A. INDICATOR LEVELS'!E9)/'A. INDICATOR LEVELS'!E9</f>
        <v>0.12364720368090208</v>
      </c>
      <c r="K10" s="166">
        <f>('A. INDICATOR LEVELS'!L9-'A. INDICATOR LEVELS'!K9)/'A. INDICATOR LEVELS'!K9</f>
        <v>-4.3478260869565216E-2</v>
      </c>
      <c r="L10" s="156">
        <f>('A. INDICATOR LEVELS'!M9-'A. INDICATOR LEVELS'!L9)/'A. INDICATOR LEVELS'!L9</f>
        <v>2.2727272727272728E-2</v>
      </c>
      <c r="M10" s="156">
        <f>('A. INDICATOR LEVELS'!N9-'A. INDICATOR LEVELS'!M9)/'A. INDICATOR LEVELS'!M9</f>
        <v>0</v>
      </c>
      <c r="N10" s="156">
        <f>('A. INDICATOR LEVELS'!O9-'A. INDICATOR LEVELS'!N9)/'A. INDICATOR LEVELS'!N9</f>
        <v>2.2222222222222223E-2</v>
      </c>
      <c r="O10" s="156">
        <f>('A. INDICATOR LEVELS'!P9-'A. INDICATOR LEVELS'!O9)/'A. INDICATOR LEVELS'!O9</f>
        <v>6.5217391304347824E-2</v>
      </c>
      <c r="P10" s="157">
        <f>('A. INDICATOR LEVELS'!P9-'A. INDICATOR LEVELS'!K9)/'A. INDICATOR LEVELS'!K9</f>
        <v>6.5217391304347824E-2</v>
      </c>
      <c r="Q10" s="178">
        <f>('A. INDICATOR LEVELS'!R9-'A. INDICATOR LEVELS'!Q9)/'A. INDICATOR LEVELS'!Q9</f>
        <v>4.5766590389016018E-3</v>
      </c>
      <c r="R10" s="179">
        <f>('A. INDICATOR LEVELS'!S9-'A. INDICATOR LEVELS'!R9)/'A. INDICATOR LEVELS'!R9</f>
        <v>1.366742596810934E-2</v>
      </c>
      <c r="S10" s="179">
        <f>('A. INDICATOR LEVELS'!T9-'A. INDICATOR LEVELS'!S9)/'A. INDICATOR LEVELS'!S9</f>
        <v>1.5730337078651686E-2</v>
      </c>
      <c r="T10" s="179">
        <f>('A. INDICATOR LEVELS'!U9-'A. INDICATOR LEVELS'!T9)/'A. INDICATOR LEVELS'!T9</f>
        <v>0</v>
      </c>
      <c r="U10" s="179">
        <f>('A. INDICATOR LEVELS'!V9-'A. INDICATOR LEVELS'!U9)/'A. INDICATOR LEVELS'!U9</f>
        <v>3.7610619469026552E-2</v>
      </c>
      <c r="V10" s="180">
        <f>('A. INDICATOR LEVELS'!V9-'A. INDICATOR LEVELS'!Q9)/'A. INDICATOR LEVELS'!Q9</f>
        <v>7.3226544622425629E-2</v>
      </c>
      <c r="W10" s="173">
        <f>('A. INDICATOR LEVELS'!X9-'A. INDICATOR LEVELS'!W9)/'A. INDICATOR LEVELS'!W9</f>
        <v>-1.4705882352941188E-2</v>
      </c>
      <c r="X10" s="174">
        <f>('A. INDICATOR LEVELS'!Y9-'A. INDICATOR LEVELS'!X9)/'A. INDICATOR LEVELS'!X9</f>
        <v>0</v>
      </c>
      <c r="Y10" s="174">
        <f>('A. INDICATOR LEVELS'!Z9-'A. INDICATOR LEVELS'!Y9)/'A. INDICATOR LEVELS'!Y9</f>
        <v>0</v>
      </c>
      <c r="Z10" s="174">
        <f>('A. INDICATOR LEVELS'!AA9-'A. INDICATOR LEVELS'!Z9)/'A. INDICATOR LEVELS'!Z9</f>
        <v>0</v>
      </c>
      <c r="AA10" s="174">
        <f>('A. INDICATOR LEVELS'!AB9-'A. INDICATOR LEVELS'!AA9)/'A. INDICATOR LEVELS'!AA9</f>
        <v>2.9850746268656577E-2</v>
      </c>
      <c r="AB10" s="175">
        <f>('A. INDICATOR LEVELS'!AB9-'A. INDICATOR LEVELS'!W9)/'A. INDICATOR LEVELS'!W9</f>
        <v>1.4705882352941025E-2</v>
      </c>
      <c r="AC10" s="166">
        <f>('A. INDICATOR LEVELS'!AD9-'A. INDICATOR LEVELS'!AC9)/'A. INDICATOR LEVELS'!AC9</f>
        <v>0</v>
      </c>
      <c r="AD10" s="156">
        <f>('A. INDICATOR LEVELS'!AE9-'A. INDICATOR LEVELS'!AD9)/'A. INDICATOR LEVELS'!AD9</f>
        <v>3.125E-2</v>
      </c>
      <c r="AE10" s="156">
        <f>('A. INDICATOR LEVELS'!AF9-'A. INDICATOR LEVELS'!AE9)/'A. INDICATOR LEVELS'!AE9</f>
        <v>0</v>
      </c>
      <c r="AF10" s="156">
        <f>('A. INDICATOR LEVELS'!AG9-'A. INDICATOR LEVELS'!AF9)/'A. INDICATOR LEVELS'!AF9</f>
        <v>-1.5151515151515152E-2</v>
      </c>
      <c r="AG10" s="156">
        <f>('A. INDICATOR LEVELS'!AH9-'A. INDICATOR LEVELS'!AG9)/'A. INDICATOR LEVELS'!AG9</f>
        <v>1.5384615384615385E-2</v>
      </c>
      <c r="AH10" s="157">
        <f>('A. INDICATOR LEVELS'!AH9-'A. INDICATOR LEVELS'!AC9)/'A. INDICATOR LEVELS'!AC9</f>
        <v>3.125E-2</v>
      </c>
      <c r="AI10" s="178">
        <f>('A. INDICATOR LEVELS'!AJ9-'A. INDICATOR LEVELS'!AI9)/'A. INDICATOR LEVELS'!AI9</f>
        <v>2.4390243902439025E-2</v>
      </c>
      <c r="AJ10" s="179">
        <f>('A. INDICATOR LEVELS'!AK9-'A. INDICATOR LEVELS'!AJ9)/'A. INDICATOR LEVELS'!AJ9</f>
        <v>0</v>
      </c>
      <c r="AK10" s="179">
        <f>('A. INDICATOR LEVELS'!AL9-'A. INDICATOR LEVELS'!AK9)/'A. INDICATOR LEVELS'!AK9</f>
        <v>-2.3809523809523808E-2</v>
      </c>
      <c r="AL10" s="179">
        <f>('A. INDICATOR LEVELS'!AM9-'A. INDICATOR LEVELS'!AL9)/'A. INDICATOR LEVELS'!AL9</f>
        <v>-2.4390243902439025E-2</v>
      </c>
      <c r="AM10" s="179">
        <f>('A. INDICATOR LEVELS'!AN9-'A. INDICATOR LEVELS'!AM9)/'A. INDICATOR LEVELS'!AM9</f>
        <v>0</v>
      </c>
      <c r="AN10" s="180">
        <f>('A. INDICATOR LEVELS'!AN9-'A. INDICATOR LEVELS'!AI9)/'A. INDICATOR LEVELS'!AI9</f>
        <v>-2.4390243902439025E-2</v>
      </c>
      <c r="AO10" s="170">
        <f>('A. INDICATOR LEVELS'!AP9-'A. INDICATOR LEVELS'!AO9)/'A. INDICATOR LEVELS'!AO9</f>
        <v>2.9411764705882353E-2</v>
      </c>
      <c r="AP10" s="171">
        <f>('A. INDICATOR LEVELS'!AQ9-'A. INDICATOR LEVELS'!AP9)/'A. INDICATOR LEVELS'!AP9</f>
        <v>0</v>
      </c>
      <c r="AQ10" s="171">
        <f>('A. INDICATOR LEVELS'!AR9-'A. INDICATOR LEVELS'!AQ9)/'A. INDICATOR LEVELS'!AQ9</f>
        <v>-2.8571428571428571E-2</v>
      </c>
      <c r="AR10" s="171">
        <f>('A. INDICATOR LEVELS'!AS9-'A. INDICATOR LEVELS'!AR9)/'A. INDICATOR LEVELS'!AR9</f>
        <v>-2.9411764705882353E-2</v>
      </c>
      <c r="AS10" s="171">
        <f>('A. INDICATOR LEVELS'!AT9-'A. INDICATOR LEVELS'!AS9)/'A. INDICATOR LEVELS'!AS9</f>
        <v>6.0606060606060608E-2</v>
      </c>
      <c r="AT10" s="172">
        <f>('A. INDICATOR LEVELS'!AT9-'A. INDICATOR LEVELS'!AO9)/'A. INDICATOR LEVELS'!AO9</f>
        <v>2.9411764705882353E-2</v>
      </c>
      <c r="AU10" s="170">
        <f>('A. INDICATOR LEVELS'!AV9-'A. INDICATOR LEVELS'!AU9)/'A. INDICATOR LEVELS'!AU9</f>
        <v>7.0175438596491224E-2</v>
      </c>
      <c r="AV10" s="171">
        <f>('A. INDICATOR LEVELS'!AW9-'A. INDICATOR LEVELS'!AV9)/'A. INDICATOR LEVELS'!AV9</f>
        <v>0</v>
      </c>
      <c r="AW10" s="171">
        <f>('A. INDICATOR LEVELS'!AX9-'A. INDICATOR LEVELS'!AW9)/'A. INDICATOR LEVELS'!AW9</f>
        <v>-1.6393442622950821E-2</v>
      </c>
      <c r="AX10" s="171">
        <f>('A. INDICATOR LEVELS'!AY9-'A. INDICATOR LEVELS'!AX9)/'A. INDICATOR LEVELS'!AX9</f>
        <v>1.6666666666666666E-2</v>
      </c>
      <c r="AY10" s="171">
        <f>('A. INDICATOR LEVELS'!AZ9-'A. INDICATOR LEVELS'!AY9)/'A. INDICATOR LEVELS'!AY9</f>
        <v>-3.2786885245901641E-2</v>
      </c>
      <c r="AZ10" s="172">
        <f>('A. INDICATOR LEVELS'!AZ9-'A. INDICATOR LEVELS'!AU9)/'A. INDICATOR LEVELS'!AU9</f>
        <v>3.5087719298245612E-2</v>
      </c>
      <c r="BA10" s="178">
        <f>('A. INDICATOR LEVELS'!BB9-'A. INDICATOR LEVELS'!BA9)/'A. INDICATOR LEVELS'!BA9</f>
        <v>0.1</v>
      </c>
      <c r="BB10" s="179">
        <f>('A. INDICATOR LEVELS'!BC9-'A. INDICATOR LEVELS'!BB9)/'A. INDICATOR LEVELS'!BB9</f>
        <v>1.8181818181818181E-2</v>
      </c>
      <c r="BC10" s="179">
        <f>('A. INDICATOR LEVELS'!BD9-'A. INDICATOR LEVELS'!BC9)/'A. INDICATOR LEVELS'!BC9</f>
        <v>3.5714285714285712E-2</v>
      </c>
      <c r="BD10" s="179">
        <f>('A. INDICATOR LEVELS'!BE9-'A. INDICATOR LEVELS'!BD9)/'A. INDICATOR LEVELS'!BD9</f>
        <v>-0.13793103448275862</v>
      </c>
      <c r="BE10" s="179">
        <f>('A. INDICATOR LEVELS'!BF9-'A. INDICATOR LEVELS'!BE9)/'A. INDICATOR LEVELS'!BE9</f>
        <v>0.02</v>
      </c>
      <c r="BF10" s="180">
        <f>('A. INDICATOR LEVELS'!BF9-'A. INDICATOR LEVELS'!BA9)/'A. INDICATOR LEVELS'!BA9</f>
        <v>0.02</v>
      </c>
      <c r="BG10" s="170">
        <f>('A. INDICATOR LEVELS'!BH9-'A. INDICATOR LEVELS'!BG9)/'A. INDICATOR LEVELS'!BG9</f>
        <v>-4.7619047619047616E-2</v>
      </c>
      <c r="BH10" s="171">
        <f>('A. INDICATOR LEVELS'!BI9-'A. INDICATOR LEVELS'!BH9)/'A. INDICATOR LEVELS'!BH9</f>
        <v>0</v>
      </c>
      <c r="BI10" s="171">
        <f>('A. INDICATOR LEVELS'!BJ9-'A. INDICATOR LEVELS'!BI9)/'A. INDICATOR LEVELS'!BI9</f>
        <v>0</v>
      </c>
      <c r="BJ10" s="171">
        <f>('A. INDICATOR LEVELS'!BK9-'A. INDICATOR LEVELS'!BJ9)/'A. INDICATOR LEVELS'!BJ9</f>
        <v>-0.1</v>
      </c>
      <c r="BK10" s="171">
        <f>('A. INDICATOR LEVELS'!BL9-'A. INDICATOR LEVELS'!BK9)/'A. INDICATOR LEVELS'!BK9</f>
        <v>-5.5555555555555552E-2</v>
      </c>
      <c r="BL10" s="172">
        <f>('A. INDICATOR LEVELS'!BL9-'A. INDICATOR LEVELS'!BG9)/'A. INDICATOR LEVELS'!BG9</f>
        <v>-0.19047619047619047</v>
      </c>
      <c r="BM10" s="170">
        <f>('A. INDICATOR LEVELS'!BN9-'A. INDICATOR LEVELS'!BM9)/'A. INDICATOR LEVELS'!BM9</f>
        <v>-2.6315789473684209E-2</v>
      </c>
      <c r="BN10" s="171">
        <f>('A. INDICATOR LEVELS'!BO9-'A. INDICATOR LEVELS'!BN9)/'A. INDICATOR LEVELS'!BN9</f>
        <v>-0.10810810810810811</v>
      </c>
      <c r="BO10" s="171">
        <f>('A. INDICATOR LEVELS'!BP9-'A. INDICATOR LEVELS'!BO9)/'A. INDICATOR LEVELS'!BO9</f>
        <v>-0.24242424242424243</v>
      </c>
      <c r="BP10" s="171">
        <f>('A. INDICATOR LEVELS'!BQ9-'A. INDICATOR LEVELS'!BP9)/'A. INDICATOR LEVELS'!BP9</f>
        <v>0</v>
      </c>
      <c r="BQ10" s="171">
        <f>('A. INDICATOR LEVELS'!BR9-'A. INDICATOR LEVELS'!BQ9)/'A. INDICATOR LEVELS'!BQ9</f>
        <v>0</v>
      </c>
      <c r="BR10" s="172">
        <f>('A. INDICATOR LEVELS'!BR9-'A. INDICATOR LEVELS'!BM9)/'A. INDICATOR LEVELS'!BM9</f>
        <v>-0.34210526315789475</v>
      </c>
      <c r="BS10" s="178">
        <f>('A. INDICATOR LEVELS'!BT9-'A. INDICATOR LEVELS'!BS9)/'A. INDICATOR LEVELS'!BS9</f>
        <v>0</v>
      </c>
      <c r="BT10" s="179">
        <f>('A. INDICATOR LEVELS'!BU9-'A. INDICATOR LEVELS'!BT9)/'A. INDICATOR LEVELS'!BT9</f>
        <v>2.3411371237458192E-2</v>
      </c>
      <c r="BU10" s="179">
        <f>('A. INDICATOR LEVELS'!BV9-'A. INDICATOR LEVELS'!BU9)/'A. INDICATOR LEVELS'!BU9</f>
        <v>1.6339869281045753E-2</v>
      </c>
      <c r="BV10" s="179">
        <f>('A. INDICATOR LEVELS'!BW9-'A. INDICATOR LEVELS'!BV9)/'A. INDICATOR LEVELS'!BV9</f>
        <v>1.9292604501607719E-2</v>
      </c>
      <c r="BW10" s="179">
        <f>('A. INDICATOR LEVELS'!BX9-'A. INDICATOR LEVELS'!BW9)/'A. INDICATOR LEVELS'!BW9</f>
        <v>3.1545741324921134E-2</v>
      </c>
      <c r="BX10" s="180">
        <f>('A. INDICATOR LEVELS'!BX9-'A. INDICATOR LEVELS'!BS9)/'A. INDICATOR LEVELS'!BS9</f>
        <v>9.3645484949832769E-2</v>
      </c>
      <c r="BY10" s="160">
        <f>('A. INDICATOR LEVELS'!BZ9-'A. INDICATOR LEVELS'!BY9)/'A. INDICATOR LEVELS'!BY9</f>
        <v>-4.4326241134751775E-2</v>
      </c>
      <c r="BZ10" s="161">
        <f>('A. INDICATOR LEVELS'!CA9-'A. INDICATOR LEVELS'!BZ9)/'A. INDICATOR LEVELS'!BZ9</f>
        <v>0</v>
      </c>
      <c r="CA10" s="161">
        <f>('A. INDICATOR LEVELS'!CB9-'A. INDICATOR LEVELS'!CA9)/'A. INDICATOR LEVELS'!CA9</f>
        <v>-1.669758812615953E-2</v>
      </c>
      <c r="CB10" s="161">
        <f>('A. INDICATOR LEVELS'!CC9-'A. INDICATOR LEVELS'!CB9)/'A. INDICATOR LEVELS'!CB9</f>
        <v>3.7735849056603807E-2</v>
      </c>
      <c r="CC10" s="161">
        <f>('A. INDICATOR LEVELS'!CD9-'A. INDICATOR LEVELS'!CC9)/'A. INDICATOR LEVELS'!CC9</f>
        <v>2.1818181818181837E-2</v>
      </c>
      <c r="CD10" s="159">
        <f>('A. INDICATOR LEVELS'!CD9-'A. INDICATOR LEVELS'!BY9)/'A. INDICATOR LEVELS'!BY9</f>
        <v>-3.5460992907800663E-3</v>
      </c>
      <c r="CE10" s="176">
        <f>('A. INDICATOR LEVELS'!CF9-'A. INDICATOR LEVELS'!CE9)/'A. INDICATOR LEVELS'!CE9</f>
        <v>-2.070393374741201E-3</v>
      </c>
      <c r="CF10" s="158">
        <f>('A. INDICATOR LEVELS'!CG9-'A. INDICATOR LEVELS'!CF9)/'A. INDICATOR LEVELS'!CF9</f>
        <v>2.9045643153526972E-2</v>
      </c>
      <c r="CG10" s="158">
        <f>('A. INDICATOR LEVELS'!CH9-'A. INDICATOR LEVELS'!CG9)/'A. INDICATOR LEVELS'!CG9</f>
        <v>-1.0080645161290322E-2</v>
      </c>
      <c r="CH10" s="158">
        <f>('A. INDICATOR LEVELS'!CI9-'A. INDICATOR LEVELS'!CH9)/'A. INDICATOR LEVELS'!CH9</f>
        <v>1.0183299389002037E-2</v>
      </c>
      <c r="CI10" s="158">
        <f>('A. INDICATOR LEVELS'!CJ9-'A. INDICATOR LEVELS'!CI9)/'A. INDICATOR LEVELS'!CI9</f>
        <v>1.6129032258064516E-2</v>
      </c>
      <c r="CJ10" s="159">
        <f>('A. INDICATOR LEVELS'!CJ9-'A. INDICATOR LEVELS'!CE9)/'A. INDICATOR LEVELS'!CE9</f>
        <v>4.3478260869565216E-2</v>
      </c>
      <c r="CK10" s="160">
        <f>('A. INDICATOR LEVELS'!CL9-'A. INDICATOR LEVELS'!CK9)/'A. INDICATOR LEVELS'!CK9</f>
        <v>-0.39130434782608697</v>
      </c>
      <c r="CL10" s="161">
        <f>('A. INDICATOR LEVELS'!CM9-'A. INDICATOR LEVELS'!CL9)/'A. INDICATOR LEVELS'!CL9</f>
        <v>0.21428571428571427</v>
      </c>
      <c r="CM10" s="161">
        <f>('A. INDICATOR LEVELS'!CN9-'A. INDICATOR LEVELS'!CM9)/'A. INDICATOR LEVELS'!CM9</f>
        <v>-0.11764705882352941</v>
      </c>
      <c r="CN10" s="161">
        <f>('A. INDICATOR LEVELS'!CO9-'A. INDICATOR LEVELS'!CN9)/'A. INDICATOR LEVELS'!CN9</f>
        <v>-0.2</v>
      </c>
      <c r="CO10" s="161"/>
      <c r="CP10" s="159">
        <f>('A. INDICATOR LEVELS'!CO9-'A. INDICATOR LEVELS'!CK9)/'A. INDICATOR LEVELS'!CK9</f>
        <v>-0.47826086956521741</v>
      </c>
      <c r="CQ10" s="166">
        <f>('A. INDICATOR LEVELS'!CR9-'A. INDICATOR LEVELS'!CQ9)/'A. INDICATOR LEVELS'!CQ9</f>
        <v>-0.2</v>
      </c>
      <c r="CR10" s="156">
        <f>('A. INDICATOR LEVELS'!CS9-'A. INDICATOR LEVELS'!CR9)/'A. INDICATOR LEVELS'!CR9</f>
        <v>0</v>
      </c>
      <c r="CS10" s="156">
        <f>('A. INDICATOR LEVELS'!CT9-'A. INDICATOR LEVELS'!CS9)/'A. INDICATOR LEVELS'!CS9</f>
        <v>0</v>
      </c>
      <c r="CT10" s="156">
        <f>('A. INDICATOR LEVELS'!CU9-'A. INDICATOR LEVELS'!CT9)/'A. INDICATOR LEVELS'!CT9</f>
        <v>0</v>
      </c>
      <c r="CU10" s="156">
        <f>('A. INDICATOR LEVELS'!CV9-'A. INDICATOR LEVELS'!CU9)/'A. INDICATOR LEVELS'!CU9</f>
        <v>-0.125</v>
      </c>
      <c r="CV10" s="157">
        <f>('A. INDICATOR LEVELS'!CV9-'A. INDICATOR LEVELS'!CQ9)/'A. INDICATOR LEVELS'!CQ9</f>
        <v>-0.3</v>
      </c>
      <c r="CW10" s="170">
        <f>('A. INDICATOR LEVELS'!CX9-'A. INDICATOR LEVELS'!CW9)/'A. INDICATOR LEVELS'!CW9</f>
        <v>3.7037037037037035E-2</v>
      </c>
      <c r="CX10" s="171">
        <f>('A. INDICATOR LEVELS'!CY9-'A. INDICATOR LEVELS'!CX9)/'A. INDICATOR LEVELS'!CX9</f>
        <v>-7.1428571428571425E-2</v>
      </c>
      <c r="CY10" s="171">
        <f>('A. INDICATOR LEVELS'!CZ9-'A. INDICATOR LEVELS'!CY9)/'A. INDICATOR LEVELS'!CY9</f>
        <v>0</v>
      </c>
      <c r="CZ10" s="171">
        <f>('A. INDICATOR LEVELS'!DA9-'A. INDICATOR LEVELS'!CZ9)/'A. INDICATOR LEVELS'!CZ9</f>
        <v>0</v>
      </c>
      <c r="DA10" s="171">
        <f>('A. INDICATOR LEVELS'!DB9-'A. INDICATOR LEVELS'!DA9)/'A. INDICATOR LEVELS'!DA9</f>
        <v>3.8461538461538464E-2</v>
      </c>
      <c r="DB10" s="172">
        <f>('A. INDICATOR LEVELS'!DB9-'A. INDICATOR LEVELS'!CW9)/'A. INDICATOR LEVELS'!CW9</f>
        <v>0</v>
      </c>
      <c r="DC10" s="178">
        <f>('A. INDICATOR LEVELS'!DD9-'A. INDICATOR LEVELS'!DC9)/'A. INDICATOR LEVELS'!DC9</f>
        <v>-0.08</v>
      </c>
      <c r="DD10" s="179">
        <f>('A. INDICATOR LEVELS'!DE9-'A. INDICATOR LEVELS'!DD9)/'A. INDICATOR LEVELS'!DD9</f>
        <v>-8.6956521739130432E-2</v>
      </c>
      <c r="DE10" s="179">
        <f>('A. INDICATOR LEVELS'!DF9-'A. INDICATOR LEVELS'!DE9)/'A. INDICATOR LEVELS'!DE9</f>
        <v>4.7619047619047616E-2</v>
      </c>
      <c r="DF10" s="179">
        <f>('A. INDICATOR LEVELS'!DG9-'A. INDICATOR LEVELS'!DF9)/'A. INDICATOR LEVELS'!DF9</f>
        <v>-4.5454545454545456E-2</v>
      </c>
      <c r="DG10" s="179">
        <f>('A. INDICATOR LEVELS'!DH9-'A. INDICATOR LEVELS'!DG9)/'A. INDICATOR LEVELS'!DG9</f>
        <v>-4.7619047619047616E-2</v>
      </c>
      <c r="DH10" s="180">
        <f>('A. INDICATOR LEVELS'!DH9-'A. INDICATOR LEVELS'!DC9)/'A. INDICATOR LEVELS'!DC9</f>
        <v>-0.2</v>
      </c>
    </row>
    <row r="11" spans="1:112" x14ac:dyDescent="0.35">
      <c r="A11" s="228"/>
      <c r="B11" s="248" t="s">
        <v>51</v>
      </c>
      <c r="C11" s="248" t="s">
        <v>53</v>
      </c>
      <c r="D11" s="254" t="s">
        <v>55</v>
      </c>
      <c r="E11" s="166">
        <f>('A. INDICATOR LEVELS'!F10-'A. INDICATOR LEVELS'!E10)/'A. INDICATOR LEVELS'!E10</f>
        <v>1.2971188239455997E-2</v>
      </c>
      <c r="F11" s="156">
        <f>('A. INDICATOR LEVELS'!G10-'A. INDICATOR LEVELS'!F10)/'A. INDICATOR LEVELS'!F10</f>
        <v>4.408055566334252E-2</v>
      </c>
      <c r="G11" s="156">
        <f>('A. INDICATOR LEVELS'!H10-'A. INDICATOR LEVELS'!G10)/'A. INDICATOR LEVELS'!G10</f>
        <v>2.8542758390010036E-2</v>
      </c>
      <c r="H11" s="156">
        <f>('A. INDICATOR LEVELS'!I10-'A. INDICATOR LEVELS'!H10)/'A. INDICATOR LEVELS'!H10</f>
        <v>3.0171635049683829E-2</v>
      </c>
      <c r="I11" s="156">
        <f>('A. INDICATOR LEVELS'!J10-'A. INDICATOR LEVELS'!I10)/'A. INDICATOR LEVELS'!I10</f>
        <v>1.104875482286917E-2</v>
      </c>
      <c r="J11" s="157">
        <f>('A. INDICATOR LEVELS'!J10-'A. INDICATOR LEVELS'!E10)/'A. INDICATOR LEVELS'!E10</f>
        <v>0.13301363940096694</v>
      </c>
      <c r="K11" s="166">
        <f>('A. INDICATOR LEVELS'!L10-'A. INDICATOR LEVELS'!K10)/'A. INDICATOR LEVELS'!K10</f>
        <v>-1.1235955056179775E-2</v>
      </c>
      <c r="L11" s="156">
        <f>('A. INDICATOR LEVELS'!M10-'A. INDICATOR LEVELS'!L10)/'A. INDICATOR LEVELS'!L10</f>
        <v>2.2727272727272728E-2</v>
      </c>
      <c r="M11" s="156">
        <f>('A. INDICATOR LEVELS'!N10-'A. INDICATOR LEVELS'!M10)/'A. INDICATOR LEVELS'!M10</f>
        <v>0</v>
      </c>
      <c r="N11" s="156">
        <f>('A. INDICATOR LEVELS'!O10-'A. INDICATOR LEVELS'!N10)/'A. INDICATOR LEVELS'!N10</f>
        <v>2.2222222222222223E-2</v>
      </c>
      <c r="O11" s="156">
        <f>('A. INDICATOR LEVELS'!P10-'A. INDICATOR LEVELS'!O10)/'A. INDICATOR LEVELS'!O10</f>
        <v>5.434782608695652E-2</v>
      </c>
      <c r="P11" s="157">
        <f>('A. INDICATOR LEVELS'!P10-'A. INDICATOR LEVELS'!K10)/'A. INDICATOR LEVELS'!K10</f>
        <v>8.98876404494382E-2</v>
      </c>
      <c r="Q11" s="160">
        <f>('A. INDICATOR LEVELS'!R10-'A. INDICATOR LEVELS'!Q10)/'A. INDICATOR LEVELS'!Q10</f>
        <v>-5.5147058823529415E-3</v>
      </c>
      <c r="R11" s="161">
        <f>('A. INDICATOR LEVELS'!S10-'A. INDICATOR LEVELS'!R10)/'A. INDICATOR LEVELS'!R10</f>
        <v>3.512014787430684E-2</v>
      </c>
      <c r="S11" s="161">
        <f>('A. INDICATOR LEVELS'!T10-'A. INDICATOR LEVELS'!S10)/'A. INDICATOR LEVELS'!S10</f>
        <v>5.3571428571428572E-3</v>
      </c>
      <c r="T11" s="161">
        <f>('A. INDICATOR LEVELS'!U10-'A. INDICATOR LEVELS'!T10)/'A. INDICATOR LEVELS'!T10</f>
        <v>-4.9733570159857902E-2</v>
      </c>
      <c r="U11" s="161">
        <f>('A. INDICATOR LEVELS'!V10-'A. INDICATOR LEVELS'!U10)/'A. INDICATOR LEVELS'!U10</f>
        <v>3.1775700934579439E-2</v>
      </c>
      <c r="V11" s="162">
        <f>('A. INDICATOR LEVELS'!V10-'A. INDICATOR LEVELS'!Q10)/'A. INDICATOR LEVELS'!Q10</f>
        <v>1.4705882352941176E-2</v>
      </c>
      <c r="W11" s="176">
        <f>('A. INDICATOR LEVELS'!X10-'A. INDICATOR LEVELS'!W10)/'A. INDICATOR LEVELS'!W10</f>
        <v>1.3157894736842117E-2</v>
      </c>
      <c r="X11" s="158">
        <f>('A. INDICATOR LEVELS'!Y10-'A. INDICATOR LEVELS'!X10)/'A. INDICATOR LEVELS'!X10</f>
        <v>2.5974025974025997E-2</v>
      </c>
      <c r="Y11" s="158">
        <f>('A. INDICATOR LEVELS'!Z10-'A. INDICATOR LEVELS'!Y10)/'A. INDICATOR LEVELS'!Y10</f>
        <v>0</v>
      </c>
      <c r="Z11" s="158">
        <f>('A. INDICATOR LEVELS'!AA10-'A. INDICATOR LEVELS'!Z10)/'A. INDICATOR LEVELS'!Z10</f>
        <v>3.7974683544303688E-2</v>
      </c>
      <c r="AA11" s="158">
        <f>('A. INDICATOR LEVELS'!AB10-'A. INDICATOR LEVELS'!AA10)/'A. INDICATOR LEVELS'!AA10</f>
        <v>1.2195121951219523E-2</v>
      </c>
      <c r="AB11" s="159">
        <f>('A. INDICATOR LEVELS'!AB10-'A. INDICATOR LEVELS'!W10)/'A. INDICATOR LEVELS'!W10</f>
        <v>9.2105263157894676E-2</v>
      </c>
      <c r="AC11" s="166">
        <f>('A. INDICATOR LEVELS'!AD10-'A. INDICATOR LEVELS'!AC10)/'A. INDICATOR LEVELS'!AC10</f>
        <v>0</v>
      </c>
      <c r="AD11" s="156">
        <f>('A. INDICATOR LEVELS'!AE10-'A. INDICATOR LEVELS'!AD10)/'A. INDICATOR LEVELS'!AD10</f>
        <v>0</v>
      </c>
      <c r="AE11" s="156">
        <f>('A. INDICATOR LEVELS'!AF10-'A. INDICATOR LEVELS'!AE10)/'A. INDICATOR LEVELS'!AE10</f>
        <v>0</v>
      </c>
      <c r="AF11" s="156">
        <f>('A. INDICATOR LEVELS'!AG10-'A. INDICATOR LEVELS'!AF10)/'A. INDICATOR LEVELS'!AF10</f>
        <v>1.3157894736842105E-2</v>
      </c>
      <c r="AG11" s="156">
        <f>('A. INDICATOR LEVELS'!AH10-'A. INDICATOR LEVELS'!AG10)/'A. INDICATOR LEVELS'!AG10</f>
        <v>1.2987012987012988E-2</v>
      </c>
      <c r="AH11" s="157">
        <f>('A. INDICATOR LEVELS'!AH10-'A. INDICATOR LEVELS'!AC10)/'A. INDICATOR LEVELS'!AC10</f>
        <v>2.6315789473684209E-2</v>
      </c>
      <c r="AI11" s="160">
        <f>('A. INDICATOR LEVELS'!AJ10-'A. INDICATOR LEVELS'!AI10)/'A. INDICATOR LEVELS'!AI10</f>
        <v>0</v>
      </c>
      <c r="AJ11" s="161">
        <f>('A. INDICATOR LEVELS'!AK10-'A. INDICATOR LEVELS'!AJ10)/'A. INDICATOR LEVELS'!AJ10</f>
        <v>0</v>
      </c>
      <c r="AK11" s="161">
        <f>('A. INDICATOR LEVELS'!AL10-'A. INDICATOR LEVELS'!AK10)/'A. INDICATOR LEVELS'!AK10</f>
        <v>-2.0833333333333332E-2</v>
      </c>
      <c r="AL11" s="161">
        <f>('A. INDICATOR LEVELS'!AM10-'A. INDICATOR LEVELS'!AL10)/'A. INDICATOR LEVELS'!AL10</f>
        <v>0</v>
      </c>
      <c r="AM11" s="161">
        <f>('A. INDICATOR LEVELS'!AN10-'A. INDICATOR LEVELS'!AM10)/'A. INDICATOR LEVELS'!AM10</f>
        <v>2.1276595744680851E-2</v>
      </c>
      <c r="AN11" s="162">
        <f>('A. INDICATOR LEVELS'!AN10-'A. INDICATOR LEVELS'!AI10)/'A. INDICATOR LEVELS'!AI10</f>
        <v>0</v>
      </c>
      <c r="AO11" s="166">
        <f>('A. INDICATOR LEVELS'!AP10-'A. INDICATOR LEVELS'!AO10)/'A. INDICATOR LEVELS'!AO10</f>
        <v>1.8181818181818181E-2</v>
      </c>
      <c r="AP11" s="156">
        <f>('A. INDICATOR LEVELS'!AQ10-'A. INDICATOR LEVELS'!AP10)/'A. INDICATOR LEVELS'!AP10</f>
        <v>1.7857142857142856E-2</v>
      </c>
      <c r="AQ11" s="156">
        <f>('A. INDICATOR LEVELS'!AR10-'A. INDICATOR LEVELS'!AQ10)/'A. INDICATOR LEVELS'!AQ10</f>
        <v>-3.5087719298245612E-2</v>
      </c>
      <c r="AR11" s="156">
        <f>('A. INDICATOR LEVELS'!AS10-'A. INDICATOR LEVELS'!AR10)/'A. INDICATOR LEVELS'!AR10</f>
        <v>1.8181818181818181E-2</v>
      </c>
      <c r="AS11" s="156">
        <f>('A. INDICATOR LEVELS'!AT10-'A. INDICATOR LEVELS'!AS10)/'A. INDICATOR LEVELS'!AS10</f>
        <v>1.7857142857142856E-2</v>
      </c>
      <c r="AT11" s="157">
        <f>('A. INDICATOR LEVELS'!AT10-'A. INDICATOR LEVELS'!AO10)/'A. INDICATOR LEVELS'!AO10</f>
        <v>3.6363636363636362E-2</v>
      </c>
      <c r="AU11" s="166">
        <f>('A. INDICATOR LEVELS'!AV10-'A. INDICATOR LEVELS'!AU10)/'A. INDICATOR LEVELS'!AU10</f>
        <v>9.3333333333333338E-2</v>
      </c>
      <c r="AV11" s="156">
        <f>('A. INDICATOR LEVELS'!AW10-'A. INDICATOR LEVELS'!AV10)/'A. INDICATOR LEVELS'!AV10</f>
        <v>-4.878048780487805E-2</v>
      </c>
      <c r="AW11" s="156">
        <f>('A. INDICATOR LEVELS'!AX10-'A. INDICATOR LEVELS'!AW10)/'A. INDICATOR LEVELS'!AW10</f>
        <v>0</v>
      </c>
      <c r="AX11" s="156">
        <f>('A. INDICATOR LEVELS'!AY10-'A. INDICATOR LEVELS'!AX10)/'A. INDICATOR LEVELS'!AX10</f>
        <v>3.8461538461538464E-2</v>
      </c>
      <c r="AY11" s="156">
        <f>('A. INDICATOR LEVELS'!AZ10-'A. INDICATOR LEVELS'!AY10)/'A. INDICATOR LEVELS'!AY10</f>
        <v>0</v>
      </c>
      <c r="AZ11" s="157">
        <f>('A. INDICATOR LEVELS'!AZ10-'A. INDICATOR LEVELS'!AU10)/'A. INDICATOR LEVELS'!AU10</f>
        <v>0.08</v>
      </c>
      <c r="BA11" s="160">
        <f>('A. INDICATOR LEVELS'!BB10-'A. INDICATOR LEVELS'!BA10)/'A. INDICATOR LEVELS'!BA10</f>
        <v>4.4776119402985072E-2</v>
      </c>
      <c r="BB11" s="161">
        <f>('A. INDICATOR LEVELS'!BC10-'A. INDICATOR LEVELS'!BB10)/'A. INDICATOR LEVELS'!BB10</f>
        <v>0</v>
      </c>
      <c r="BC11" s="161">
        <f>('A. INDICATOR LEVELS'!BD10-'A. INDICATOR LEVELS'!BC10)/'A. INDICATOR LEVELS'!BC10</f>
        <v>1.4285714285714285E-2</v>
      </c>
      <c r="BD11" s="161">
        <f>('A. INDICATOR LEVELS'!BE10-'A. INDICATOR LEVELS'!BD10)/'A. INDICATOR LEVELS'!BD10</f>
        <v>-1.4084507042253521E-2</v>
      </c>
      <c r="BE11" s="161">
        <f>('A. INDICATOR LEVELS'!BF10-'A. INDICATOR LEVELS'!BE10)/'A. INDICATOR LEVELS'!BE10</f>
        <v>-1.4285714285714285E-2</v>
      </c>
      <c r="BF11" s="162">
        <f>('A. INDICATOR LEVELS'!BF10-'A. INDICATOR LEVELS'!BA10)/'A. INDICATOR LEVELS'!BA10</f>
        <v>2.9850746268656716E-2</v>
      </c>
      <c r="BG11" s="166">
        <f>('A. INDICATOR LEVELS'!BH10-'A. INDICATOR LEVELS'!BG10)/'A. INDICATOR LEVELS'!BG10</f>
        <v>0</v>
      </c>
      <c r="BH11" s="156">
        <f>('A. INDICATOR LEVELS'!BI10-'A. INDICATOR LEVELS'!BH10)/'A. INDICATOR LEVELS'!BH10</f>
        <v>0</v>
      </c>
      <c r="BI11" s="156">
        <f>('A. INDICATOR LEVELS'!BJ10-'A. INDICATOR LEVELS'!BI10)/'A. INDICATOR LEVELS'!BI10</f>
        <v>0</v>
      </c>
      <c r="BJ11" s="156">
        <f>('A. INDICATOR LEVELS'!BK10-'A. INDICATOR LEVELS'!BJ10)/'A. INDICATOR LEVELS'!BJ10</f>
        <v>-0.125</v>
      </c>
      <c r="BK11" s="156">
        <f>('A. INDICATOR LEVELS'!BL10-'A. INDICATOR LEVELS'!BK10)/'A. INDICATOR LEVELS'!BK10</f>
        <v>0</v>
      </c>
      <c r="BL11" s="157">
        <f>('A. INDICATOR LEVELS'!BL10-'A. INDICATOR LEVELS'!BG10)/'A. INDICATOR LEVELS'!BG10</f>
        <v>-0.125</v>
      </c>
      <c r="BM11" s="166">
        <f>('A. INDICATOR LEVELS'!BN10-'A. INDICATOR LEVELS'!BM10)/'A. INDICATOR LEVELS'!BM10</f>
        <v>0.05</v>
      </c>
      <c r="BN11" s="156">
        <f>('A. INDICATOR LEVELS'!BO10-'A. INDICATOR LEVELS'!BN10)/'A. INDICATOR LEVELS'!BN10</f>
        <v>-0.19047619047619047</v>
      </c>
      <c r="BO11" s="156">
        <f>('A. INDICATOR LEVELS'!BP10-'A. INDICATOR LEVELS'!BO10)/'A. INDICATOR LEVELS'!BO10</f>
        <v>-0.29411764705882354</v>
      </c>
      <c r="BP11" s="156">
        <f>('A. INDICATOR LEVELS'!BQ10-'A. INDICATOR LEVELS'!BP10)/'A. INDICATOR LEVELS'!BP10</f>
        <v>-8.3333333333333329E-2</v>
      </c>
      <c r="BQ11" s="156">
        <f>('A. INDICATOR LEVELS'!BR10-'A. INDICATOR LEVELS'!BQ10)/'A. INDICATOR LEVELS'!BQ10</f>
        <v>0</v>
      </c>
      <c r="BR11" s="157">
        <f>('A. INDICATOR LEVELS'!BR10-'A. INDICATOR LEVELS'!BM10)/'A. INDICATOR LEVELS'!BM10</f>
        <v>-0.45</v>
      </c>
      <c r="BS11" s="160">
        <f>('A. INDICATOR LEVELS'!BT10-'A. INDICATOR LEVELS'!BS10)/'A. INDICATOR LEVELS'!BS10</f>
        <v>-1.038961038961039E-2</v>
      </c>
      <c r="BT11" s="161">
        <f>('A. INDICATOR LEVELS'!BU10-'A. INDICATOR LEVELS'!BT10)/'A. INDICATOR LEVELS'!BT10</f>
        <v>1.8372703412073491E-2</v>
      </c>
      <c r="BU11" s="161">
        <f>('A. INDICATOR LEVELS'!BV10-'A. INDICATOR LEVELS'!BU10)/'A. INDICATOR LEVELS'!BU10</f>
        <v>1.2886597938144329E-2</v>
      </c>
      <c r="BV11" s="161">
        <f>('A. INDICATOR LEVELS'!BW10-'A. INDICATOR LEVELS'!BV10)/'A. INDICATOR LEVELS'!BV10</f>
        <v>-1.0178117048346057E-2</v>
      </c>
      <c r="BW11" s="161">
        <f>('A. INDICATOR LEVELS'!BX10-'A. INDICATOR LEVELS'!BW10)/'A. INDICATOR LEVELS'!BW10</f>
        <v>0</v>
      </c>
      <c r="BX11" s="162">
        <f>('A. INDICATOR LEVELS'!BX10-'A. INDICATOR LEVELS'!BS10)/'A. INDICATOR LEVELS'!BS10</f>
        <v>1.038961038961039E-2</v>
      </c>
      <c r="BY11" s="160">
        <f>('A. INDICATOR LEVELS'!BZ10-'A. INDICATOR LEVELS'!BY10)/'A. INDICATOR LEVELS'!BY10</f>
        <v>3.5522066738428427E-2</v>
      </c>
      <c r="BZ11" s="161">
        <f>('A. INDICATOR LEVELS'!CA10-'A. INDICATOR LEVELS'!BZ10)/'A. INDICATOR LEVELS'!BZ10</f>
        <v>-7.2765072765071217E-3</v>
      </c>
      <c r="CA11" s="161">
        <f>('A. INDICATOR LEVELS'!CB10-'A. INDICATOR LEVELS'!CA10)/'A. INDICATOR LEVELS'!CA10</f>
        <v>-1.570680628272255E-2</v>
      </c>
      <c r="CB11" s="161">
        <f>('A. INDICATOR LEVELS'!CC10-'A. INDICATOR LEVELS'!CB10)/'A. INDICATOR LEVELS'!CB10</f>
        <v>6.3829787234043079E-3</v>
      </c>
      <c r="CC11" s="161">
        <f>('A. INDICATOR LEVELS'!CD10-'A. INDICATOR LEVELS'!CC10)/'A. INDICATOR LEVELS'!CC10</f>
        <v>5.9196617336152078E-2</v>
      </c>
      <c r="CD11" s="159">
        <f>('A. INDICATOR LEVELS'!CD10-'A. INDICATOR LEVELS'!BY10)/'A. INDICATOR LEVELS'!BY10</f>
        <v>7.8579117330462911E-2</v>
      </c>
      <c r="CE11" s="176">
        <f>('A. INDICATOR LEVELS'!CF10-'A. INDICATOR LEVELS'!CE10)/'A. INDICATOR LEVELS'!CE10</f>
        <v>4.2953020134228186E-2</v>
      </c>
      <c r="CF11" s="158">
        <f>('A. INDICATOR LEVELS'!CG10-'A. INDICATOR LEVELS'!CF10)/'A. INDICATOR LEVELS'!CF10</f>
        <v>4.5045045045045043E-2</v>
      </c>
      <c r="CG11" s="158">
        <f>('A. INDICATOR LEVELS'!CH10-'A. INDICATOR LEVELS'!CG10)/'A. INDICATOR LEVELS'!CG10</f>
        <v>8.6206896551724137E-3</v>
      </c>
      <c r="CH11" s="158">
        <f>('A. INDICATOR LEVELS'!CI10-'A. INDICATOR LEVELS'!CH10)/'A. INDICATOR LEVELS'!CH10</f>
        <v>4.1514041514041512E-2</v>
      </c>
      <c r="CI11" s="158">
        <f>('A. INDICATOR LEVELS'!CJ10-'A. INDICATOR LEVELS'!CI10)/'A. INDICATOR LEVELS'!CI10</f>
        <v>6.9167643610785465E-2</v>
      </c>
      <c r="CJ11" s="159">
        <f>('A. INDICATOR LEVELS'!CJ10-'A. INDICATOR LEVELS'!CE10)/'A. INDICATOR LEVELS'!CE10</f>
        <v>0.22416107382550335</v>
      </c>
      <c r="CK11" s="160">
        <f>('A. INDICATOR LEVELS'!CL10-'A. INDICATOR LEVELS'!CK10)/'A. INDICATOR LEVELS'!CK10</f>
        <v>-0.27272727272727271</v>
      </c>
      <c r="CL11" s="161">
        <f>('A. INDICATOR LEVELS'!CM10-'A. INDICATOR LEVELS'!CL10)/'A. INDICATOR LEVELS'!CL10</f>
        <v>0</v>
      </c>
      <c r="CM11" s="161">
        <f>('A. INDICATOR LEVELS'!CN10-'A. INDICATOR LEVELS'!CM10)/'A. INDICATOR LEVELS'!CM10</f>
        <v>-0.125</v>
      </c>
      <c r="CN11" s="161">
        <f>('A. INDICATOR LEVELS'!CO10-'A. INDICATOR LEVELS'!CN10)/'A. INDICATOR LEVELS'!CN10</f>
        <v>0.14285714285714285</v>
      </c>
      <c r="CO11" s="161"/>
      <c r="CP11" s="159">
        <f>('A. INDICATOR LEVELS'!CO10-'A. INDICATOR LEVELS'!CK10)/'A. INDICATOR LEVELS'!CK10</f>
        <v>-0.27272727272727271</v>
      </c>
      <c r="CQ11" s="166">
        <f>('A. INDICATOR LEVELS'!CR10-'A. INDICATOR LEVELS'!CQ10)/'A. INDICATOR LEVELS'!CQ10</f>
        <v>0</v>
      </c>
      <c r="CR11" s="156">
        <f>('A. INDICATOR LEVELS'!CS10-'A. INDICATOR LEVELS'!CR10)/'A. INDICATOR LEVELS'!CR10</f>
        <v>0</v>
      </c>
      <c r="CS11" s="156">
        <f>('A. INDICATOR LEVELS'!CT10-'A. INDICATOR LEVELS'!CS10)/'A. INDICATOR LEVELS'!CS10</f>
        <v>0</v>
      </c>
      <c r="CT11" s="156">
        <f>('A. INDICATOR LEVELS'!CU10-'A. INDICATOR LEVELS'!CT10)/'A. INDICATOR LEVELS'!CT10</f>
        <v>-0.2</v>
      </c>
      <c r="CU11" s="156">
        <f>('A. INDICATOR LEVELS'!CV10-'A. INDICATOR LEVELS'!CU10)/'A. INDICATOR LEVELS'!CU10</f>
        <v>0</v>
      </c>
      <c r="CV11" s="157">
        <f>('A. INDICATOR LEVELS'!CV10-'A. INDICATOR LEVELS'!CQ10)/'A. INDICATOR LEVELS'!CQ10</f>
        <v>-0.2</v>
      </c>
      <c r="CW11" s="166">
        <f>('A. INDICATOR LEVELS'!CX10-'A. INDICATOR LEVELS'!CW10)/'A. INDICATOR LEVELS'!CW10</f>
        <v>0</v>
      </c>
      <c r="CX11" s="156">
        <f>('A. INDICATOR LEVELS'!CY10-'A. INDICATOR LEVELS'!CX10)/'A. INDICATOR LEVELS'!CX10</f>
        <v>0</v>
      </c>
      <c r="CY11" s="156">
        <f>('A. INDICATOR LEVELS'!CZ10-'A. INDICATOR LEVELS'!CY10)/'A. INDICATOR LEVELS'!CY10</f>
        <v>0</v>
      </c>
      <c r="CZ11" s="156">
        <f>('A. INDICATOR LEVELS'!DA10-'A. INDICATOR LEVELS'!CZ10)/'A. INDICATOR LEVELS'!CZ10</f>
        <v>0</v>
      </c>
      <c r="DA11" s="156">
        <f>('A. INDICATOR LEVELS'!DB10-'A. INDICATOR LEVELS'!DA10)/'A. INDICATOR LEVELS'!DA10</f>
        <v>-5.2631578947368418E-2</v>
      </c>
      <c r="DB11" s="157">
        <f>('A. INDICATOR LEVELS'!DB10-'A. INDICATOR LEVELS'!CW10)/'A. INDICATOR LEVELS'!CW10</f>
        <v>-5.2631578947368418E-2</v>
      </c>
      <c r="DC11" s="160">
        <f>('A. INDICATOR LEVELS'!DD10-'A. INDICATOR LEVELS'!DC10)/'A. INDICATOR LEVELS'!DC10</f>
        <v>-0.16666666666666666</v>
      </c>
      <c r="DD11" s="161">
        <f>('A. INDICATOR LEVELS'!DE10-'A. INDICATOR LEVELS'!DD10)/'A. INDICATOR LEVELS'!DD10</f>
        <v>0.1</v>
      </c>
      <c r="DE11" s="161">
        <f>('A. INDICATOR LEVELS'!DF10-'A. INDICATOR LEVELS'!DE10)/'A. INDICATOR LEVELS'!DE10</f>
        <v>0</v>
      </c>
      <c r="DF11" s="161">
        <f>('A. INDICATOR LEVELS'!DG10-'A. INDICATOR LEVELS'!DF10)/'A. INDICATOR LEVELS'!DF10</f>
        <v>-0.18181818181818182</v>
      </c>
      <c r="DG11" s="161">
        <f>('A. INDICATOR LEVELS'!DH10-'A. INDICATOR LEVELS'!DG10)/'A. INDICATOR LEVELS'!DG10</f>
        <v>0</v>
      </c>
      <c r="DH11" s="162">
        <f>('A. INDICATOR LEVELS'!DH10-'A. INDICATOR LEVELS'!DC10)/'A. INDICATOR LEVELS'!DC10</f>
        <v>-0.25</v>
      </c>
    </row>
    <row r="12" spans="1:112" x14ac:dyDescent="0.35">
      <c r="A12" s="228"/>
      <c r="B12" s="248" t="s">
        <v>14</v>
      </c>
      <c r="C12" s="248" t="s">
        <v>53</v>
      </c>
      <c r="D12" s="229" t="s">
        <v>56</v>
      </c>
      <c r="E12" s="166">
        <f>('A. INDICATOR LEVELS'!F11-'A. INDICATOR LEVELS'!E11)/'A. INDICATOR LEVELS'!E11</f>
        <v>-8.2754833902027695E-3</v>
      </c>
      <c r="F12" s="156">
        <f>('A. INDICATOR LEVELS'!G11-'A. INDICATOR LEVELS'!F11)/'A. INDICATOR LEVELS'!F11</f>
        <v>6.7191331171399193E-2</v>
      </c>
      <c r="G12" s="156">
        <f>('A. INDICATOR LEVELS'!H11-'A. INDICATOR LEVELS'!G11)/'A. INDICATOR LEVELS'!G11</f>
        <v>4.0059292199370024E-2</v>
      </c>
      <c r="H12" s="156">
        <f>('A. INDICATOR LEVELS'!I11-'A. INDICATOR LEVELS'!H11)/'A. INDICATOR LEVELS'!H11</f>
        <v>4.1010475308202093E-2</v>
      </c>
      <c r="I12" s="156">
        <f>('A. INDICATOR LEVELS'!J11-'A. INDICATOR LEVELS'!I11)/'A. INDICATOR LEVELS'!I11</f>
        <v>3.0187904302289764E-2</v>
      </c>
      <c r="J12" s="157">
        <f>('A. INDICATOR LEVELS'!J11-'A. INDICATOR LEVELS'!E11)/'A. INDICATOR LEVELS'!E11</f>
        <v>0.18049182256736088</v>
      </c>
      <c r="K12" s="166">
        <f>('A. INDICATOR LEVELS'!L11-'A. INDICATOR LEVELS'!K11)/'A. INDICATOR LEVELS'!K11</f>
        <v>0</v>
      </c>
      <c r="L12" s="156">
        <f>('A. INDICATOR LEVELS'!M11-'A. INDICATOR LEVELS'!L11)/'A. INDICATOR LEVELS'!L11</f>
        <v>2.9411764705882353E-2</v>
      </c>
      <c r="M12" s="156">
        <f>('A. INDICATOR LEVELS'!N11-'A. INDICATOR LEVELS'!M11)/'A. INDICATOR LEVELS'!M11</f>
        <v>1.4285714285714285E-2</v>
      </c>
      <c r="N12" s="156">
        <f>('A. INDICATOR LEVELS'!O11-'A. INDICATOR LEVELS'!N11)/'A. INDICATOR LEVELS'!N11</f>
        <v>4.2253521126760563E-2</v>
      </c>
      <c r="O12" s="156">
        <f>('A. INDICATOR LEVELS'!P11-'A. INDICATOR LEVELS'!O11)/'A. INDICATOR LEVELS'!O11</f>
        <v>6.7567567567567571E-2</v>
      </c>
      <c r="P12" s="157">
        <f>('A. INDICATOR LEVELS'!P11-'A. INDICATOR LEVELS'!K11)/'A. INDICATOR LEVELS'!K11</f>
        <v>0.16176470588235295</v>
      </c>
      <c r="Q12" s="160">
        <f>('A. INDICATOR LEVELS'!R11-'A. INDICATOR LEVELS'!Q11)/'A. INDICATOR LEVELS'!Q11</f>
        <v>1.2684989429175475E-2</v>
      </c>
      <c r="R12" s="161">
        <f>('A. INDICATOR LEVELS'!S11-'A. INDICATOR LEVELS'!R11)/'A. INDICATOR LEVELS'!R11</f>
        <v>-6.2630480167014616E-3</v>
      </c>
      <c r="S12" s="161">
        <f>('A. INDICATOR LEVELS'!T11-'A. INDICATOR LEVELS'!S11)/'A. INDICATOR LEVELS'!S11</f>
        <v>8.4033613445378148E-3</v>
      </c>
      <c r="T12" s="161">
        <f>('A. INDICATOR LEVELS'!U11-'A. INDICATOR LEVELS'!T11)/'A. INDICATOR LEVELS'!T11</f>
        <v>1.0416666666666666E-2</v>
      </c>
      <c r="U12" s="161">
        <f>('A. INDICATOR LEVELS'!V11-'A. INDICATOR LEVELS'!U11)/'A. INDICATOR LEVELS'!U11</f>
        <v>1.6494845360824743E-2</v>
      </c>
      <c r="V12" s="162">
        <f>('A. INDICATOR LEVELS'!V11-'A. INDICATOR LEVELS'!Q11)/'A. INDICATOR LEVELS'!Q11</f>
        <v>4.2283298097251586E-2</v>
      </c>
      <c r="W12" s="176">
        <f>('A. INDICATOR LEVELS'!X11-'A. INDICATOR LEVELS'!W11)/'A. INDICATOR LEVELS'!W11</f>
        <v>1.1904761904761916E-2</v>
      </c>
      <c r="X12" s="158">
        <f>('A. INDICATOR LEVELS'!Y11-'A. INDICATOR LEVELS'!X11)/'A. INDICATOR LEVELS'!X11</f>
        <v>2.3529411764705903E-2</v>
      </c>
      <c r="Y12" s="158">
        <f>('A. INDICATOR LEVELS'!Z11-'A. INDICATOR LEVELS'!Y11)/'A. INDICATOR LEVELS'!Y11</f>
        <v>3.4482758620689689E-2</v>
      </c>
      <c r="Z12" s="158">
        <f>('A. INDICATOR LEVELS'!AA11-'A. INDICATOR LEVELS'!Z11)/'A. INDICATOR LEVELS'!Z11</f>
        <v>2.222222222222224E-2</v>
      </c>
      <c r="AA12" s="158">
        <f>('A. INDICATOR LEVELS'!AB11-'A. INDICATOR LEVELS'!AA11)/'A. INDICATOR LEVELS'!AA11</f>
        <v>3.2608695652173822E-2</v>
      </c>
      <c r="AB12" s="159">
        <f>('A. INDICATOR LEVELS'!AB11-'A. INDICATOR LEVELS'!W11)/'A. INDICATOR LEVELS'!W11</f>
        <v>0.13095238095238093</v>
      </c>
      <c r="AC12" s="166">
        <f>('A. INDICATOR LEVELS'!AD11-'A. INDICATOR LEVELS'!AC11)/'A. INDICATOR LEVELS'!AC11</f>
        <v>1.3698630136986301E-2</v>
      </c>
      <c r="AD12" s="156">
        <f>('A. INDICATOR LEVELS'!AE11-'A. INDICATOR LEVELS'!AD11)/'A. INDICATOR LEVELS'!AD11</f>
        <v>-1.3513513513513514E-2</v>
      </c>
      <c r="AE12" s="156">
        <f>('A. INDICATOR LEVELS'!AF11-'A. INDICATOR LEVELS'!AE11)/'A. INDICATOR LEVELS'!AE11</f>
        <v>1.3698630136986301E-2</v>
      </c>
      <c r="AF12" s="156">
        <f>('A. INDICATOR LEVELS'!AG11-'A. INDICATOR LEVELS'!AF11)/'A. INDICATOR LEVELS'!AF11</f>
        <v>1.3513513513513514E-2</v>
      </c>
      <c r="AG12" s="156">
        <f>('A. INDICATOR LEVELS'!AH11-'A. INDICATOR LEVELS'!AG11)/'A. INDICATOR LEVELS'!AG11</f>
        <v>1.3333333333333334E-2</v>
      </c>
      <c r="AH12" s="157">
        <f>('A. INDICATOR LEVELS'!AH11-'A. INDICATOR LEVELS'!AC11)/'A. INDICATOR LEVELS'!AC11</f>
        <v>4.1095890410958902E-2</v>
      </c>
      <c r="AI12" s="160">
        <f>('A. INDICATOR LEVELS'!AJ11-'A. INDICATOR LEVELS'!AI11)/'A. INDICATOR LEVELS'!AI11</f>
        <v>-2.0833333333333332E-2</v>
      </c>
      <c r="AJ12" s="161">
        <f>('A. INDICATOR LEVELS'!AK11-'A. INDICATOR LEVELS'!AJ11)/'A. INDICATOR LEVELS'!AJ11</f>
        <v>0</v>
      </c>
      <c r="AK12" s="161">
        <f>('A. INDICATOR LEVELS'!AL11-'A. INDICATOR LEVELS'!AK11)/'A. INDICATOR LEVELS'!AK11</f>
        <v>2.1276595744680851E-2</v>
      </c>
      <c r="AL12" s="161">
        <f>('A. INDICATOR LEVELS'!AM11-'A. INDICATOR LEVELS'!AL11)/'A. INDICATOR LEVELS'!AL11</f>
        <v>-2.0833333333333332E-2</v>
      </c>
      <c r="AM12" s="161">
        <f>('A. INDICATOR LEVELS'!AN11-'A. INDICATOR LEVELS'!AM11)/'A. INDICATOR LEVELS'!AM11</f>
        <v>-4.2553191489361701E-2</v>
      </c>
      <c r="AN12" s="162">
        <f>('A. INDICATOR LEVELS'!AN11-'A. INDICATOR LEVELS'!AI11)/'A. INDICATOR LEVELS'!AI11</f>
        <v>-6.25E-2</v>
      </c>
      <c r="AO12" s="166">
        <f>('A. INDICATOR LEVELS'!AP11-'A. INDICATOR LEVELS'!AO11)/'A. INDICATOR LEVELS'!AO11</f>
        <v>-2.1739130434782608E-2</v>
      </c>
      <c r="AP12" s="156">
        <f>('A. INDICATOR LEVELS'!AQ11-'A. INDICATOR LEVELS'!AP11)/'A. INDICATOR LEVELS'!AP11</f>
        <v>6.6666666666666666E-2</v>
      </c>
      <c r="AQ12" s="156">
        <f>('A. INDICATOR LEVELS'!AR11-'A. INDICATOR LEVELS'!AQ11)/'A. INDICATOR LEVELS'!AQ11</f>
        <v>2.0833333333333332E-2</v>
      </c>
      <c r="AR12" s="156">
        <f>('A. INDICATOR LEVELS'!AS11-'A. INDICATOR LEVELS'!AR11)/'A. INDICATOR LEVELS'!AR11</f>
        <v>2.0408163265306121E-2</v>
      </c>
      <c r="AS12" s="156">
        <f>('A. INDICATOR LEVELS'!AT11-'A. INDICATOR LEVELS'!AS11)/'A. INDICATOR LEVELS'!AS11</f>
        <v>-0.04</v>
      </c>
      <c r="AT12" s="157">
        <f>('A. INDICATOR LEVELS'!AT11-'A. INDICATOR LEVELS'!AO11)/'A. INDICATOR LEVELS'!AO11</f>
        <v>4.3478260869565216E-2</v>
      </c>
      <c r="AU12" s="166">
        <f>('A. INDICATOR LEVELS'!AV11-'A. INDICATOR LEVELS'!AU11)/'A. INDICATOR LEVELS'!AU11</f>
        <v>0</v>
      </c>
      <c r="AV12" s="156">
        <f>('A. INDICATOR LEVELS'!AW11-'A. INDICATOR LEVELS'!AV11)/'A. INDICATOR LEVELS'!AV11</f>
        <v>2.7397260273972601E-2</v>
      </c>
      <c r="AW12" s="156">
        <f>('A. INDICATOR LEVELS'!AX11-'A. INDICATOR LEVELS'!AW11)/'A. INDICATOR LEVELS'!AW11</f>
        <v>-1.3333333333333334E-2</v>
      </c>
      <c r="AX12" s="156">
        <f>('A. INDICATOR LEVELS'!AY11-'A. INDICATOR LEVELS'!AX11)/'A. INDICATOR LEVELS'!AX11</f>
        <v>2.7027027027027029E-2</v>
      </c>
      <c r="AY12" s="156">
        <f>('A. INDICATOR LEVELS'!AZ11-'A. INDICATOR LEVELS'!AY11)/'A. INDICATOR LEVELS'!AY11</f>
        <v>1.3157894736842105E-2</v>
      </c>
      <c r="AZ12" s="157">
        <f>('A. INDICATOR LEVELS'!AZ11-'A. INDICATOR LEVELS'!AU11)/'A. INDICATOR LEVELS'!AU11</f>
        <v>5.4794520547945202E-2</v>
      </c>
      <c r="BA12" s="160">
        <f>('A. INDICATOR LEVELS'!BB11-'A. INDICATOR LEVELS'!BA11)/'A. INDICATOR LEVELS'!BA11</f>
        <v>0.05</v>
      </c>
      <c r="BB12" s="161">
        <f>('A. INDICATOR LEVELS'!BC11-'A. INDICATOR LEVELS'!BB11)/'A. INDICATOR LEVELS'!BB11</f>
        <v>-3.1746031746031744E-2</v>
      </c>
      <c r="BC12" s="161">
        <f>('A. INDICATOR LEVELS'!BD11-'A. INDICATOR LEVELS'!BC11)/'A. INDICATOR LEVELS'!BC11</f>
        <v>3.2786885245901641E-2</v>
      </c>
      <c r="BD12" s="161">
        <f>('A. INDICATOR LEVELS'!BE11-'A. INDICATOR LEVELS'!BD11)/'A. INDICATOR LEVELS'!BD11</f>
        <v>-6.3492063492063489E-2</v>
      </c>
      <c r="BE12" s="161">
        <f>('A. INDICATOR LEVELS'!BF11-'A. INDICATOR LEVELS'!BE11)/'A. INDICATOR LEVELS'!BE11</f>
        <v>1.6949152542372881E-2</v>
      </c>
      <c r="BF12" s="162">
        <f>('A. INDICATOR LEVELS'!BF11-'A. INDICATOR LEVELS'!BA11)/'A. INDICATOR LEVELS'!BA11</f>
        <v>0</v>
      </c>
      <c r="BG12" s="166">
        <f>('A. INDICATOR LEVELS'!BH11-'A. INDICATOR LEVELS'!BG11)/'A. INDICATOR LEVELS'!BG11</f>
        <v>-7.6923076923076927E-2</v>
      </c>
      <c r="BH12" s="156">
        <f>('A. INDICATOR LEVELS'!BI11-'A. INDICATOR LEVELS'!BH11)/'A. INDICATOR LEVELS'!BH11</f>
        <v>8.3333333333333329E-2</v>
      </c>
      <c r="BI12" s="156">
        <f>('A. INDICATOR LEVELS'!BJ11-'A. INDICATOR LEVELS'!BI11)/'A. INDICATOR LEVELS'!BI11</f>
        <v>-7.6923076923076927E-2</v>
      </c>
      <c r="BJ12" s="156">
        <f>('A. INDICATOR LEVELS'!BK11-'A. INDICATOR LEVELS'!BJ11)/'A. INDICATOR LEVELS'!BJ11</f>
        <v>-8.3333333333333329E-2</v>
      </c>
      <c r="BK12" s="156">
        <f>('A. INDICATOR LEVELS'!BL11-'A. INDICATOR LEVELS'!BK11)/'A. INDICATOR LEVELS'!BK11</f>
        <v>-9.0909090909090912E-2</v>
      </c>
      <c r="BL12" s="157">
        <f>('A. INDICATOR LEVELS'!BL11-'A. INDICATOR LEVELS'!BG11)/'A. INDICATOR LEVELS'!BG11</f>
        <v>-0.23076923076923078</v>
      </c>
      <c r="BM12" s="166">
        <f>('A. INDICATOR LEVELS'!BN11-'A. INDICATOR LEVELS'!BM11)/'A. INDICATOR LEVELS'!BM11</f>
        <v>3.7037037037037035E-2</v>
      </c>
      <c r="BN12" s="156">
        <f>('A. INDICATOR LEVELS'!BO11-'A. INDICATOR LEVELS'!BN11)/'A. INDICATOR LEVELS'!BN11</f>
        <v>-0.17857142857142858</v>
      </c>
      <c r="BO12" s="156">
        <f>('A. INDICATOR LEVELS'!BP11-'A. INDICATOR LEVELS'!BO11)/'A. INDICATOR LEVELS'!BO11</f>
        <v>-0.2608695652173913</v>
      </c>
      <c r="BP12" s="156">
        <f>('A. INDICATOR LEVELS'!BQ11-'A. INDICATOR LEVELS'!BP11)/'A. INDICATOR LEVELS'!BP11</f>
        <v>-5.8823529411764705E-2</v>
      </c>
      <c r="BQ12" s="156">
        <f>('A. INDICATOR LEVELS'!BR11-'A. INDICATOR LEVELS'!BQ11)/'A. INDICATOR LEVELS'!BQ11</f>
        <v>0</v>
      </c>
      <c r="BR12" s="157">
        <f>('A. INDICATOR LEVELS'!BR11-'A. INDICATOR LEVELS'!BM11)/'A. INDICATOR LEVELS'!BM11</f>
        <v>-0.40740740740740738</v>
      </c>
      <c r="BS12" s="160">
        <f>('A. INDICATOR LEVELS'!BT11-'A. INDICATOR LEVELS'!BS11)/'A. INDICATOR LEVELS'!BS11</f>
        <v>-3.0674846625766872E-3</v>
      </c>
      <c r="BT12" s="161">
        <f>('A. INDICATOR LEVELS'!BU11-'A. INDICATOR LEVELS'!BT11)/'A. INDICATOR LEVELS'!BT11</f>
        <v>6.1538461538461538E-3</v>
      </c>
      <c r="BU12" s="161">
        <f>('A. INDICATOR LEVELS'!BV11-'A. INDICATOR LEVELS'!BU11)/'A. INDICATOR LEVELS'!BU11</f>
        <v>1.834862385321101E-2</v>
      </c>
      <c r="BV12" s="161">
        <f>('A. INDICATOR LEVELS'!BW11-'A. INDICATOR LEVELS'!BV11)/'A. INDICATOR LEVELS'!BV11</f>
        <v>3.003003003003003E-2</v>
      </c>
      <c r="BW12" s="161">
        <f>('A. INDICATOR LEVELS'!BX11-'A. INDICATOR LEVELS'!BW11)/'A. INDICATOR LEVELS'!BW11</f>
        <v>3.2069970845481049E-2</v>
      </c>
      <c r="BX12" s="162">
        <f>('A. INDICATOR LEVELS'!BX11-'A. INDICATOR LEVELS'!BS11)/'A. INDICATOR LEVELS'!BS11</f>
        <v>8.5889570552147243E-2</v>
      </c>
      <c r="BY12" s="160">
        <f>('A. INDICATOR LEVELS'!BZ11-'A. INDICATOR LEVELS'!BY11)/'A. INDICATOR LEVELS'!BY11</f>
        <v>-2.9985007496251902E-2</v>
      </c>
      <c r="BZ12" s="161">
        <f>('A. INDICATOR LEVELS'!CA11-'A. INDICATOR LEVELS'!BZ11)/'A. INDICATOR LEVELS'!BZ11</f>
        <v>1.8547140649149939E-2</v>
      </c>
      <c r="CA12" s="161">
        <f>('A. INDICATOR LEVELS'!CB11-'A. INDICATOR LEVELS'!CA11)/'A. INDICATOR LEVELS'!CA11</f>
        <v>-2.4279210925644938E-2</v>
      </c>
      <c r="CB12" s="161">
        <f>('A. INDICATOR LEVELS'!CC11-'A. INDICATOR LEVELS'!CB11)/'A. INDICATOR LEVELS'!CB11</f>
        <v>-1.5552099533436682E-3</v>
      </c>
      <c r="CC12" s="161">
        <f>('A. INDICATOR LEVELS'!CD11-'A. INDICATOR LEVELS'!CC11)/'A. INDICATOR LEVELS'!CC11</f>
        <v>3.1152647975078601E-3</v>
      </c>
      <c r="CD12" s="159">
        <f>('A. INDICATOR LEVELS'!CD11-'A. INDICATOR LEVELS'!BY11)/'A. INDICATOR LEVELS'!BY11</f>
        <v>-3.4482758620689585E-2</v>
      </c>
      <c r="CE12" s="176">
        <f>('A. INDICATOR LEVELS'!CF11-'A. INDICATOR LEVELS'!CE11)/'A. INDICATOR LEVELS'!CE11</f>
        <v>1.8552875695732839E-3</v>
      </c>
      <c r="CF12" s="158">
        <f>('A. INDICATOR LEVELS'!CG11-'A. INDICATOR LEVELS'!CF11)/'A. INDICATOR LEVELS'!CF11</f>
        <v>9.2592592592592587E-3</v>
      </c>
      <c r="CG12" s="158">
        <f>('A. INDICATOR LEVELS'!CH11-'A. INDICATOR LEVELS'!CG11)/'A. INDICATOR LEVELS'!CG11</f>
        <v>0</v>
      </c>
      <c r="CH12" s="158">
        <f>('A. INDICATOR LEVELS'!CI11-'A. INDICATOR LEVELS'!CH11)/'A. INDICATOR LEVELS'!CH11</f>
        <v>3.669724770642202E-2</v>
      </c>
      <c r="CI12" s="158">
        <f>('A. INDICATOR LEVELS'!CJ11-'A. INDICATOR LEVELS'!CI11)/'A. INDICATOR LEVELS'!CI11</f>
        <v>1.2389380530973451E-2</v>
      </c>
      <c r="CJ12" s="159">
        <f>('A. INDICATOR LEVELS'!CJ11-'A. INDICATOR LEVELS'!CE11)/'A. INDICATOR LEVELS'!CE11</f>
        <v>6.1224489795918366E-2</v>
      </c>
      <c r="CK12" s="160">
        <f>('A. INDICATOR LEVELS'!CL11-'A. INDICATOR LEVELS'!CK11)/'A. INDICATOR LEVELS'!CK11</f>
        <v>-0.3888888888888889</v>
      </c>
      <c r="CL12" s="161">
        <f>('A. INDICATOR LEVELS'!CM11-'A. INDICATOR LEVELS'!CL11)/'A. INDICATOR LEVELS'!CL11</f>
        <v>-0.18181818181818182</v>
      </c>
      <c r="CM12" s="161">
        <f>('A. INDICATOR LEVELS'!CN11-'A. INDICATOR LEVELS'!CM11)/'A. INDICATOR LEVELS'!CM11</f>
        <v>0</v>
      </c>
      <c r="CN12" s="161">
        <f>('A. INDICATOR LEVELS'!CO11-'A. INDICATOR LEVELS'!CN11)/'A. INDICATOR LEVELS'!CN11</f>
        <v>0.1111111111111111</v>
      </c>
      <c r="CO12" s="161"/>
      <c r="CP12" s="159">
        <f>('A. INDICATOR LEVELS'!CO11-'A. INDICATOR LEVELS'!CK11)/'A. INDICATOR LEVELS'!CK11</f>
        <v>-0.44444444444444442</v>
      </c>
      <c r="CQ12" s="166">
        <f>('A. INDICATOR LEVELS'!CR11-'A. INDICATOR LEVELS'!CQ11)/'A. INDICATOR LEVELS'!CQ11</f>
        <v>0</v>
      </c>
      <c r="CR12" s="156">
        <f>('A. INDICATOR LEVELS'!CS11-'A. INDICATOR LEVELS'!CR11)/'A. INDICATOR LEVELS'!CR11</f>
        <v>0</v>
      </c>
      <c r="CS12" s="156">
        <f>('A. INDICATOR LEVELS'!CT11-'A. INDICATOR LEVELS'!CS11)/'A. INDICATOR LEVELS'!CS11</f>
        <v>0.2</v>
      </c>
      <c r="CT12" s="156">
        <f>('A. INDICATOR LEVELS'!CU11-'A. INDICATOR LEVELS'!CT11)/'A. INDICATOR LEVELS'!CT11</f>
        <v>-0.33333333333333331</v>
      </c>
      <c r="CU12" s="156">
        <f>('A. INDICATOR LEVELS'!CV11-'A. INDICATOR LEVELS'!CU11)/'A. INDICATOR LEVELS'!CU11</f>
        <v>-0.25</v>
      </c>
      <c r="CV12" s="157">
        <f>('A. INDICATOR LEVELS'!CV11-'A. INDICATOR LEVELS'!CQ11)/'A. INDICATOR LEVELS'!CQ11</f>
        <v>-0.4</v>
      </c>
      <c r="CW12" s="166">
        <f>('A. INDICATOR LEVELS'!CX11-'A. INDICATOR LEVELS'!CW11)/'A. INDICATOR LEVELS'!CW11</f>
        <v>-4.5454545454545456E-2</v>
      </c>
      <c r="CX12" s="156">
        <f>('A. INDICATOR LEVELS'!CY11-'A. INDICATOR LEVELS'!CX11)/'A. INDICATOR LEVELS'!CX11</f>
        <v>4.7619047619047616E-2</v>
      </c>
      <c r="CY12" s="156">
        <f>('A. INDICATOR LEVELS'!CZ11-'A. INDICATOR LEVELS'!CY11)/'A. INDICATOR LEVELS'!CY11</f>
        <v>-4.5454545454545456E-2</v>
      </c>
      <c r="CZ12" s="156">
        <f>('A. INDICATOR LEVELS'!DA11-'A. INDICATOR LEVELS'!CZ11)/'A. INDICATOR LEVELS'!CZ11</f>
        <v>0</v>
      </c>
      <c r="DA12" s="156">
        <f>('A. INDICATOR LEVELS'!DB11-'A. INDICATOR LEVELS'!DA11)/'A. INDICATOR LEVELS'!DA11</f>
        <v>4.7619047619047616E-2</v>
      </c>
      <c r="DB12" s="157">
        <f>('A. INDICATOR LEVELS'!DB11-'A. INDICATOR LEVELS'!CW11)/'A. INDICATOR LEVELS'!CW11</f>
        <v>0</v>
      </c>
      <c r="DC12" s="160">
        <f>('A. INDICATOR LEVELS'!DD11-'A. INDICATOR LEVELS'!DC11)/'A. INDICATOR LEVELS'!DC11</f>
        <v>0</v>
      </c>
      <c r="DD12" s="161">
        <f>('A. INDICATOR LEVELS'!DE11-'A. INDICATOR LEVELS'!DD11)/'A. INDICATOR LEVELS'!DD11</f>
        <v>6.6666666666666666E-2</v>
      </c>
      <c r="DE12" s="161">
        <f>('A. INDICATOR LEVELS'!DF11-'A. INDICATOR LEVELS'!DE11)/'A. INDICATOR LEVELS'!DE11</f>
        <v>6.25E-2</v>
      </c>
      <c r="DF12" s="161">
        <f>('A. INDICATOR LEVELS'!DG11-'A. INDICATOR LEVELS'!DF11)/'A. INDICATOR LEVELS'!DF11</f>
        <v>-0.11764705882352941</v>
      </c>
      <c r="DG12" s="161">
        <f>('A. INDICATOR LEVELS'!DH11-'A. INDICATOR LEVELS'!DG11)/'A. INDICATOR LEVELS'!DG11</f>
        <v>-6.6666666666666666E-2</v>
      </c>
      <c r="DH12" s="162">
        <f>('A. INDICATOR LEVELS'!DH11-'A. INDICATOR LEVELS'!DC11)/'A. INDICATOR LEVELS'!DC11</f>
        <v>-6.6666666666666666E-2</v>
      </c>
    </row>
    <row r="13" spans="1:112" x14ac:dyDescent="0.35">
      <c r="A13" s="228"/>
      <c r="B13" s="248" t="s">
        <v>15</v>
      </c>
      <c r="C13" s="248" t="s">
        <v>53</v>
      </c>
      <c r="D13" s="229" t="s">
        <v>57</v>
      </c>
      <c r="E13" s="166">
        <f>('A. INDICATOR LEVELS'!F12-'A. INDICATOR LEVELS'!E12)/'A. INDICATOR LEVELS'!E12</f>
        <v>-1.6866717237071081E-2</v>
      </c>
      <c r="F13" s="156">
        <f>('A. INDICATOR LEVELS'!G12-'A. INDICATOR LEVELS'!F12)/'A. INDICATOR LEVELS'!F12</f>
        <v>4.7474243180683523E-2</v>
      </c>
      <c r="G13" s="156">
        <f>('A. INDICATOR LEVELS'!H12-'A. INDICATOR LEVELS'!G12)/'A. INDICATOR LEVELS'!G12</f>
        <v>2.677759001689848E-2</v>
      </c>
      <c r="H13" s="156">
        <f>('A. INDICATOR LEVELS'!I12-'A. INDICATOR LEVELS'!H12)/'A. INDICATOR LEVELS'!H12</f>
        <v>3.8570283158205682E-2</v>
      </c>
      <c r="I13" s="156">
        <f>('A. INDICATOR LEVELS'!J12-'A. INDICATOR LEVELS'!I12)/'A. INDICATOR LEVELS'!I12</f>
        <v>1.3368006176100117E-2</v>
      </c>
      <c r="J13" s="157">
        <f>('A. INDICATOR LEVELS'!J12-'A. INDICATOR LEVELS'!E12)/'A. INDICATOR LEVELS'!E12</f>
        <v>0.11284637008611842</v>
      </c>
      <c r="K13" s="166">
        <f>('A. INDICATOR LEVELS'!L12-'A. INDICATOR LEVELS'!K12)/'A. INDICATOR LEVELS'!K12</f>
        <v>-1.4705882352941176E-2</v>
      </c>
      <c r="L13" s="156">
        <f>('A. INDICATOR LEVELS'!M12-'A. INDICATOR LEVELS'!L12)/'A. INDICATOR LEVELS'!L12</f>
        <v>2.9850746268656716E-2</v>
      </c>
      <c r="M13" s="156">
        <f>('A. INDICATOR LEVELS'!N12-'A. INDICATOR LEVELS'!M12)/'A. INDICATOR LEVELS'!M12</f>
        <v>0</v>
      </c>
      <c r="N13" s="156">
        <f>('A. INDICATOR LEVELS'!O12-'A. INDICATOR LEVELS'!N12)/'A. INDICATOR LEVELS'!N12</f>
        <v>2.8985507246376812E-2</v>
      </c>
      <c r="O13" s="156">
        <f>('A. INDICATOR LEVELS'!P12-'A. INDICATOR LEVELS'!O12)/'A. INDICATOR LEVELS'!O12</f>
        <v>7.0422535211267609E-2</v>
      </c>
      <c r="P13" s="157">
        <f>('A. INDICATOR LEVELS'!P12-'A. INDICATOR LEVELS'!K12)/'A. INDICATOR LEVELS'!K12</f>
        <v>0.11764705882352941</v>
      </c>
      <c r="Q13" s="160">
        <f>('A. INDICATOR LEVELS'!R12-'A. INDICATOR LEVELS'!Q12)/'A. INDICATOR LEVELS'!Q12</f>
        <v>7.7369439071566732E-3</v>
      </c>
      <c r="R13" s="161">
        <f>('A. INDICATOR LEVELS'!S12-'A. INDICATOR LEVELS'!R12)/'A. INDICATOR LEVELS'!R12</f>
        <v>2.4952015355086371E-2</v>
      </c>
      <c r="S13" s="161">
        <f>('A. INDICATOR LEVELS'!T12-'A. INDICATOR LEVELS'!S12)/'A. INDICATOR LEVELS'!S12</f>
        <v>-1.8726591760299626E-3</v>
      </c>
      <c r="T13" s="161">
        <f>('A. INDICATOR LEVELS'!U12-'A. INDICATOR LEVELS'!T12)/'A. INDICATOR LEVELS'!T12</f>
        <v>3.7523452157598499E-3</v>
      </c>
      <c r="U13" s="161">
        <f>('A. INDICATOR LEVELS'!V12-'A. INDICATOR LEVELS'!U12)/'A. INDICATOR LEVELS'!U12</f>
        <v>1.8691588785046728E-2</v>
      </c>
      <c r="V13" s="162">
        <f>('A. INDICATOR LEVELS'!V12-'A. INDICATOR LEVELS'!Q12)/'A. INDICATOR LEVELS'!Q12</f>
        <v>5.4158607350096713E-2</v>
      </c>
      <c r="W13" s="176">
        <f>('A. INDICATOR LEVELS'!X12-'A. INDICATOR LEVELS'!W12)/'A. INDICATOR LEVELS'!W12</f>
        <v>-1.3157894736842117E-2</v>
      </c>
      <c r="X13" s="158">
        <f>('A. INDICATOR LEVELS'!Y12-'A. INDICATOR LEVELS'!X12)/'A. INDICATOR LEVELS'!X12</f>
        <v>2.6666666666666689E-2</v>
      </c>
      <c r="Y13" s="158">
        <f>('A. INDICATOR LEVELS'!Z12-'A. INDICATOR LEVELS'!Y12)/'A. INDICATOR LEVELS'!Y12</f>
        <v>0</v>
      </c>
      <c r="Z13" s="158">
        <f>('A. INDICATOR LEVELS'!AA12-'A. INDICATOR LEVELS'!Z12)/'A. INDICATOR LEVELS'!Z12</f>
        <v>2.5974025974025997E-2</v>
      </c>
      <c r="AA13" s="158">
        <f>('A. INDICATOR LEVELS'!AB12-'A. INDICATOR LEVELS'!AA12)/'A. INDICATOR LEVELS'!AA12</f>
        <v>1.2658227848101276E-2</v>
      </c>
      <c r="AB13" s="159">
        <f>('A. INDICATOR LEVELS'!AB12-'A. INDICATOR LEVELS'!W12)/'A. INDICATOR LEVELS'!W12</f>
        <v>5.2631578947368467E-2</v>
      </c>
      <c r="AC13" s="166">
        <f>('A. INDICATOR LEVELS'!AD12-'A. INDICATOR LEVELS'!AC12)/'A. INDICATOR LEVELS'!AC12</f>
        <v>2.7027027027027029E-2</v>
      </c>
      <c r="AD13" s="156">
        <f>('A. INDICATOR LEVELS'!AE12-'A. INDICATOR LEVELS'!AD12)/'A. INDICATOR LEVELS'!AD12</f>
        <v>-1.3157894736842105E-2</v>
      </c>
      <c r="AE13" s="156">
        <f>('A. INDICATOR LEVELS'!AF12-'A. INDICATOR LEVELS'!AE12)/'A. INDICATOR LEVELS'!AE12</f>
        <v>0</v>
      </c>
      <c r="AF13" s="156">
        <f>('A. INDICATOR LEVELS'!AG12-'A. INDICATOR LEVELS'!AF12)/'A. INDICATOR LEVELS'!AF12</f>
        <v>1.3333333333333334E-2</v>
      </c>
      <c r="AG13" s="156">
        <f>('A. INDICATOR LEVELS'!AH12-'A. INDICATOR LEVELS'!AG12)/'A. INDICATOR LEVELS'!AG12</f>
        <v>0</v>
      </c>
      <c r="AH13" s="157">
        <f>('A. INDICATOR LEVELS'!AH12-'A. INDICATOR LEVELS'!AC12)/'A. INDICATOR LEVELS'!AC12</f>
        <v>2.7027027027027029E-2</v>
      </c>
      <c r="AI13" s="160">
        <f>('A. INDICATOR LEVELS'!AJ12-'A. INDICATOR LEVELS'!AI12)/'A. INDICATOR LEVELS'!AI12</f>
        <v>-1.9607843137254902E-2</v>
      </c>
      <c r="AJ13" s="161">
        <f>('A. INDICATOR LEVELS'!AK12-'A. INDICATOR LEVELS'!AJ12)/'A. INDICATOR LEVELS'!AJ12</f>
        <v>0</v>
      </c>
      <c r="AK13" s="161">
        <f>('A. INDICATOR LEVELS'!AL12-'A. INDICATOR LEVELS'!AK12)/'A. INDICATOR LEVELS'!AK12</f>
        <v>0</v>
      </c>
      <c r="AL13" s="161">
        <f>('A. INDICATOR LEVELS'!AM12-'A. INDICATOR LEVELS'!AL12)/'A. INDICATOR LEVELS'!AL12</f>
        <v>0</v>
      </c>
      <c r="AM13" s="161">
        <f>('A. INDICATOR LEVELS'!AN12-'A. INDICATOR LEVELS'!AM12)/'A. INDICATOR LEVELS'!AM12</f>
        <v>0</v>
      </c>
      <c r="AN13" s="162">
        <f>('A. INDICATOR LEVELS'!AN12-'A. INDICATOR LEVELS'!AI12)/'A. INDICATOR LEVELS'!AI12</f>
        <v>-1.9607843137254902E-2</v>
      </c>
      <c r="AO13" s="166">
        <f>('A. INDICATOR LEVELS'!AP12-'A. INDICATOR LEVELS'!AO12)/'A. INDICATOR LEVELS'!AO12</f>
        <v>4.0816326530612242E-2</v>
      </c>
      <c r="AP13" s="156">
        <f>('A. INDICATOR LEVELS'!AQ12-'A. INDICATOR LEVELS'!AP12)/'A. INDICATOR LEVELS'!AP12</f>
        <v>1.9607843137254902E-2</v>
      </c>
      <c r="AQ13" s="156">
        <f>('A. INDICATOR LEVELS'!AR12-'A. INDICATOR LEVELS'!AQ12)/'A. INDICATOR LEVELS'!AQ12</f>
        <v>-3.8461538461538464E-2</v>
      </c>
      <c r="AR13" s="156">
        <f>('A. INDICATOR LEVELS'!AS12-'A. INDICATOR LEVELS'!AR12)/'A. INDICATOR LEVELS'!AR12</f>
        <v>0.04</v>
      </c>
      <c r="AS13" s="156">
        <f>('A. INDICATOR LEVELS'!AT12-'A. INDICATOR LEVELS'!AS12)/'A. INDICATOR LEVELS'!AS12</f>
        <v>0</v>
      </c>
      <c r="AT13" s="157">
        <f>('A. INDICATOR LEVELS'!AT12-'A. INDICATOR LEVELS'!AO12)/'A. INDICATOR LEVELS'!AO12</f>
        <v>6.1224489795918366E-2</v>
      </c>
      <c r="AU13" s="166">
        <f>('A. INDICATOR LEVELS'!AV12-'A. INDICATOR LEVELS'!AU12)/'A. INDICATOR LEVELS'!AU12</f>
        <v>2.7397260273972601E-2</v>
      </c>
      <c r="AV13" s="156">
        <f>('A. INDICATOR LEVELS'!AW12-'A. INDICATOR LEVELS'!AV12)/'A. INDICATOR LEVELS'!AV12</f>
        <v>0.04</v>
      </c>
      <c r="AW13" s="156">
        <f>('A. INDICATOR LEVELS'!AX12-'A. INDICATOR LEVELS'!AW12)/'A. INDICATOR LEVELS'!AW12</f>
        <v>-1.282051282051282E-2</v>
      </c>
      <c r="AX13" s="156">
        <f>('A. INDICATOR LEVELS'!AY12-'A. INDICATOR LEVELS'!AX12)/'A. INDICATOR LEVELS'!AX12</f>
        <v>0</v>
      </c>
      <c r="AY13" s="156">
        <f>('A. INDICATOR LEVELS'!AZ12-'A. INDICATOR LEVELS'!AY12)/'A. INDICATOR LEVELS'!AY12</f>
        <v>1.2987012987012988E-2</v>
      </c>
      <c r="AZ13" s="157">
        <f>('A. INDICATOR LEVELS'!AZ12-'A. INDICATOR LEVELS'!AU12)/'A. INDICATOR LEVELS'!AU12</f>
        <v>6.8493150684931503E-2</v>
      </c>
      <c r="BA13" s="160">
        <f>('A. INDICATOR LEVELS'!BB12-'A. INDICATOR LEVELS'!BA12)/'A. INDICATOR LEVELS'!BA12</f>
        <v>5.3571428571428568E-2</v>
      </c>
      <c r="BB13" s="161">
        <f>('A. INDICATOR LEVELS'!BC12-'A. INDICATOR LEVELS'!BB12)/'A. INDICATOR LEVELS'!BB12</f>
        <v>1.6949152542372881E-2</v>
      </c>
      <c r="BC13" s="161">
        <f>('A. INDICATOR LEVELS'!BD12-'A. INDICATOR LEVELS'!BC12)/'A. INDICATOR LEVELS'!BC12</f>
        <v>0.05</v>
      </c>
      <c r="BD13" s="161">
        <f>('A. INDICATOR LEVELS'!BE12-'A. INDICATOR LEVELS'!BD12)/'A. INDICATOR LEVELS'!BD12</f>
        <v>-0.1111111111111111</v>
      </c>
      <c r="BE13" s="161">
        <f>('A. INDICATOR LEVELS'!BF12-'A. INDICATOR LEVELS'!BE12)/'A. INDICATOR LEVELS'!BE12</f>
        <v>8.9285714285714288E-2</v>
      </c>
      <c r="BF13" s="162">
        <f>('A. INDICATOR LEVELS'!BF12-'A. INDICATOR LEVELS'!BA12)/'A. INDICATOR LEVELS'!BA12</f>
        <v>8.9285714285714288E-2</v>
      </c>
      <c r="BG13" s="166">
        <f>('A. INDICATOR LEVELS'!BH12-'A. INDICATOR LEVELS'!BG12)/'A. INDICATOR LEVELS'!BG12</f>
        <v>-8.3333333333333329E-2</v>
      </c>
      <c r="BH13" s="156">
        <f>('A. INDICATOR LEVELS'!BI12-'A. INDICATOR LEVELS'!BH12)/'A. INDICATOR LEVELS'!BH12</f>
        <v>0</v>
      </c>
      <c r="BI13" s="156">
        <f>('A. INDICATOR LEVELS'!BJ12-'A. INDICATOR LEVELS'!BI12)/'A. INDICATOR LEVELS'!BI12</f>
        <v>0</v>
      </c>
      <c r="BJ13" s="156">
        <f>('A. INDICATOR LEVELS'!BK12-'A. INDICATOR LEVELS'!BJ12)/'A. INDICATOR LEVELS'!BJ12</f>
        <v>-9.0909090909090912E-2</v>
      </c>
      <c r="BK13" s="156">
        <f>('A. INDICATOR LEVELS'!BL12-'A. INDICATOR LEVELS'!BK12)/'A. INDICATOR LEVELS'!BK12</f>
        <v>0</v>
      </c>
      <c r="BL13" s="157">
        <f>('A. INDICATOR LEVELS'!BL12-'A. INDICATOR LEVELS'!BG12)/'A. INDICATOR LEVELS'!BG12</f>
        <v>-0.16666666666666666</v>
      </c>
      <c r="BM13" s="166">
        <f>('A. INDICATOR LEVELS'!BN12-'A. INDICATOR LEVELS'!BM12)/'A. INDICATOR LEVELS'!BM12</f>
        <v>9.0909090909090912E-2</v>
      </c>
      <c r="BN13" s="156">
        <f>('A. INDICATOR LEVELS'!BO12-'A. INDICATOR LEVELS'!BN12)/'A. INDICATOR LEVELS'!BN12</f>
        <v>-0.16666666666666666</v>
      </c>
      <c r="BO13" s="156">
        <f>('A. INDICATOR LEVELS'!BP12-'A. INDICATOR LEVELS'!BO12)/'A. INDICATOR LEVELS'!BO12</f>
        <v>-0.3</v>
      </c>
      <c r="BP13" s="156">
        <f>('A. INDICATOR LEVELS'!BQ12-'A. INDICATOR LEVELS'!BP12)/'A. INDICATOR LEVELS'!BP12</f>
        <v>0</v>
      </c>
      <c r="BQ13" s="156">
        <f>('A. INDICATOR LEVELS'!BR12-'A. INDICATOR LEVELS'!BQ12)/'A. INDICATOR LEVELS'!BQ12</f>
        <v>0</v>
      </c>
      <c r="BR13" s="157">
        <f>('A. INDICATOR LEVELS'!BR12-'A. INDICATOR LEVELS'!BM12)/'A. INDICATOR LEVELS'!BM12</f>
        <v>-0.36363636363636365</v>
      </c>
      <c r="BS13" s="160">
        <f>('A. INDICATOR LEVELS'!BT12-'A. INDICATOR LEVELS'!BS12)/'A. INDICATOR LEVELS'!BS12</f>
        <v>-8.241758241758242E-3</v>
      </c>
      <c r="BT13" s="161">
        <f>('A. INDICATOR LEVELS'!BU12-'A. INDICATOR LEVELS'!BT12)/'A. INDICATOR LEVELS'!BT12</f>
        <v>2.2160664819944598E-2</v>
      </c>
      <c r="BU13" s="161">
        <f>('A. INDICATOR LEVELS'!BV12-'A. INDICATOR LEVELS'!BU12)/'A. INDICATOR LEVELS'!BU12</f>
        <v>8.130081300813009E-3</v>
      </c>
      <c r="BV13" s="161">
        <f>('A. INDICATOR LEVELS'!BW12-'A. INDICATOR LEVELS'!BV12)/'A. INDICATOR LEVELS'!BV12</f>
        <v>1.3440860215053764E-2</v>
      </c>
      <c r="BW13" s="161">
        <f>('A. INDICATOR LEVELS'!BX12-'A. INDICATOR LEVELS'!BW12)/'A. INDICATOR LEVELS'!BW12</f>
        <v>1.3262599469496022E-2</v>
      </c>
      <c r="BX13" s="162">
        <f>('A. INDICATOR LEVELS'!BX12-'A. INDICATOR LEVELS'!BS12)/'A. INDICATOR LEVELS'!BS12</f>
        <v>4.9450549450549448E-2</v>
      </c>
      <c r="BY13" s="160">
        <f>('A. INDICATOR LEVELS'!BZ12-'A. INDICATOR LEVELS'!BY12)/'A. INDICATOR LEVELS'!BY12</f>
        <v>-5.2083333333332229E-3</v>
      </c>
      <c r="BZ13" s="161">
        <f>('A. INDICATOR LEVELS'!CA12-'A. INDICATOR LEVELS'!BZ12)/'A. INDICATOR LEVELS'!BZ12</f>
        <v>1.989528795811513E-2</v>
      </c>
      <c r="CA13" s="161">
        <f>('A. INDICATOR LEVELS'!CB12-'A. INDICATOR LEVELS'!CA12)/'A. INDICATOR LEVELS'!CA12</f>
        <v>7.1868583162217952E-3</v>
      </c>
      <c r="CB13" s="161">
        <f>('A. INDICATOR LEVELS'!CC12-'A. INDICATOR LEVELS'!CB12)/'A. INDICATOR LEVELS'!CB12</f>
        <v>-7.3394495412844096E-2</v>
      </c>
      <c r="CC13" s="161">
        <f>('A. INDICATOR LEVELS'!CD12-'A. INDICATOR LEVELS'!CC12)/'A. INDICATOR LEVELS'!CC12</f>
        <v>0.10341034103410336</v>
      </c>
      <c r="CD13" s="159">
        <f>('A. INDICATOR LEVELS'!CD12-'A. INDICATOR LEVELS'!BY12)/'A. INDICATOR LEVELS'!BY12</f>
        <v>4.4791666666666639E-2</v>
      </c>
      <c r="CE13" s="176">
        <f>('A. INDICATOR LEVELS'!CF12-'A. INDICATOR LEVELS'!CE12)/'A. INDICATOR LEVELS'!CE12</f>
        <v>4.6341463414634146E-2</v>
      </c>
      <c r="CF13" s="158">
        <f>('A. INDICATOR LEVELS'!CG12-'A. INDICATOR LEVELS'!CF12)/'A. INDICATOR LEVELS'!CF12</f>
        <v>1.5151515151515152E-2</v>
      </c>
      <c r="CG13" s="158">
        <f>('A. INDICATOR LEVELS'!CH12-'A. INDICATOR LEVELS'!CG12)/'A. INDICATOR LEVELS'!CG12</f>
        <v>1.9517795637198621E-2</v>
      </c>
      <c r="CH13" s="158">
        <f>('A. INDICATOR LEVELS'!CI12-'A. INDICATOR LEVELS'!CH12)/'A. INDICATOR LEVELS'!CH12</f>
        <v>8.2207207207207214E-2</v>
      </c>
      <c r="CI13" s="158">
        <f>('A. INDICATOR LEVELS'!CJ12-'A. INDICATOR LEVELS'!CI12)/'A. INDICATOR LEVELS'!CI12</f>
        <v>4.7866805411030174E-2</v>
      </c>
      <c r="CJ13" s="159">
        <f>('A. INDICATOR LEVELS'!CJ12-'A. INDICATOR LEVELS'!CE12)/'A. INDICATOR LEVELS'!CE12</f>
        <v>0.22804878048780489</v>
      </c>
      <c r="CK13" s="160">
        <f>('A. INDICATOR LEVELS'!CL12-'A. INDICATOR LEVELS'!CK12)/'A. INDICATOR LEVELS'!CK12</f>
        <v>-0.25</v>
      </c>
      <c r="CL13" s="161">
        <f>('A. INDICATOR LEVELS'!CM12-'A. INDICATOR LEVELS'!CL12)/'A. INDICATOR LEVELS'!CL12</f>
        <v>-0.1111111111111111</v>
      </c>
      <c r="CM13" s="161">
        <f>('A. INDICATOR LEVELS'!CN12-'A. INDICATOR LEVELS'!CM12)/'A. INDICATOR LEVELS'!CM12</f>
        <v>0.125</v>
      </c>
      <c r="CN13" s="161">
        <f>('A. INDICATOR LEVELS'!CO12-'A. INDICATOR LEVELS'!CN12)/'A. INDICATOR LEVELS'!CN12</f>
        <v>0</v>
      </c>
      <c r="CO13" s="161"/>
      <c r="CP13" s="159">
        <f>('A. INDICATOR LEVELS'!CO12-'A. INDICATOR LEVELS'!CK12)/'A. INDICATOR LEVELS'!CK12</f>
        <v>-0.25</v>
      </c>
      <c r="CQ13" s="166">
        <f>('A. INDICATOR LEVELS'!CR12-'A. INDICATOR LEVELS'!CQ12)/'A. INDICATOR LEVELS'!CQ12</f>
        <v>-0.33333333333333331</v>
      </c>
      <c r="CR13" s="156">
        <f>('A. INDICATOR LEVELS'!CS12-'A. INDICATOR LEVELS'!CR12)/'A. INDICATOR LEVELS'!CR12</f>
        <v>0.25</v>
      </c>
      <c r="CS13" s="156">
        <f>('A. INDICATOR LEVELS'!CT12-'A. INDICATOR LEVELS'!CS12)/'A. INDICATOR LEVELS'!CS12</f>
        <v>0</v>
      </c>
      <c r="CT13" s="156">
        <f>('A. INDICATOR LEVELS'!CU12-'A. INDICATOR LEVELS'!CT12)/'A. INDICATOR LEVELS'!CT12</f>
        <v>0</v>
      </c>
      <c r="CU13" s="156">
        <f>('A. INDICATOR LEVELS'!CV12-'A. INDICATOR LEVELS'!CU12)/'A. INDICATOR LEVELS'!CU12</f>
        <v>-0.2</v>
      </c>
      <c r="CV13" s="157">
        <f>('A. INDICATOR LEVELS'!CV12-'A. INDICATOR LEVELS'!CQ12)/'A. INDICATOR LEVELS'!CQ12</f>
        <v>-0.33333333333333331</v>
      </c>
      <c r="CW13" s="166">
        <f>('A. INDICATOR LEVELS'!CX12-'A. INDICATOR LEVELS'!CW12)/'A. INDICATOR LEVELS'!CW12</f>
        <v>0</v>
      </c>
      <c r="CX13" s="156">
        <f>('A. INDICATOR LEVELS'!CY12-'A. INDICATOR LEVELS'!CX12)/'A. INDICATOR LEVELS'!CX12</f>
        <v>0</v>
      </c>
      <c r="CY13" s="156">
        <f>('A. INDICATOR LEVELS'!CZ12-'A. INDICATOR LEVELS'!CY12)/'A. INDICATOR LEVELS'!CY12</f>
        <v>0</v>
      </c>
      <c r="CZ13" s="156">
        <f>('A. INDICATOR LEVELS'!DA12-'A. INDICATOR LEVELS'!CZ12)/'A. INDICATOR LEVELS'!CZ12</f>
        <v>-0.05</v>
      </c>
      <c r="DA13" s="156">
        <f>('A. INDICATOR LEVELS'!DB12-'A. INDICATOR LEVELS'!DA12)/'A. INDICATOR LEVELS'!DA12</f>
        <v>0</v>
      </c>
      <c r="DB13" s="157">
        <f>('A. INDICATOR LEVELS'!DB12-'A. INDICATOR LEVELS'!CW12)/'A. INDICATOR LEVELS'!CW12</f>
        <v>-0.05</v>
      </c>
      <c r="DC13" s="160">
        <f>('A. INDICATOR LEVELS'!DD12-'A. INDICATOR LEVELS'!DC12)/'A. INDICATOR LEVELS'!DC12</f>
        <v>7.1428571428571425E-2</v>
      </c>
      <c r="DD13" s="161">
        <f>('A. INDICATOR LEVELS'!DE12-'A. INDICATOR LEVELS'!DD12)/'A. INDICATOR LEVELS'!DD12</f>
        <v>-0.13333333333333333</v>
      </c>
      <c r="DE13" s="161">
        <f>('A. INDICATOR LEVELS'!DF12-'A. INDICATOR LEVELS'!DE12)/'A. INDICATOR LEVELS'!DE12</f>
        <v>-0.15384615384615385</v>
      </c>
      <c r="DF13" s="161">
        <f>('A. INDICATOR LEVELS'!DG12-'A. INDICATOR LEVELS'!DF12)/'A. INDICATOR LEVELS'!DF12</f>
        <v>9.0909090909090912E-2</v>
      </c>
      <c r="DG13" s="161">
        <f>('A. INDICATOR LEVELS'!DH12-'A. INDICATOR LEVELS'!DG12)/'A. INDICATOR LEVELS'!DG12</f>
        <v>8.3333333333333329E-2</v>
      </c>
      <c r="DH13" s="162">
        <f>('A. INDICATOR LEVELS'!DH12-'A. INDICATOR LEVELS'!DC12)/'A. INDICATOR LEVELS'!DC12</f>
        <v>-7.1428571428571425E-2</v>
      </c>
    </row>
    <row r="14" spans="1:112" x14ac:dyDescent="0.35">
      <c r="A14" s="228"/>
      <c r="B14" s="248" t="s">
        <v>16</v>
      </c>
      <c r="C14" s="248" t="s">
        <v>53</v>
      </c>
      <c r="D14" s="229" t="s">
        <v>58</v>
      </c>
      <c r="E14" s="166">
        <f>('A. INDICATOR LEVELS'!F13-'A. INDICATOR LEVELS'!E13)/'A. INDICATOR LEVELS'!E13</f>
        <v>7.5174295240982118E-3</v>
      </c>
      <c r="F14" s="156">
        <f>('A. INDICATOR LEVELS'!G13-'A. INDICATOR LEVELS'!F13)/'A. INDICATOR LEVELS'!F13</f>
        <v>5.3854022504362477E-2</v>
      </c>
      <c r="G14" s="156">
        <f>('A. INDICATOR LEVELS'!H13-'A. INDICATOR LEVELS'!G13)/'A. INDICATOR LEVELS'!G13</f>
        <v>-3.4258307639602604E-3</v>
      </c>
      <c r="H14" s="156">
        <f>('A. INDICATOR LEVELS'!I13-'A. INDICATOR LEVELS'!H13)/'A. INDICATOR LEVELS'!H13</f>
        <v>-4.0678354531912455E-3</v>
      </c>
      <c r="I14" s="156">
        <f>('A. INDICATOR LEVELS'!J13-'A. INDICATOR LEVELS'!I13)/'A. INDICATOR LEVELS'!I13</f>
        <v>3.3480987171374328E-2</v>
      </c>
      <c r="J14" s="157">
        <f>('A. INDICATOR LEVELS'!J13-'A. INDICATOR LEVELS'!E13)/'A. INDICATOR LEVELS'!E13</f>
        <v>8.9117914519551381E-2</v>
      </c>
      <c r="K14" s="166">
        <f>('A. INDICATOR LEVELS'!L13-'A. INDICATOR LEVELS'!K13)/'A. INDICATOR LEVELS'!K13</f>
        <v>0</v>
      </c>
      <c r="L14" s="156">
        <f>('A. INDICATOR LEVELS'!M13-'A. INDICATOR LEVELS'!L13)/'A. INDICATOR LEVELS'!L13</f>
        <v>1.3698630136986301E-2</v>
      </c>
      <c r="M14" s="156">
        <f>('A. INDICATOR LEVELS'!N13-'A. INDICATOR LEVELS'!M13)/'A. INDICATOR LEVELS'!M13</f>
        <v>1.3513513513513514E-2</v>
      </c>
      <c r="N14" s="156">
        <f>('A. INDICATOR LEVELS'!O13-'A. INDICATOR LEVELS'!N13)/'A. INDICATOR LEVELS'!N13</f>
        <v>2.6666666666666668E-2</v>
      </c>
      <c r="O14" s="156">
        <f>('A. INDICATOR LEVELS'!P13-'A. INDICATOR LEVELS'!O13)/'A. INDICATOR LEVELS'!O13</f>
        <v>5.1948051948051951E-2</v>
      </c>
      <c r="P14" s="157">
        <f>('A. INDICATOR LEVELS'!P13-'A. INDICATOR LEVELS'!K13)/'A. INDICATOR LEVELS'!K13</f>
        <v>0.1095890410958904</v>
      </c>
      <c r="Q14" s="160">
        <f>('A. INDICATOR LEVELS'!R13-'A. INDICATOR LEVELS'!Q13)/'A. INDICATOR LEVELS'!Q13</f>
        <v>2.2499999999999999E-2</v>
      </c>
      <c r="R14" s="161">
        <f>('A. INDICATOR LEVELS'!S13-'A. INDICATOR LEVELS'!R13)/'A. INDICATOR LEVELS'!R13</f>
        <v>-3.6674816625916873E-2</v>
      </c>
      <c r="S14" s="161">
        <f>('A. INDICATOR LEVELS'!T13-'A. INDICATOR LEVELS'!S13)/'A. INDICATOR LEVELS'!S13</f>
        <v>4.5685279187817257E-2</v>
      </c>
      <c r="T14" s="161">
        <f>('A. INDICATOR LEVELS'!U13-'A. INDICATOR LEVELS'!T13)/'A. INDICATOR LEVELS'!T13</f>
        <v>2.9126213592233011E-2</v>
      </c>
      <c r="U14" s="161">
        <f>('A. INDICATOR LEVELS'!V13-'A. INDICATOR LEVELS'!U13)/'A. INDICATOR LEVELS'!U13</f>
        <v>-4.7169811320754715E-3</v>
      </c>
      <c r="V14" s="162">
        <f>('A. INDICATOR LEVELS'!V13-'A. INDICATOR LEVELS'!Q13)/'A. INDICATOR LEVELS'!Q13</f>
        <v>5.5E-2</v>
      </c>
      <c r="W14" s="176">
        <f>('A. INDICATOR LEVELS'!X13-'A. INDICATOR LEVELS'!W13)/'A. INDICATOR LEVELS'!W13</f>
        <v>0</v>
      </c>
      <c r="X14" s="158">
        <f>('A. INDICATOR LEVELS'!Y13-'A. INDICATOR LEVELS'!X13)/'A. INDICATOR LEVELS'!X13</f>
        <v>-1.2658227848101276E-2</v>
      </c>
      <c r="Y14" s="158">
        <f>('A. INDICATOR LEVELS'!Z13-'A. INDICATOR LEVELS'!Y13)/'A. INDICATOR LEVELS'!Y13</f>
        <v>2.5641025641025664E-2</v>
      </c>
      <c r="Z14" s="158">
        <f>('A. INDICATOR LEVELS'!AA13-'A. INDICATOR LEVELS'!Z13)/'A. INDICATOR LEVELS'!Z13</f>
        <v>3.7499999999999895E-2</v>
      </c>
      <c r="AA14" s="158">
        <f>('A. INDICATOR LEVELS'!AB13-'A. INDICATOR LEVELS'!AA13)/'A. INDICATOR LEVELS'!AA13</f>
        <v>-1.2048192771084348E-2</v>
      </c>
      <c r="AB14" s="159">
        <f>('A. INDICATOR LEVELS'!AB13-'A. INDICATOR LEVELS'!W13)/'A. INDICATOR LEVELS'!W13</f>
        <v>3.7974683544303688E-2</v>
      </c>
      <c r="AC14" s="166">
        <f>('A. INDICATOR LEVELS'!AD13-'A. INDICATOR LEVELS'!AC13)/'A. INDICATOR LEVELS'!AC13</f>
        <v>0</v>
      </c>
      <c r="AD14" s="156">
        <f>('A. INDICATOR LEVELS'!AE13-'A. INDICATOR LEVELS'!AD13)/'A. INDICATOR LEVELS'!AD13</f>
        <v>1.4285714285714285E-2</v>
      </c>
      <c r="AE14" s="156">
        <f>('A. INDICATOR LEVELS'!AF13-'A. INDICATOR LEVELS'!AE13)/'A. INDICATOR LEVELS'!AE13</f>
        <v>-4.2253521126760563E-2</v>
      </c>
      <c r="AF14" s="156">
        <f>('A. INDICATOR LEVELS'!AG13-'A. INDICATOR LEVELS'!AF13)/'A. INDICATOR LEVELS'!AF13</f>
        <v>4.4117647058823532E-2</v>
      </c>
      <c r="AG14" s="156">
        <f>('A. INDICATOR LEVELS'!AH13-'A. INDICATOR LEVELS'!AG13)/'A. INDICATOR LEVELS'!AG13</f>
        <v>5.6338028169014086E-2</v>
      </c>
      <c r="AH14" s="157">
        <f>('A. INDICATOR LEVELS'!AH13-'A. INDICATOR LEVELS'!AC13)/'A. INDICATOR LEVELS'!AC13</f>
        <v>7.1428571428571425E-2</v>
      </c>
      <c r="AI14" s="160">
        <f>('A. INDICATOR LEVELS'!AJ13-'A. INDICATOR LEVELS'!AI13)/'A. INDICATOR LEVELS'!AI13</f>
        <v>-2.5000000000000001E-2</v>
      </c>
      <c r="AJ14" s="161">
        <f>('A. INDICATOR LEVELS'!AK13-'A. INDICATOR LEVELS'!AJ13)/'A. INDICATOR LEVELS'!AJ13</f>
        <v>0</v>
      </c>
      <c r="AK14" s="161">
        <f>('A. INDICATOR LEVELS'!AL13-'A. INDICATOR LEVELS'!AK13)/'A. INDICATOR LEVELS'!AK13</f>
        <v>2.564102564102564E-2</v>
      </c>
      <c r="AL14" s="161">
        <f>('A. INDICATOR LEVELS'!AM13-'A. INDICATOR LEVELS'!AL13)/'A. INDICATOR LEVELS'!AL13</f>
        <v>-2.5000000000000001E-2</v>
      </c>
      <c r="AM14" s="161">
        <f>('A. INDICATOR LEVELS'!AN13-'A. INDICATOR LEVELS'!AM13)/'A. INDICATOR LEVELS'!AM13</f>
        <v>0</v>
      </c>
      <c r="AN14" s="162">
        <f>('A. INDICATOR LEVELS'!AN13-'A. INDICATOR LEVELS'!AI13)/'A. INDICATOR LEVELS'!AI13</f>
        <v>-2.5000000000000001E-2</v>
      </c>
      <c r="AO14" s="166">
        <f>('A. INDICATOR LEVELS'!AP13-'A. INDICATOR LEVELS'!AO13)/'A. INDICATOR LEVELS'!AO13</f>
        <v>5.4054054054054057E-2</v>
      </c>
      <c r="AP14" s="156">
        <f>('A. INDICATOR LEVELS'!AQ13-'A. INDICATOR LEVELS'!AP13)/'A. INDICATOR LEVELS'!AP13</f>
        <v>0</v>
      </c>
      <c r="AQ14" s="156">
        <f>('A. INDICATOR LEVELS'!AR13-'A. INDICATOR LEVELS'!AQ13)/'A. INDICATOR LEVELS'!AQ13</f>
        <v>-7.6923076923076927E-2</v>
      </c>
      <c r="AR14" s="156">
        <f>('A. INDICATOR LEVELS'!AS13-'A. INDICATOR LEVELS'!AR13)/'A. INDICATOR LEVELS'!AR13</f>
        <v>2.7777777777777776E-2</v>
      </c>
      <c r="AS14" s="156">
        <f>('A. INDICATOR LEVELS'!AT13-'A. INDICATOR LEVELS'!AS13)/'A. INDICATOR LEVELS'!AS13</f>
        <v>0.13513513513513514</v>
      </c>
      <c r="AT14" s="157">
        <f>('A. INDICATOR LEVELS'!AT13-'A. INDICATOR LEVELS'!AO13)/'A. INDICATOR LEVELS'!AO13</f>
        <v>0.13513513513513514</v>
      </c>
      <c r="AU14" s="166">
        <f>('A. INDICATOR LEVELS'!AV13-'A. INDICATOR LEVELS'!AU13)/'A. INDICATOR LEVELS'!AU13</f>
        <v>1.4492753623188406E-2</v>
      </c>
      <c r="AV14" s="156">
        <f>('A. INDICATOR LEVELS'!AW13-'A. INDICATOR LEVELS'!AV13)/'A. INDICATOR LEVELS'!AV13</f>
        <v>4.2857142857142858E-2</v>
      </c>
      <c r="AW14" s="156">
        <f>('A. INDICATOR LEVELS'!AX13-'A. INDICATOR LEVELS'!AW13)/'A. INDICATOR LEVELS'!AW13</f>
        <v>5.4794520547945202E-2</v>
      </c>
      <c r="AX14" s="156">
        <f>('A. INDICATOR LEVELS'!AY13-'A. INDICATOR LEVELS'!AX13)/'A. INDICATOR LEVELS'!AX13</f>
        <v>-2.5974025974025976E-2</v>
      </c>
      <c r="AY14" s="156">
        <f>('A. INDICATOR LEVELS'!AZ13-'A. INDICATOR LEVELS'!AY13)/'A. INDICATOR LEVELS'!AY13</f>
        <v>0</v>
      </c>
      <c r="AZ14" s="157">
        <f>('A. INDICATOR LEVELS'!AZ13-'A. INDICATOR LEVELS'!AU13)/'A. INDICATOR LEVELS'!AU13</f>
        <v>8.6956521739130432E-2</v>
      </c>
      <c r="BA14" s="160">
        <f>('A. INDICATOR LEVELS'!BB13-'A. INDICATOR LEVELS'!BA13)/'A. INDICATOR LEVELS'!BA13</f>
        <v>1.8518518518518517E-2</v>
      </c>
      <c r="BB14" s="161">
        <f>('A. INDICATOR LEVELS'!BC13-'A. INDICATOR LEVELS'!BB13)/'A. INDICATOR LEVELS'!BB13</f>
        <v>1.8181818181818181E-2</v>
      </c>
      <c r="BC14" s="161">
        <f>('A. INDICATOR LEVELS'!BD13-'A. INDICATOR LEVELS'!BC13)/'A. INDICATOR LEVELS'!BC13</f>
        <v>7.1428571428571425E-2</v>
      </c>
      <c r="BD14" s="161">
        <f>('A. INDICATOR LEVELS'!BE13-'A. INDICATOR LEVELS'!BD13)/'A. INDICATOR LEVELS'!BD13</f>
        <v>-8.3333333333333329E-2</v>
      </c>
      <c r="BE14" s="161">
        <f>('A. INDICATOR LEVELS'!BF13-'A. INDICATOR LEVELS'!BE13)/'A. INDICATOR LEVELS'!BE13</f>
        <v>3.6363636363636362E-2</v>
      </c>
      <c r="BF14" s="162">
        <f>('A. INDICATOR LEVELS'!BF13-'A. INDICATOR LEVELS'!BA13)/'A. INDICATOR LEVELS'!BA13</f>
        <v>5.5555555555555552E-2</v>
      </c>
      <c r="BG14" s="166">
        <f>('A. INDICATOR LEVELS'!BH13-'A. INDICATOR LEVELS'!BG13)/'A. INDICATOR LEVELS'!BG13</f>
        <v>0</v>
      </c>
      <c r="BH14" s="156">
        <f>('A. INDICATOR LEVELS'!BI13-'A. INDICATOR LEVELS'!BH13)/'A. INDICATOR LEVELS'!BH13</f>
        <v>0</v>
      </c>
      <c r="BI14" s="156">
        <f>('A. INDICATOR LEVELS'!BJ13-'A. INDICATOR LEVELS'!BI13)/'A. INDICATOR LEVELS'!BI13</f>
        <v>0</v>
      </c>
      <c r="BJ14" s="156">
        <f>('A. INDICATOR LEVELS'!BK13-'A. INDICATOR LEVELS'!BJ13)/'A. INDICATOR LEVELS'!BJ13</f>
        <v>-6.6666666666666666E-2</v>
      </c>
      <c r="BK14" s="156">
        <f>('A. INDICATOR LEVELS'!BL13-'A. INDICATOR LEVELS'!BK13)/'A. INDICATOR LEVELS'!BK13</f>
        <v>-7.1428571428571425E-2</v>
      </c>
      <c r="BL14" s="157">
        <f>('A. INDICATOR LEVELS'!BL13-'A. INDICATOR LEVELS'!BG13)/'A. INDICATOR LEVELS'!BG13</f>
        <v>-0.13333333333333333</v>
      </c>
      <c r="BM14" s="166">
        <f>('A. INDICATOR LEVELS'!BN13-'A. INDICATOR LEVELS'!BM13)/'A. INDICATOR LEVELS'!BM13</f>
        <v>0</v>
      </c>
      <c r="BN14" s="156">
        <f>('A. INDICATOR LEVELS'!BO13-'A. INDICATOR LEVELS'!BN13)/'A. INDICATOR LEVELS'!BN13</f>
        <v>-0.1388888888888889</v>
      </c>
      <c r="BO14" s="156">
        <f>('A. INDICATOR LEVELS'!BP13-'A. INDICATOR LEVELS'!BO13)/'A. INDICATOR LEVELS'!BO13</f>
        <v>-0.19354838709677419</v>
      </c>
      <c r="BP14" s="156">
        <f>('A. INDICATOR LEVELS'!BQ13-'A. INDICATOR LEVELS'!BP13)/'A. INDICATOR LEVELS'!BP13</f>
        <v>-0.04</v>
      </c>
      <c r="BQ14" s="156">
        <f>('A. INDICATOR LEVELS'!BR13-'A. INDICATOR LEVELS'!BQ13)/'A. INDICATOR LEVELS'!BQ13</f>
        <v>-4.1666666666666664E-2</v>
      </c>
      <c r="BR14" s="157">
        <f>('A. INDICATOR LEVELS'!BR13-'A. INDICATOR LEVELS'!BM13)/'A. INDICATOR LEVELS'!BM13</f>
        <v>-0.3611111111111111</v>
      </c>
      <c r="BS14" s="160">
        <f>('A. INDICATOR LEVELS'!BT13-'A. INDICATOR LEVELS'!BS13)/'A. INDICATOR LEVELS'!BS13</f>
        <v>1.0676156583629894E-2</v>
      </c>
      <c r="BT14" s="161">
        <f>('A. INDICATOR LEVELS'!BU13-'A. INDICATOR LEVELS'!BT13)/'A. INDICATOR LEVELS'!BT13</f>
        <v>5.6338028169014086E-2</v>
      </c>
      <c r="BU14" s="161">
        <f>('A. INDICATOR LEVELS'!BV13-'A. INDICATOR LEVELS'!BU13)/'A. INDICATOR LEVELS'!BU13</f>
        <v>0</v>
      </c>
      <c r="BV14" s="161">
        <f>('A. INDICATOR LEVELS'!BW13-'A. INDICATOR LEVELS'!BV13)/'A. INDICATOR LEVELS'!BV13</f>
        <v>0.03</v>
      </c>
      <c r="BW14" s="161">
        <f>('A. INDICATOR LEVELS'!BX13-'A. INDICATOR LEVELS'!BW13)/'A. INDICATOR LEVELS'!BW13</f>
        <v>2.5889967637540454E-2</v>
      </c>
      <c r="BX14" s="162">
        <f>('A. INDICATOR LEVELS'!BX13-'A. INDICATOR LEVELS'!BS13)/'A. INDICATOR LEVELS'!BS13</f>
        <v>0.12811387900355872</v>
      </c>
      <c r="BY14" s="160">
        <f>('A. INDICATOR LEVELS'!BZ13-'A. INDICATOR LEVELS'!BY13)/'A. INDICATOR LEVELS'!BY13</f>
        <v>-2.0452099031216309E-2</v>
      </c>
      <c r="BZ14" s="161">
        <f>('A. INDICATOR LEVELS'!CA13-'A. INDICATOR LEVELS'!BZ13)/'A. INDICATOR LEVELS'!BZ13</f>
        <v>-2.0879120879120826E-2</v>
      </c>
      <c r="CA14" s="161">
        <f>('A. INDICATOR LEVELS'!CB13-'A. INDICATOR LEVELS'!CA13)/'A. INDICATOR LEVELS'!CA13</f>
        <v>-2.3569023569023663E-2</v>
      </c>
      <c r="CB14" s="161">
        <f>('A. INDICATOR LEVELS'!CC13-'A. INDICATOR LEVELS'!CB13)/'A. INDICATOR LEVELS'!CB13</f>
        <v>-5.0574712643678105E-2</v>
      </c>
      <c r="CC14" s="161">
        <f>('A. INDICATOR LEVELS'!CD13-'A. INDICATOR LEVELS'!CC13)/'A. INDICATOR LEVELS'!CC13</f>
        <v>5.5690072639225284E-2</v>
      </c>
      <c r="CD14" s="159">
        <f>('A. INDICATOR LEVELS'!CD13-'A. INDICATOR LEVELS'!BY13)/'A. INDICATOR LEVELS'!BY13</f>
        <v>-6.1356297093648933E-2</v>
      </c>
      <c r="CE14" s="176">
        <f>('A. INDICATOR LEVELS'!CF13-'A. INDICATOR LEVELS'!CE13)/'A. INDICATOR LEVELS'!CE13</f>
        <v>0</v>
      </c>
      <c r="CF14" s="158">
        <f>('A. INDICATOR LEVELS'!CG13-'A. INDICATOR LEVELS'!CF13)/'A. INDICATOR LEVELS'!CF13</f>
        <v>4.2031523642732049E-2</v>
      </c>
      <c r="CG14" s="158">
        <f>('A. INDICATOR LEVELS'!CH13-'A. INDICATOR LEVELS'!CG13)/'A. INDICATOR LEVELS'!CG13</f>
        <v>0</v>
      </c>
      <c r="CH14" s="158">
        <f>('A. INDICATOR LEVELS'!CI13-'A. INDICATOR LEVELS'!CH13)/'A. INDICATOR LEVELS'!CH13</f>
        <v>0</v>
      </c>
      <c r="CI14" s="158">
        <f>('A. INDICATOR LEVELS'!CJ13-'A. INDICATOR LEVELS'!CI13)/'A. INDICATOR LEVELS'!CI13</f>
        <v>6.7226890756302525E-3</v>
      </c>
      <c r="CJ14" s="159">
        <f>('A. INDICATOR LEVELS'!CJ13-'A. INDICATOR LEVELS'!CE13)/'A. INDICATOR LEVELS'!CE13</f>
        <v>4.9036777583187391E-2</v>
      </c>
      <c r="CK14" s="160">
        <f>('A. INDICATOR LEVELS'!CL13-'A. INDICATOR LEVELS'!CK13)/'A. INDICATOR LEVELS'!CK13</f>
        <v>-0.47368421052631576</v>
      </c>
      <c r="CL14" s="161">
        <f>('A. INDICATOR LEVELS'!CM13-'A. INDICATOR LEVELS'!CL13)/'A. INDICATOR LEVELS'!CL13</f>
        <v>0.1</v>
      </c>
      <c r="CM14" s="161">
        <f>('A. INDICATOR LEVELS'!CN13-'A. INDICATOR LEVELS'!CM13)/'A. INDICATOR LEVELS'!CM13</f>
        <v>0.27272727272727271</v>
      </c>
      <c r="CN14" s="161">
        <f>('A. INDICATOR LEVELS'!CO13-'A. INDICATOR LEVELS'!CN13)/'A. INDICATOR LEVELS'!CN13</f>
        <v>7.1428571428571425E-2</v>
      </c>
      <c r="CO14" s="161"/>
      <c r="CP14" s="159">
        <f>('A. INDICATOR LEVELS'!CO13-'A. INDICATOR LEVELS'!CK13)/'A. INDICATOR LEVELS'!CK13</f>
        <v>-0.21052631578947367</v>
      </c>
      <c r="CQ14" s="166">
        <f>('A. INDICATOR LEVELS'!CR13-'A. INDICATOR LEVELS'!CQ13)/'A. INDICATOR LEVELS'!CQ13</f>
        <v>0.75</v>
      </c>
      <c r="CR14" s="156">
        <f>('A. INDICATOR LEVELS'!CS13-'A. INDICATOR LEVELS'!CR13)/'A. INDICATOR LEVELS'!CR13</f>
        <v>-0.42857142857142855</v>
      </c>
      <c r="CS14" s="156">
        <f>('A. INDICATOR LEVELS'!CT13-'A. INDICATOR LEVELS'!CS13)/'A. INDICATOR LEVELS'!CS13</f>
        <v>0.25</v>
      </c>
      <c r="CT14" s="156">
        <f>('A. INDICATOR LEVELS'!CU13-'A. INDICATOR LEVELS'!CT13)/'A. INDICATOR LEVELS'!CT13</f>
        <v>-0.2</v>
      </c>
      <c r="CU14" s="156">
        <f>('A. INDICATOR LEVELS'!CV13-'A. INDICATOR LEVELS'!CU13)/'A. INDICATOR LEVELS'!CU13</f>
        <v>0</v>
      </c>
      <c r="CV14" s="157">
        <f>('A. INDICATOR LEVELS'!CV13-'A. INDICATOR LEVELS'!CQ13)/'A. INDICATOR LEVELS'!CQ13</f>
        <v>0</v>
      </c>
      <c r="CW14" s="166">
        <f>('A. INDICATOR LEVELS'!CX13-'A. INDICATOR LEVELS'!CW13)/'A. INDICATOR LEVELS'!CW13</f>
        <v>-0.11538461538461539</v>
      </c>
      <c r="CX14" s="156">
        <f>('A. INDICATOR LEVELS'!CY13-'A. INDICATOR LEVELS'!CX13)/'A. INDICATOR LEVELS'!CX13</f>
        <v>0.13043478260869565</v>
      </c>
      <c r="CY14" s="156">
        <f>('A. INDICATOR LEVELS'!CZ13-'A. INDICATOR LEVELS'!CY13)/'A. INDICATOR LEVELS'!CY13</f>
        <v>3.8461538461538464E-2</v>
      </c>
      <c r="CZ14" s="156">
        <f>('A. INDICATOR LEVELS'!DA13-'A. INDICATOR LEVELS'!CZ13)/'A. INDICATOR LEVELS'!CZ13</f>
        <v>-7.407407407407407E-2</v>
      </c>
      <c r="DA14" s="156">
        <f>('A. INDICATOR LEVELS'!DB13-'A. INDICATOR LEVELS'!DA13)/'A. INDICATOR LEVELS'!DA13</f>
        <v>-0.16</v>
      </c>
      <c r="DB14" s="157">
        <f>('A. INDICATOR LEVELS'!DB13-'A. INDICATOR LEVELS'!CW13)/'A. INDICATOR LEVELS'!CW13</f>
        <v>-0.19230769230769232</v>
      </c>
      <c r="DC14" s="160">
        <f>('A. INDICATOR LEVELS'!DD13-'A. INDICATOR LEVELS'!DC13)/'A. INDICATOR LEVELS'!DC13</f>
        <v>-0.13636363636363635</v>
      </c>
      <c r="DD14" s="161">
        <f>('A. INDICATOR LEVELS'!DE13-'A. INDICATOR LEVELS'!DD13)/'A. INDICATOR LEVELS'!DD13</f>
        <v>0</v>
      </c>
      <c r="DE14" s="161">
        <f>('A. INDICATOR LEVELS'!DF13-'A. INDICATOR LEVELS'!DE13)/'A. INDICATOR LEVELS'!DE13</f>
        <v>5.2631578947368418E-2</v>
      </c>
      <c r="DF14" s="161">
        <f>('A. INDICATOR LEVELS'!DG13-'A. INDICATOR LEVELS'!DF13)/'A. INDICATOR LEVELS'!DF13</f>
        <v>-0.15</v>
      </c>
      <c r="DG14" s="161">
        <f>('A. INDICATOR LEVELS'!DH13-'A. INDICATOR LEVELS'!DG13)/'A. INDICATOR LEVELS'!DG13</f>
        <v>0</v>
      </c>
      <c r="DH14" s="162">
        <f>('A. INDICATOR LEVELS'!DH13-'A. INDICATOR LEVELS'!DC13)/'A. INDICATOR LEVELS'!DC13</f>
        <v>-0.22727272727272727</v>
      </c>
    </row>
    <row r="15" spans="1:112" x14ac:dyDescent="0.35">
      <c r="A15" s="228"/>
      <c r="B15" s="248" t="s">
        <v>17</v>
      </c>
      <c r="C15" s="248" t="s">
        <v>53</v>
      </c>
      <c r="D15" s="229" t="s">
        <v>59</v>
      </c>
      <c r="E15" s="166">
        <f>('A. INDICATOR LEVELS'!F14-'A. INDICATOR LEVELS'!E14)/'A. INDICATOR LEVELS'!E14</f>
        <v>1.9578313253012049E-2</v>
      </c>
      <c r="F15" s="156">
        <f>('A. INDICATOR LEVELS'!G14-'A. INDICATOR LEVELS'!F14)/'A. INDICATOR LEVELS'!F14</f>
        <v>5.5622230428360411E-2</v>
      </c>
      <c r="G15" s="156">
        <f>('A. INDICATOR LEVELS'!H14-'A. INDICATOR LEVELS'!G14)/'A. INDICATOR LEVELS'!G14</f>
        <v>6.8214613669159124E-2</v>
      </c>
      <c r="H15" s="156">
        <f>('A. INDICATOR LEVELS'!I14-'A. INDICATOR LEVELS'!H14)/'A. INDICATOR LEVELS'!H14</f>
        <v>4.4168815751770438E-2</v>
      </c>
      <c r="I15" s="156">
        <f>('A. INDICATOR LEVELS'!J14-'A. INDICATOR LEVELS'!I14)/'A. INDICATOR LEVELS'!I14</f>
        <v>-7.2918300141132193E-3</v>
      </c>
      <c r="J15" s="157">
        <f>('A. INDICATOR LEVELS'!J14-'A. INDICATOR LEVELS'!E14)/'A. INDICATOR LEVELS'!E14</f>
        <v>0.19173569277108435</v>
      </c>
      <c r="K15" s="166">
        <f>('A. INDICATOR LEVELS'!L14-'A. INDICATOR LEVELS'!K14)/'A. INDICATOR LEVELS'!K14</f>
        <v>-3.1746031746031744E-2</v>
      </c>
      <c r="L15" s="156">
        <f>('A. INDICATOR LEVELS'!M14-'A. INDICATOR LEVELS'!L14)/'A. INDICATOR LEVELS'!L14</f>
        <v>1.6393442622950821E-2</v>
      </c>
      <c r="M15" s="156">
        <f>('A. INDICATOR LEVELS'!N14-'A. INDICATOR LEVELS'!M14)/'A. INDICATOR LEVELS'!M14</f>
        <v>0</v>
      </c>
      <c r="N15" s="156">
        <f>('A. INDICATOR LEVELS'!O14-'A. INDICATOR LEVELS'!N14)/'A. INDICATOR LEVELS'!N14</f>
        <v>3.2258064516129031E-2</v>
      </c>
      <c r="O15" s="156">
        <f>('A. INDICATOR LEVELS'!P14-'A. INDICATOR LEVELS'!O14)/'A. INDICATOR LEVELS'!O14</f>
        <v>6.25E-2</v>
      </c>
      <c r="P15" s="157">
        <f>('A. INDICATOR LEVELS'!P14-'A. INDICATOR LEVELS'!K14)/'A. INDICATOR LEVELS'!K14</f>
        <v>7.9365079365079361E-2</v>
      </c>
      <c r="Q15" s="160">
        <f>('A. INDICATOR LEVELS'!R14-'A. INDICATOR LEVELS'!Q14)/'A. INDICATOR LEVELS'!Q14</f>
        <v>2.0202020202020202E-3</v>
      </c>
      <c r="R15" s="161">
        <f>('A. INDICATOR LEVELS'!S14-'A. INDICATOR LEVELS'!R14)/'A. INDICATOR LEVELS'!R14</f>
        <v>2.620967741935484E-2</v>
      </c>
      <c r="S15" s="161">
        <f>('A. INDICATOR LEVELS'!T14-'A. INDICATOR LEVELS'!S14)/'A. INDICATOR LEVELS'!S14</f>
        <v>4.3222003929273084E-2</v>
      </c>
      <c r="T15" s="161">
        <f>('A. INDICATOR LEVELS'!U14-'A. INDICATOR LEVELS'!T14)/'A. INDICATOR LEVELS'!T14</f>
        <v>-2.2598870056497175E-2</v>
      </c>
      <c r="U15" s="161">
        <f>('A. INDICATOR LEVELS'!V14-'A. INDICATOR LEVELS'!U14)/'A. INDICATOR LEVELS'!U14</f>
        <v>1.9267822736030828E-3</v>
      </c>
      <c r="V15" s="162">
        <f>('A. INDICATOR LEVELS'!V14-'A. INDICATOR LEVELS'!Q14)/'A. INDICATOR LEVELS'!Q14</f>
        <v>5.0505050505050504E-2</v>
      </c>
      <c r="W15" s="176">
        <f>('A. INDICATOR LEVELS'!X14-'A. INDICATOR LEVELS'!W14)/'A. INDICATOR LEVELS'!W14</f>
        <v>2.4691358024691242E-2</v>
      </c>
      <c r="X15" s="158">
        <f>('A. INDICATOR LEVELS'!Y14-'A. INDICATOR LEVELS'!X14)/'A. INDICATOR LEVELS'!X14</f>
        <v>-1.2048192771084348E-2</v>
      </c>
      <c r="Y15" s="158">
        <f>('A. INDICATOR LEVELS'!Z14-'A. INDICATOR LEVELS'!Y14)/'A. INDICATOR LEVELS'!Y14</f>
        <v>1.2195121951219523E-2</v>
      </c>
      <c r="Z15" s="158">
        <f>('A. INDICATOR LEVELS'!AA14-'A. INDICATOR LEVELS'!Z14)/'A. INDICATOR LEVELS'!Z14</f>
        <v>4.8192771084337394E-2</v>
      </c>
      <c r="AA15" s="158">
        <f>('A. INDICATOR LEVELS'!AB14-'A. INDICATOR LEVELS'!AA14)/'A. INDICATOR LEVELS'!AA14</f>
        <v>0</v>
      </c>
      <c r="AB15" s="159">
        <f>('A. INDICATOR LEVELS'!AB14-'A. INDICATOR LEVELS'!W14)/'A. INDICATOR LEVELS'!W14</f>
        <v>7.4074074074074001E-2</v>
      </c>
      <c r="AC15" s="166">
        <f>('A. INDICATOR LEVELS'!AD14-'A. INDICATOR LEVELS'!AC14)/'A. INDICATOR LEVELS'!AC14</f>
        <v>-1.3888888888888888E-2</v>
      </c>
      <c r="AD15" s="156">
        <f>('A. INDICATOR LEVELS'!AE14-'A. INDICATOR LEVELS'!AD14)/'A. INDICATOR LEVELS'!AD14</f>
        <v>0</v>
      </c>
      <c r="AE15" s="156">
        <f>('A. INDICATOR LEVELS'!AF14-'A. INDICATOR LEVELS'!AE14)/'A. INDICATOR LEVELS'!AE14</f>
        <v>-1.4084507042253521E-2</v>
      </c>
      <c r="AF15" s="156">
        <f>('A. INDICATOR LEVELS'!AG14-'A. INDICATOR LEVELS'!AF14)/'A. INDICATOR LEVELS'!AF14</f>
        <v>2.8571428571428571E-2</v>
      </c>
      <c r="AG15" s="156">
        <f>('A. INDICATOR LEVELS'!AH14-'A. INDICATOR LEVELS'!AG14)/'A. INDICATOR LEVELS'!AG14</f>
        <v>1.3888888888888888E-2</v>
      </c>
      <c r="AH15" s="157">
        <f>('A. INDICATOR LEVELS'!AH14-'A. INDICATOR LEVELS'!AC14)/'A. INDICATOR LEVELS'!AC14</f>
        <v>1.3888888888888888E-2</v>
      </c>
      <c r="AI15" s="160">
        <f>('A. INDICATOR LEVELS'!AJ14-'A. INDICATOR LEVELS'!AI14)/'A. INDICATOR LEVELS'!AI14</f>
        <v>0</v>
      </c>
      <c r="AJ15" s="161">
        <f>('A. INDICATOR LEVELS'!AK14-'A. INDICATOR LEVELS'!AJ14)/'A. INDICATOR LEVELS'!AJ14</f>
        <v>0</v>
      </c>
      <c r="AK15" s="161">
        <f>('A. INDICATOR LEVELS'!AL14-'A. INDICATOR LEVELS'!AK14)/'A. INDICATOR LEVELS'!AK14</f>
        <v>-2.0408163265306121E-2</v>
      </c>
      <c r="AL15" s="161">
        <f>('A. INDICATOR LEVELS'!AM14-'A. INDICATOR LEVELS'!AL14)/'A. INDICATOR LEVELS'!AL14</f>
        <v>0</v>
      </c>
      <c r="AM15" s="161">
        <f>('A. INDICATOR LEVELS'!AN14-'A. INDICATOR LEVELS'!AM14)/'A. INDICATOR LEVELS'!AM14</f>
        <v>0</v>
      </c>
      <c r="AN15" s="162">
        <f>('A. INDICATOR LEVELS'!AN14-'A. INDICATOR LEVELS'!AI14)/'A. INDICATOR LEVELS'!AI14</f>
        <v>-2.0408163265306121E-2</v>
      </c>
      <c r="AO15" s="166">
        <f>('A. INDICATOR LEVELS'!AP14-'A. INDICATOR LEVELS'!AO14)/'A. INDICATOR LEVELS'!AO14</f>
        <v>-6.6666666666666666E-2</v>
      </c>
      <c r="AP15" s="156">
        <f>('A. INDICATOR LEVELS'!AQ14-'A. INDICATOR LEVELS'!AP14)/'A. INDICATOR LEVELS'!AP14</f>
        <v>-2.3809523809523808E-2</v>
      </c>
      <c r="AQ15" s="156">
        <f>('A. INDICATOR LEVELS'!AR14-'A. INDICATOR LEVELS'!AQ14)/'A. INDICATOR LEVELS'!AQ14</f>
        <v>7.3170731707317069E-2</v>
      </c>
      <c r="AR15" s="156">
        <f>('A. INDICATOR LEVELS'!AS14-'A. INDICATOR LEVELS'!AR14)/'A. INDICATOR LEVELS'!AR14</f>
        <v>6.8181818181818177E-2</v>
      </c>
      <c r="AS15" s="156">
        <f>('A. INDICATOR LEVELS'!AT14-'A. INDICATOR LEVELS'!AS14)/'A. INDICATOR LEVELS'!AS14</f>
        <v>-6.3829787234042548E-2</v>
      </c>
      <c r="AT15" s="157">
        <f>('A. INDICATOR LEVELS'!AT14-'A. INDICATOR LEVELS'!AO14)/'A. INDICATOR LEVELS'!AO14</f>
        <v>-2.2222222222222223E-2</v>
      </c>
      <c r="AU15" s="166">
        <f>('A. INDICATOR LEVELS'!AV14-'A. INDICATOR LEVELS'!AU14)/'A. INDICATOR LEVELS'!AU14</f>
        <v>-2.9850746268656716E-2</v>
      </c>
      <c r="AV15" s="156">
        <f>('A. INDICATOR LEVELS'!AW14-'A. INDICATOR LEVELS'!AV14)/'A. INDICATOR LEVELS'!AV14</f>
        <v>6.1538461538461542E-2</v>
      </c>
      <c r="AW15" s="156">
        <f>('A. INDICATOR LEVELS'!AX14-'A. INDICATOR LEVELS'!AW14)/'A. INDICATOR LEVELS'!AW14</f>
        <v>4.3478260869565216E-2</v>
      </c>
      <c r="AX15" s="156">
        <f>('A. INDICATOR LEVELS'!AY14-'A. INDICATOR LEVELS'!AX14)/'A. INDICATOR LEVELS'!AX14</f>
        <v>-2.7777777777777776E-2</v>
      </c>
      <c r="AY15" s="156">
        <f>('A. INDICATOR LEVELS'!AZ14-'A. INDICATOR LEVELS'!AY14)/'A. INDICATOR LEVELS'!AY14</f>
        <v>0</v>
      </c>
      <c r="AZ15" s="157">
        <f>('A. INDICATOR LEVELS'!AZ14-'A. INDICATOR LEVELS'!AU14)/'A. INDICATOR LEVELS'!AU14</f>
        <v>4.4776119402985072E-2</v>
      </c>
      <c r="BA15" s="160">
        <f>('A. INDICATOR LEVELS'!BB14-'A. INDICATOR LEVELS'!BA14)/'A. INDICATOR LEVELS'!BA14</f>
        <v>5.3571428571428568E-2</v>
      </c>
      <c r="BB15" s="161">
        <f>('A. INDICATOR LEVELS'!BC14-'A. INDICATOR LEVELS'!BB14)/'A. INDICATOR LEVELS'!BB14</f>
        <v>3.3898305084745763E-2</v>
      </c>
      <c r="BC15" s="161">
        <f>('A. INDICATOR LEVELS'!BD14-'A. INDICATOR LEVELS'!BC14)/'A. INDICATOR LEVELS'!BC14</f>
        <v>1.6393442622950821E-2</v>
      </c>
      <c r="BD15" s="161">
        <f>('A. INDICATOR LEVELS'!BE14-'A. INDICATOR LEVELS'!BD14)/'A. INDICATOR LEVELS'!BD14</f>
        <v>-8.0645161290322578E-2</v>
      </c>
      <c r="BE15" s="161">
        <f>('A. INDICATOR LEVELS'!BF14-'A. INDICATOR LEVELS'!BE14)/'A. INDICATOR LEVELS'!BE14</f>
        <v>0</v>
      </c>
      <c r="BF15" s="162">
        <f>('A. INDICATOR LEVELS'!BF14-'A. INDICATOR LEVELS'!BA14)/'A. INDICATOR LEVELS'!BA14</f>
        <v>1.7857142857142856E-2</v>
      </c>
      <c r="BG15" s="166">
        <f>('A. INDICATOR LEVELS'!BH14-'A. INDICATOR LEVELS'!BG14)/'A. INDICATOR LEVELS'!BG14</f>
        <v>-7.1428571428571425E-2</v>
      </c>
      <c r="BH15" s="156">
        <f>('A. INDICATOR LEVELS'!BI14-'A. INDICATOR LEVELS'!BH14)/'A. INDICATOR LEVELS'!BH14</f>
        <v>0</v>
      </c>
      <c r="BI15" s="156">
        <f>('A. INDICATOR LEVELS'!BJ14-'A. INDICATOR LEVELS'!BI14)/'A. INDICATOR LEVELS'!BI14</f>
        <v>0</v>
      </c>
      <c r="BJ15" s="156">
        <f>('A. INDICATOR LEVELS'!BK14-'A. INDICATOR LEVELS'!BJ14)/'A. INDICATOR LEVELS'!BJ14</f>
        <v>-7.6923076923076927E-2</v>
      </c>
      <c r="BK15" s="156">
        <f>('A. INDICATOR LEVELS'!BL14-'A. INDICATOR LEVELS'!BK14)/'A. INDICATOR LEVELS'!BK14</f>
        <v>-8.3333333333333329E-2</v>
      </c>
      <c r="BL15" s="157">
        <f>('A. INDICATOR LEVELS'!BL14-'A. INDICATOR LEVELS'!BG14)/'A. INDICATOR LEVELS'!BG14</f>
        <v>-0.21428571428571427</v>
      </c>
      <c r="BM15" s="166">
        <f>('A. INDICATOR LEVELS'!BN14-'A. INDICATOR LEVELS'!BM14)/'A. INDICATOR LEVELS'!BM14</f>
        <v>6.8965517241379309E-2</v>
      </c>
      <c r="BN15" s="156">
        <f>('A. INDICATOR LEVELS'!BO14-'A. INDICATOR LEVELS'!BN14)/'A. INDICATOR LEVELS'!BN14</f>
        <v>-0.19354838709677419</v>
      </c>
      <c r="BO15" s="156">
        <f>('A. INDICATOR LEVELS'!BP14-'A. INDICATOR LEVELS'!BO14)/'A. INDICATOR LEVELS'!BO14</f>
        <v>-0.28000000000000003</v>
      </c>
      <c r="BP15" s="156">
        <f>('A. INDICATOR LEVELS'!BQ14-'A. INDICATOR LEVELS'!BP14)/'A. INDICATOR LEVELS'!BP14</f>
        <v>0</v>
      </c>
      <c r="BQ15" s="156">
        <f>('A. INDICATOR LEVELS'!BR14-'A. INDICATOR LEVELS'!BQ14)/'A. INDICATOR LEVELS'!BQ14</f>
        <v>-5.5555555555555552E-2</v>
      </c>
      <c r="BR15" s="157">
        <f>('A. INDICATOR LEVELS'!BR14-'A. INDICATOR LEVELS'!BM14)/'A. INDICATOR LEVELS'!BM14</f>
        <v>-0.41379310344827586</v>
      </c>
      <c r="BS15" s="160">
        <f>('A. INDICATOR LEVELS'!BT14-'A. INDICATOR LEVELS'!BS14)/'A. INDICATOR LEVELS'!BS14</f>
        <v>6.2500000000000003E-3</v>
      </c>
      <c r="BT15" s="161">
        <f>('A. INDICATOR LEVELS'!BU14-'A. INDICATOR LEVELS'!BT14)/'A. INDICATOR LEVELS'!BT14</f>
        <v>7.1428571428571425E-2</v>
      </c>
      <c r="BU15" s="161">
        <f>('A. INDICATOR LEVELS'!BV14-'A. INDICATOR LEVELS'!BU14)/'A. INDICATOR LEVELS'!BU14</f>
        <v>5.7971014492753624E-3</v>
      </c>
      <c r="BV15" s="161">
        <f>('A. INDICATOR LEVELS'!BW14-'A. INDICATOR LEVELS'!BV14)/'A. INDICATOR LEVELS'!BV14</f>
        <v>0</v>
      </c>
      <c r="BW15" s="161">
        <f>('A. INDICATOR LEVELS'!BX14-'A. INDICATOR LEVELS'!BW14)/'A. INDICATOR LEVELS'!BW14</f>
        <v>2.3054755043227664E-2</v>
      </c>
      <c r="BX15" s="162">
        <f>('A. INDICATOR LEVELS'!BX14-'A. INDICATOR LEVELS'!BS14)/'A. INDICATOR LEVELS'!BS14</f>
        <v>0.109375</v>
      </c>
      <c r="BY15" s="160">
        <f>('A. INDICATOR LEVELS'!BZ14-'A. INDICATOR LEVELS'!BY14)/'A. INDICATOR LEVELS'!BY14</f>
        <v>1.6103059581320108E-3</v>
      </c>
      <c r="BZ15" s="161">
        <f>('A. INDICATOR LEVELS'!CA14-'A. INDICATOR LEVELS'!BZ14)/'A. INDICATOR LEVELS'!BZ14</f>
        <v>0</v>
      </c>
      <c r="CA15" s="161">
        <f>('A. INDICATOR LEVELS'!CB14-'A. INDICATOR LEVELS'!CA14)/'A. INDICATOR LEVELS'!CA14</f>
        <v>-4.3408360128617297E-2</v>
      </c>
      <c r="CB15" s="161">
        <f>('A. INDICATOR LEVELS'!CC14-'A. INDICATOR LEVELS'!CB14)/'A. INDICATOR LEVELS'!CB14</f>
        <v>7.0588235294117632E-2</v>
      </c>
      <c r="CC15" s="161">
        <f>('A. INDICATOR LEVELS'!CD14-'A. INDICATOR LEVELS'!CC14)/'A. INDICATOR LEVELS'!CC14</f>
        <v>-2.6687598116169532E-2</v>
      </c>
      <c r="CD15" s="159">
        <f>('A. INDICATOR LEVELS'!CD14-'A. INDICATOR LEVELS'!BY14)/'A. INDICATOR LEVELS'!BY14</f>
        <v>-1.6103059581320108E-3</v>
      </c>
      <c r="CE15" s="176">
        <f>('A. INDICATOR LEVELS'!CF14-'A. INDICATOR LEVELS'!CE14)/'A. INDICATOR LEVELS'!CE14</f>
        <v>1.6666666666666666E-2</v>
      </c>
      <c r="CF15" s="158">
        <f>('A. INDICATOR LEVELS'!CG14-'A. INDICATOR LEVELS'!CF14)/'A. INDICATOR LEVELS'!CF14</f>
        <v>3.0965391621129327E-2</v>
      </c>
      <c r="CG15" s="158">
        <f>('A. INDICATOR LEVELS'!CH14-'A. INDICATOR LEVELS'!CG14)/'A. INDICATOR LEVELS'!CG14</f>
        <v>2.4734982332155476E-2</v>
      </c>
      <c r="CH15" s="158">
        <f>('A. INDICATOR LEVELS'!CI14-'A. INDICATOR LEVELS'!CH14)/'A. INDICATOR LEVELS'!CH14</f>
        <v>2.9310344827586206E-2</v>
      </c>
      <c r="CI15" s="158">
        <f>('A. INDICATOR LEVELS'!CJ14-'A. INDICATOR LEVELS'!CI14)/'A. INDICATOR LEVELS'!CI14</f>
        <v>4.3551088777219429E-2</v>
      </c>
      <c r="CJ15" s="159">
        <f>('A. INDICATOR LEVELS'!CJ14-'A. INDICATOR LEVELS'!CE14)/'A. INDICATOR LEVELS'!CE14</f>
        <v>0.1537037037037037</v>
      </c>
      <c r="CK15" s="160">
        <f>('A. INDICATOR LEVELS'!CL14-'A. INDICATOR LEVELS'!CK14)/'A. INDICATOR LEVELS'!CK14</f>
        <v>-0.3</v>
      </c>
      <c r="CL15" s="161">
        <f>('A. INDICATOR LEVELS'!CM14-'A. INDICATOR LEVELS'!CL14)/'A. INDICATOR LEVELS'!CL14</f>
        <v>0</v>
      </c>
      <c r="CM15" s="161">
        <f>('A. INDICATOR LEVELS'!CN14-'A. INDICATOR LEVELS'!CM14)/'A. INDICATOR LEVELS'!CM14</f>
        <v>-7.1428571428571425E-2</v>
      </c>
      <c r="CN15" s="161">
        <f>('A. INDICATOR LEVELS'!CO14-'A. INDICATOR LEVELS'!CN14)/'A. INDICATOR LEVELS'!CN14</f>
        <v>-7.6923076923076927E-2</v>
      </c>
      <c r="CO15" s="161"/>
      <c r="CP15" s="159">
        <f>('A. INDICATOR LEVELS'!CO14-'A. INDICATOR LEVELS'!CK14)/'A. INDICATOR LEVELS'!CK14</f>
        <v>-0.4</v>
      </c>
      <c r="CQ15" s="166">
        <f>('A. INDICATOR LEVELS'!CR14-'A. INDICATOR LEVELS'!CQ14)/'A. INDICATOR LEVELS'!CQ14</f>
        <v>-0.14285714285714285</v>
      </c>
      <c r="CR15" s="156">
        <f>('A. INDICATOR LEVELS'!CS14-'A. INDICATOR LEVELS'!CR14)/'A. INDICATOR LEVELS'!CR14</f>
        <v>0</v>
      </c>
      <c r="CS15" s="156">
        <f>('A. INDICATOR LEVELS'!CT14-'A. INDICATOR LEVELS'!CS14)/'A. INDICATOR LEVELS'!CS14</f>
        <v>-0.16666666666666666</v>
      </c>
      <c r="CT15" s="156">
        <f>('A. INDICATOR LEVELS'!CU14-'A. INDICATOR LEVELS'!CT14)/'A. INDICATOR LEVELS'!CT14</f>
        <v>-0.2</v>
      </c>
      <c r="CU15" s="156">
        <f>('A. INDICATOR LEVELS'!CV14-'A. INDICATOR LEVELS'!CU14)/'A. INDICATOR LEVELS'!CU14</f>
        <v>-0.25</v>
      </c>
      <c r="CV15" s="157">
        <f>('A. INDICATOR LEVELS'!CV14-'A. INDICATOR LEVELS'!CQ14)/'A. INDICATOR LEVELS'!CQ14</f>
        <v>-0.5714285714285714</v>
      </c>
      <c r="CW15" s="166">
        <f>('A. INDICATOR LEVELS'!CX14-'A. INDICATOR LEVELS'!CW14)/'A. INDICATOR LEVELS'!CW14</f>
        <v>9.0909090909090912E-2</v>
      </c>
      <c r="CX15" s="156">
        <f>('A. INDICATOR LEVELS'!CY14-'A. INDICATOR LEVELS'!CX14)/'A. INDICATOR LEVELS'!CX14</f>
        <v>0</v>
      </c>
      <c r="CY15" s="156">
        <f>('A. INDICATOR LEVELS'!CZ14-'A. INDICATOR LEVELS'!CY14)/'A. INDICATOR LEVELS'!CY14</f>
        <v>0</v>
      </c>
      <c r="CZ15" s="156">
        <f>('A. INDICATOR LEVELS'!DA14-'A. INDICATOR LEVELS'!CZ14)/'A. INDICATOR LEVELS'!CZ14</f>
        <v>0</v>
      </c>
      <c r="DA15" s="156">
        <f>('A. INDICATOR LEVELS'!DB14-'A. INDICATOR LEVELS'!DA14)/'A. INDICATOR LEVELS'!DA14</f>
        <v>0</v>
      </c>
      <c r="DB15" s="157">
        <f>('A. INDICATOR LEVELS'!DB14-'A. INDICATOR LEVELS'!CW14)/'A. INDICATOR LEVELS'!CW14</f>
        <v>9.0909090909090912E-2</v>
      </c>
      <c r="DC15" s="160">
        <f>('A. INDICATOR LEVELS'!DD14-'A. INDICATOR LEVELS'!DC14)/'A. INDICATOR LEVELS'!DC14</f>
        <v>0</v>
      </c>
      <c r="DD15" s="161">
        <f>('A. INDICATOR LEVELS'!DE14-'A. INDICATOR LEVELS'!DD14)/'A. INDICATOR LEVELS'!DD14</f>
        <v>-0.10526315789473684</v>
      </c>
      <c r="DE15" s="161">
        <f>('A. INDICATOR LEVELS'!DF14-'A. INDICATOR LEVELS'!DE14)/'A. INDICATOR LEVELS'!DE14</f>
        <v>0</v>
      </c>
      <c r="DF15" s="161">
        <f>('A. INDICATOR LEVELS'!DG14-'A. INDICATOR LEVELS'!DF14)/'A. INDICATOR LEVELS'!DF14</f>
        <v>-5.8823529411764705E-2</v>
      </c>
      <c r="DG15" s="161">
        <f>('A. INDICATOR LEVELS'!DH14-'A. INDICATOR LEVELS'!DG14)/'A. INDICATOR LEVELS'!DG14</f>
        <v>0</v>
      </c>
      <c r="DH15" s="162">
        <f>('A. INDICATOR LEVELS'!DH14-'A. INDICATOR LEVELS'!DC14)/'A. INDICATOR LEVELS'!DC14</f>
        <v>-0.15789473684210525</v>
      </c>
    </row>
    <row r="16" spans="1:112" x14ac:dyDescent="0.35">
      <c r="A16" s="228"/>
      <c r="B16" s="248" t="s">
        <v>18</v>
      </c>
      <c r="C16" s="248" t="s">
        <v>53</v>
      </c>
      <c r="D16" s="229" t="s">
        <v>60</v>
      </c>
      <c r="E16" s="166">
        <f>('A. INDICATOR LEVELS'!F15-'A. INDICATOR LEVELS'!E15)/'A. INDICATOR LEVELS'!E15</f>
        <v>-1.318568117434973E-2</v>
      </c>
      <c r="F16" s="156">
        <f>('A. INDICATOR LEVELS'!G15-'A. INDICATOR LEVELS'!F15)/'A. INDICATOR LEVELS'!F15</f>
        <v>4.6609948327156953E-2</v>
      </c>
      <c r="G16" s="156">
        <f>('A. INDICATOR LEVELS'!H15-'A. INDICATOR LEVELS'!G15)/'A. INDICATOR LEVELS'!G15</f>
        <v>5.645322162377818E-2</v>
      </c>
      <c r="H16" s="156">
        <f>('A. INDICATOR LEVELS'!I15-'A. INDICATOR LEVELS'!H15)/'A. INDICATOR LEVELS'!H15</f>
        <v>4.182401812688822E-2</v>
      </c>
      <c r="I16" s="156">
        <f>('A. INDICATOR LEVELS'!J15-'A. INDICATOR LEVELS'!I15)/'A. INDICATOR LEVELS'!I15</f>
        <v>1.9030357951971E-2</v>
      </c>
      <c r="J16" s="157">
        <f>('A. INDICATOR LEVELS'!J15-'A. INDICATOR LEVELS'!E15)/'A. INDICATOR LEVELS'!E15</f>
        <v>0.15838269379345868</v>
      </c>
      <c r="K16" s="166">
        <f>('A. INDICATOR LEVELS'!L15-'A. INDICATOR LEVELS'!K15)/'A. INDICATOR LEVELS'!K15</f>
        <v>-2.5000000000000001E-2</v>
      </c>
      <c r="L16" s="156">
        <f>('A. INDICATOR LEVELS'!M15-'A. INDICATOR LEVELS'!L15)/'A. INDICATOR LEVELS'!L15</f>
        <v>1.282051282051282E-2</v>
      </c>
      <c r="M16" s="156">
        <f>('A. INDICATOR LEVELS'!N15-'A. INDICATOR LEVELS'!M15)/'A. INDICATOR LEVELS'!M15</f>
        <v>2.5316455696202531E-2</v>
      </c>
      <c r="N16" s="156">
        <f>('A. INDICATOR LEVELS'!O15-'A. INDICATOR LEVELS'!N15)/'A. INDICATOR LEVELS'!N15</f>
        <v>2.4691358024691357E-2</v>
      </c>
      <c r="O16" s="156">
        <f>('A. INDICATOR LEVELS'!P15-'A. INDICATOR LEVELS'!O15)/'A. INDICATOR LEVELS'!O15</f>
        <v>7.2289156626506021E-2</v>
      </c>
      <c r="P16" s="157">
        <f>('A. INDICATOR LEVELS'!P15-'A. INDICATOR LEVELS'!K15)/'A. INDICATOR LEVELS'!K15</f>
        <v>0.1125</v>
      </c>
      <c r="Q16" s="160">
        <f>('A. INDICATOR LEVELS'!R15-'A. INDICATOR LEVELS'!Q15)/'A. INDICATOR LEVELS'!Q15</f>
        <v>-2.8513238289205704E-2</v>
      </c>
      <c r="R16" s="161">
        <f>('A. INDICATOR LEVELS'!S15-'A. INDICATOR LEVELS'!R15)/'A. INDICATOR LEVELS'!R15</f>
        <v>4.8218029350104823E-2</v>
      </c>
      <c r="S16" s="161">
        <f>('A. INDICATOR LEVELS'!T15-'A. INDICATOR LEVELS'!S15)/'A. INDICATOR LEVELS'!S15</f>
        <v>4.8000000000000001E-2</v>
      </c>
      <c r="T16" s="161">
        <f>('A. INDICATOR LEVELS'!U15-'A. INDICATOR LEVELS'!T15)/'A. INDICATOR LEVELS'!T15</f>
        <v>-1.9083969465648854E-3</v>
      </c>
      <c r="U16" s="161">
        <f>('A. INDICATOR LEVELS'!V15-'A. INDICATOR LEVELS'!U15)/'A. INDICATOR LEVELS'!U15</f>
        <v>0</v>
      </c>
      <c r="V16" s="162">
        <f>('A. INDICATOR LEVELS'!V15-'A. INDICATOR LEVELS'!Q15)/'A. INDICATOR LEVELS'!Q15</f>
        <v>6.5173116089613028E-2</v>
      </c>
      <c r="W16" s="176">
        <f>('A. INDICATOR LEVELS'!X15-'A. INDICATOR LEVELS'!W15)/'A. INDICATOR LEVELS'!W15</f>
        <v>1.2500000000000011E-2</v>
      </c>
      <c r="X16" s="158">
        <f>('A. INDICATOR LEVELS'!Y15-'A. INDICATOR LEVELS'!X15)/'A. INDICATOR LEVELS'!X15</f>
        <v>6.1728395061728308E-2</v>
      </c>
      <c r="Y16" s="158">
        <f>('A. INDICATOR LEVELS'!Z15-'A. INDICATOR LEVELS'!Y15)/'A. INDICATOR LEVELS'!Y15</f>
        <v>1.1627906976744196E-2</v>
      </c>
      <c r="Z16" s="158">
        <f>('A. INDICATOR LEVELS'!AA15-'A. INDICATOR LEVELS'!Z15)/'A. INDICATOR LEVELS'!Z15</f>
        <v>1.1494252873563229E-2</v>
      </c>
      <c r="AA16" s="158">
        <f>('A. INDICATOR LEVELS'!AB15-'A. INDICATOR LEVELS'!AA15)/'A. INDICATOR LEVELS'!AA15</f>
        <v>2.2727272727272749E-2</v>
      </c>
      <c r="AB16" s="159">
        <f>('A. INDICATOR LEVELS'!AB15-'A. INDICATOR LEVELS'!W15)/'A. INDICATOR LEVELS'!W15</f>
        <v>0.12499999999999997</v>
      </c>
      <c r="AC16" s="166">
        <f>('A. INDICATOR LEVELS'!AD15-'A. INDICATOR LEVELS'!AC15)/'A. INDICATOR LEVELS'!AC15</f>
        <v>-2.7027027027027029E-2</v>
      </c>
      <c r="AD16" s="156">
        <f>('A. INDICATOR LEVELS'!AE15-'A. INDICATOR LEVELS'!AD15)/'A. INDICATOR LEVELS'!AD15</f>
        <v>4.1666666666666664E-2</v>
      </c>
      <c r="AE16" s="156">
        <f>('A. INDICATOR LEVELS'!AF15-'A. INDICATOR LEVELS'!AE15)/'A. INDICATOR LEVELS'!AE15</f>
        <v>0</v>
      </c>
      <c r="AF16" s="156">
        <f>('A. INDICATOR LEVELS'!AG15-'A. INDICATOR LEVELS'!AF15)/'A. INDICATOR LEVELS'!AF15</f>
        <v>0</v>
      </c>
      <c r="AG16" s="156">
        <f>('A. INDICATOR LEVELS'!AH15-'A. INDICATOR LEVELS'!AG15)/'A. INDICATOR LEVELS'!AG15</f>
        <v>1.3333333333333334E-2</v>
      </c>
      <c r="AH16" s="157">
        <f>('A. INDICATOR LEVELS'!AH15-'A. INDICATOR LEVELS'!AC15)/'A. INDICATOR LEVELS'!AC15</f>
        <v>2.7027027027027029E-2</v>
      </c>
      <c r="AI16" s="160">
        <f>('A. INDICATOR LEVELS'!AJ15-'A. INDICATOR LEVELS'!AI15)/'A. INDICATOR LEVELS'!AI15</f>
        <v>-4.878048780487805E-2</v>
      </c>
      <c r="AJ16" s="161">
        <f>('A. INDICATOR LEVELS'!AK15-'A. INDICATOR LEVELS'!AJ15)/'A. INDICATOR LEVELS'!AJ15</f>
        <v>-2.564102564102564E-2</v>
      </c>
      <c r="AK16" s="161">
        <f>('A. INDICATOR LEVELS'!AL15-'A. INDICATOR LEVELS'!AK15)/'A. INDICATOR LEVELS'!AK15</f>
        <v>5.2631578947368418E-2</v>
      </c>
      <c r="AL16" s="161">
        <f>('A. INDICATOR LEVELS'!AM15-'A. INDICATOR LEVELS'!AL15)/'A. INDICATOR LEVELS'!AL15</f>
        <v>0</v>
      </c>
      <c r="AM16" s="161">
        <f>('A. INDICATOR LEVELS'!AN15-'A. INDICATOR LEVELS'!AM15)/'A. INDICATOR LEVELS'!AM15</f>
        <v>-2.5000000000000001E-2</v>
      </c>
      <c r="AN16" s="162">
        <f>('A. INDICATOR LEVELS'!AN15-'A. INDICATOR LEVELS'!AI15)/'A. INDICATOR LEVELS'!AI15</f>
        <v>-4.878048780487805E-2</v>
      </c>
      <c r="AO16" s="166">
        <f>('A. INDICATOR LEVELS'!AP15-'A. INDICATOR LEVELS'!AO15)/'A. INDICATOR LEVELS'!AO15</f>
        <v>8.1081081081081086E-2</v>
      </c>
      <c r="AP16" s="156">
        <f>('A. INDICATOR LEVELS'!AQ15-'A. INDICATOR LEVELS'!AP15)/'A. INDICATOR LEVELS'!AP15</f>
        <v>-0.125</v>
      </c>
      <c r="AQ16" s="156">
        <f>('A. INDICATOR LEVELS'!AR15-'A. INDICATOR LEVELS'!AQ15)/'A. INDICATOR LEVELS'!AQ15</f>
        <v>0.14285714285714285</v>
      </c>
      <c r="AR16" s="156">
        <f>('A. INDICATOR LEVELS'!AS15-'A. INDICATOR LEVELS'!AR15)/'A. INDICATOR LEVELS'!AR15</f>
        <v>0</v>
      </c>
      <c r="AS16" s="156">
        <f>('A. INDICATOR LEVELS'!AT15-'A. INDICATOR LEVELS'!AS15)/'A. INDICATOR LEVELS'!AS15</f>
        <v>-0.1</v>
      </c>
      <c r="AT16" s="157">
        <f>('A. INDICATOR LEVELS'!AT15-'A. INDICATOR LEVELS'!AO15)/'A. INDICATOR LEVELS'!AO15</f>
        <v>-2.7027027027027029E-2</v>
      </c>
      <c r="AU16" s="166">
        <f>('A. INDICATOR LEVELS'!AV15-'A. INDICATOR LEVELS'!AU15)/'A. INDICATOR LEVELS'!AU15</f>
        <v>0</v>
      </c>
      <c r="AV16" s="156">
        <f>('A. INDICATOR LEVELS'!AW15-'A. INDICATOR LEVELS'!AV15)/'A. INDICATOR LEVELS'!AV15</f>
        <v>5.9701492537313432E-2</v>
      </c>
      <c r="AW16" s="156">
        <f>('A. INDICATOR LEVELS'!AX15-'A. INDICATOR LEVELS'!AW15)/'A. INDICATOR LEVELS'!AW15</f>
        <v>1.4084507042253521E-2</v>
      </c>
      <c r="AX16" s="156">
        <f>('A. INDICATOR LEVELS'!AY15-'A. INDICATOR LEVELS'!AX15)/'A. INDICATOR LEVELS'!AX15</f>
        <v>2.7777777777777776E-2</v>
      </c>
      <c r="AY16" s="156">
        <f>('A. INDICATOR LEVELS'!AZ15-'A. INDICATOR LEVELS'!AY15)/'A. INDICATOR LEVELS'!AY15</f>
        <v>0</v>
      </c>
      <c r="AZ16" s="157">
        <f>('A. INDICATOR LEVELS'!AZ15-'A. INDICATOR LEVELS'!AU15)/'A. INDICATOR LEVELS'!AU15</f>
        <v>0.1044776119402985</v>
      </c>
      <c r="BA16" s="160">
        <f>('A. INDICATOR LEVELS'!BB15-'A. INDICATOR LEVELS'!BA15)/'A. INDICATOR LEVELS'!BA15</f>
        <v>1.7857142857142856E-2</v>
      </c>
      <c r="BB16" s="161">
        <f>('A. INDICATOR LEVELS'!BC15-'A. INDICATOR LEVELS'!BB15)/'A. INDICATOR LEVELS'!BB15</f>
        <v>-1.7543859649122806E-2</v>
      </c>
      <c r="BC16" s="161">
        <f>('A. INDICATOR LEVELS'!BD15-'A. INDICATOR LEVELS'!BC15)/'A. INDICATOR LEVELS'!BC15</f>
        <v>1.7857142857142856E-2</v>
      </c>
      <c r="BD16" s="161">
        <f>('A. INDICATOR LEVELS'!BE15-'A. INDICATOR LEVELS'!BD15)/'A. INDICATOR LEVELS'!BD15</f>
        <v>0</v>
      </c>
      <c r="BE16" s="161">
        <f>('A. INDICATOR LEVELS'!BF15-'A. INDICATOR LEVELS'!BE15)/'A. INDICATOR LEVELS'!BE15</f>
        <v>0</v>
      </c>
      <c r="BF16" s="162">
        <f>('A. INDICATOR LEVELS'!BF15-'A. INDICATOR LEVELS'!BA15)/'A. INDICATOR LEVELS'!BA15</f>
        <v>1.7857142857142856E-2</v>
      </c>
      <c r="BG16" s="166">
        <f>('A. INDICATOR LEVELS'!BH15-'A. INDICATOR LEVELS'!BG15)/'A. INDICATOR LEVELS'!BG15</f>
        <v>0</v>
      </c>
      <c r="BH16" s="156">
        <f>('A. INDICATOR LEVELS'!BI15-'A. INDICATOR LEVELS'!BH15)/'A. INDICATOR LEVELS'!BH15</f>
        <v>0</v>
      </c>
      <c r="BI16" s="156">
        <f>('A. INDICATOR LEVELS'!BJ15-'A. INDICATOR LEVELS'!BI15)/'A. INDICATOR LEVELS'!BI15</f>
        <v>0</v>
      </c>
      <c r="BJ16" s="156">
        <f>('A. INDICATOR LEVELS'!BK15-'A. INDICATOR LEVELS'!BJ15)/'A. INDICATOR LEVELS'!BJ15</f>
        <v>-7.1428571428571425E-2</v>
      </c>
      <c r="BK16" s="156">
        <f>('A. INDICATOR LEVELS'!BL15-'A. INDICATOR LEVELS'!BK15)/'A. INDICATOR LEVELS'!BK15</f>
        <v>-7.6923076923076927E-2</v>
      </c>
      <c r="BL16" s="157">
        <f>('A. INDICATOR LEVELS'!BL15-'A. INDICATOR LEVELS'!BG15)/'A. INDICATOR LEVELS'!BG15</f>
        <v>-0.14285714285714285</v>
      </c>
      <c r="BM16" s="166">
        <f>('A. INDICATOR LEVELS'!BN15-'A. INDICATOR LEVELS'!BM15)/'A. INDICATOR LEVELS'!BM15</f>
        <v>0</v>
      </c>
      <c r="BN16" s="156">
        <f>('A. INDICATOR LEVELS'!BO15-'A. INDICATOR LEVELS'!BN15)/'A. INDICATOR LEVELS'!BN15</f>
        <v>-0.16129032258064516</v>
      </c>
      <c r="BO16" s="156">
        <f>('A. INDICATOR LEVELS'!BP15-'A. INDICATOR LEVELS'!BO15)/'A. INDICATOR LEVELS'!BO15</f>
        <v>-0.30769230769230771</v>
      </c>
      <c r="BP16" s="156">
        <f>('A. INDICATOR LEVELS'!BQ15-'A. INDICATOR LEVELS'!BP15)/'A. INDICATOR LEVELS'!BP15</f>
        <v>5.5555555555555552E-2</v>
      </c>
      <c r="BQ16" s="156">
        <f>('A. INDICATOR LEVELS'!BR15-'A. INDICATOR LEVELS'!BQ15)/'A. INDICATOR LEVELS'!BQ15</f>
        <v>-0.10526315789473684</v>
      </c>
      <c r="BR16" s="157">
        <f>('A. INDICATOR LEVELS'!BR15-'A. INDICATOR LEVELS'!BM15)/'A. INDICATOR LEVELS'!BM15</f>
        <v>-0.45161290322580644</v>
      </c>
      <c r="BS16" s="160">
        <f>('A. INDICATOR LEVELS'!BT15-'A. INDICATOR LEVELS'!BS15)/'A. INDICATOR LEVELS'!BS15</f>
        <v>-2.8481012658227847E-2</v>
      </c>
      <c r="BT16" s="161">
        <f>('A. INDICATOR LEVELS'!BU15-'A. INDICATOR LEVELS'!BT15)/'A. INDICATOR LEVELS'!BT15</f>
        <v>5.5374592833876218E-2</v>
      </c>
      <c r="BU16" s="161">
        <f>('A. INDICATOR LEVELS'!BV15-'A. INDICATOR LEVELS'!BU15)/'A. INDICATOR LEVELS'!BU15</f>
        <v>6.7901234567901231E-2</v>
      </c>
      <c r="BV16" s="161">
        <f>('A. INDICATOR LEVELS'!BW15-'A. INDICATOR LEVELS'!BV15)/'A. INDICATOR LEVELS'!BV15</f>
        <v>-5.7803468208092483E-3</v>
      </c>
      <c r="BW16" s="161">
        <f>('A. INDICATOR LEVELS'!BX15-'A. INDICATOR LEVELS'!BW15)/'A. INDICATOR LEVELS'!BW15</f>
        <v>-2.3255813953488372E-2</v>
      </c>
      <c r="BX16" s="162">
        <f>('A. INDICATOR LEVELS'!BX15-'A. INDICATOR LEVELS'!BS15)/'A. INDICATOR LEVELS'!BS15</f>
        <v>6.3291139240506333E-2</v>
      </c>
      <c r="BY16" s="160">
        <f>('A. INDICATOR LEVELS'!BZ15-'A. INDICATOR LEVELS'!BY15)/'A. INDICATOR LEVELS'!BY15</f>
        <v>1.3182674199623406E-2</v>
      </c>
      <c r="BZ16" s="161">
        <f>('A. INDICATOR LEVELS'!CA15-'A. INDICATOR LEVELS'!BZ15)/'A. INDICATOR LEVELS'!BZ15</f>
        <v>-3.7174721189591114E-2</v>
      </c>
      <c r="CA16" s="161">
        <f>('A. INDICATOR LEVELS'!CB15-'A. INDICATOR LEVELS'!CA15)/'A. INDICATOR LEVELS'!CA15</f>
        <v>-6.3706563706563718E-2</v>
      </c>
      <c r="CB16" s="161">
        <f>('A. INDICATOR LEVELS'!CC15-'A. INDICATOR LEVELS'!CB15)/'A. INDICATOR LEVELS'!CB15</f>
        <v>5.3608247422680555E-2</v>
      </c>
      <c r="CC16" s="161">
        <f>('A. INDICATOR LEVELS'!CD15-'A. INDICATOR LEVELS'!CC15)/'A. INDICATOR LEVELS'!CC15</f>
        <v>1.174168297455961E-2</v>
      </c>
      <c r="CD16" s="159">
        <f>('A. INDICATOR LEVELS'!CD15-'A. INDICATOR LEVELS'!BY15)/'A. INDICATOR LEVELS'!BY15</f>
        <v>-2.6365348399246646E-2</v>
      </c>
      <c r="CE16" s="176">
        <f>('A. INDICATOR LEVELS'!CF15-'A. INDICATOR LEVELS'!CE15)/'A. INDICATOR LEVELS'!CE15</f>
        <v>1.3157894736842105E-2</v>
      </c>
      <c r="CF16" s="158">
        <f>('A. INDICATOR LEVELS'!CG15-'A. INDICATOR LEVELS'!CF15)/'A. INDICATOR LEVELS'!CF15</f>
        <v>4.329004329004329E-3</v>
      </c>
      <c r="CG16" s="158">
        <f>('A. INDICATOR LEVELS'!CH15-'A. INDICATOR LEVELS'!CG15)/'A. INDICATOR LEVELS'!CG15</f>
        <v>1.2931034482758621E-2</v>
      </c>
      <c r="CH16" s="158">
        <f>('A. INDICATOR LEVELS'!CI15-'A. INDICATOR LEVELS'!CH15)/'A. INDICATOR LEVELS'!CH15</f>
        <v>8.5106382978723406E-3</v>
      </c>
      <c r="CI16" s="158">
        <f>('A. INDICATOR LEVELS'!CJ15-'A. INDICATOR LEVELS'!CI15)/'A. INDICATOR LEVELS'!CI15</f>
        <v>1.0548523206751054E-2</v>
      </c>
      <c r="CJ16" s="159">
        <f>('A. INDICATOR LEVELS'!CJ15-'A. INDICATOR LEVELS'!CE15)/'A. INDICATOR LEVELS'!CE15</f>
        <v>5.0438596491228067E-2</v>
      </c>
      <c r="CK16" s="160">
        <f>('A. INDICATOR LEVELS'!CL15-'A. INDICATOR LEVELS'!CK15)/'A. INDICATOR LEVELS'!CK15</f>
        <v>-0.43478260869565216</v>
      </c>
      <c r="CL16" s="161">
        <f>('A. INDICATOR LEVELS'!CM15-'A. INDICATOR LEVELS'!CL15)/'A. INDICATOR LEVELS'!CL15</f>
        <v>-7.6923076923076927E-2</v>
      </c>
      <c r="CM16" s="161">
        <f>('A. INDICATOR LEVELS'!CN15-'A. INDICATOR LEVELS'!CM15)/'A. INDICATOR LEVELS'!CM15</f>
        <v>-8.3333333333333329E-2</v>
      </c>
      <c r="CN16" s="161">
        <f>('A. INDICATOR LEVELS'!CO15-'A. INDICATOR LEVELS'!CN15)/'A. INDICATOR LEVELS'!CN15</f>
        <v>9.0909090909090912E-2</v>
      </c>
      <c r="CO16" s="161"/>
      <c r="CP16" s="159">
        <f>('A. INDICATOR LEVELS'!CO15-'A. INDICATOR LEVELS'!CK15)/'A. INDICATOR LEVELS'!CK15</f>
        <v>-0.47826086956521741</v>
      </c>
      <c r="CQ16" s="166">
        <f>('A. INDICATOR LEVELS'!CR15-'A. INDICATOR LEVELS'!CQ15)/'A. INDICATOR LEVELS'!CQ15</f>
        <v>0</v>
      </c>
      <c r="CR16" s="156">
        <f>('A. INDICATOR LEVELS'!CS15-'A. INDICATOR LEVELS'!CR15)/'A. INDICATOR LEVELS'!CR15</f>
        <v>0</v>
      </c>
      <c r="CS16" s="156">
        <f>('A. INDICATOR LEVELS'!CT15-'A. INDICATOR LEVELS'!CS15)/'A. INDICATOR LEVELS'!CS15</f>
        <v>0</v>
      </c>
      <c r="CT16" s="156">
        <f>('A. INDICATOR LEVELS'!CU15-'A. INDICATOR LEVELS'!CT15)/'A. INDICATOR LEVELS'!CT15</f>
        <v>-0.2</v>
      </c>
      <c r="CU16" s="156">
        <f>('A. INDICATOR LEVELS'!CV15-'A. INDICATOR LEVELS'!CU15)/'A. INDICATOR LEVELS'!CU15</f>
        <v>0</v>
      </c>
      <c r="CV16" s="157">
        <f>('A. INDICATOR LEVELS'!CV15-'A. INDICATOR LEVELS'!CQ15)/'A. INDICATOR LEVELS'!CQ15</f>
        <v>-0.2</v>
      </c>
      <c r="CW16" s="166">
        <f>('A. INDICATOR LEVELS'!CX15-'A. INDICATOR LEVELS'!CW15)/'A. INDICATOR LEVELS'!CW15</f>
        <v>4.7619047619047616E-2</v>
      </c>
      <c r="CX16" s="156">
        <f>('A. INDICATOR LEVELS'!CY15-'A. INDICATOR LEVELS'!CX15)/'A. INDICATOR LEVELS'!CX15</f>
        <v>-4.5454545454545456E-2</v>
      </c>
      <c r="CY16" s="156">
        <f>('A. INDICATOR LEVELS'!CZ15-'A. INDICATOR LEVELS'!CY15)/'A. INDICATOR LEVELS'!CY15</f>
        <v>0</v>
      </c>
      <c r="CZ16" s="156">
        <f>('A. INDICATOR LEVELS'!DA15-'A. INDICATOR LEVELS'!CZ15)/'A. INDICATOR LEVELS'!CZ15</f>
        <v>0</v>
      </c>
      <c r="DA16" s="156">
        <f>('A. INDICATOR LEVELS'!DB15-'A. INDICATOR LEVELS'!DA15)/'A. INDICATOR LEVELS'!DA15</f>
        <v>-4.7619047619047616E-2</v>
      </c>
      <c r="DB16" s="157">
        <f>('A. INDICATOR LEVELS'!DB15-'A. INDICATOR LEVELS'!CW15)/'A. INDICATOR LEVELS'!CW15</f>
        <v>-4.7619047619047616E-2</v>
      </c>
      <c r="DC16" s="160">
        <f>('A. INDICATOR LEVELS'!DD15-'A. INDICATOR LEVELS'!DC15)/'A. INDICATOR LEVELS'!DC15</f>
        <v>0</v>
      </c>
      <c r="DD16" s="161">
        <f>('A. INDICATOR LEVELS'!DE15-'A. INDICATOR LEVELS'!DD15)/'A. INDICATOR LEVELS'!DD15</f>
        <v>0</v>
      </c>
      <c r="DE16" s="161">
        <f>('A. INDICATOR LEVELS'!DF15-'A. INDICATOR LEVELS'!DE15)/'A. INDICATOR LEVELS'!DE15</f>
        <v>-5.8823529411764705E-2</v>
      </c>
      <c r="DF16" s="161">
        <f>('A. INDICATOR LEVELS'!DG15-'A. INDICATOR LEVELS'!DF15)/'A. INDICATOR LEVELS'!DF15</f>
        <v>6.25E-2</v>
      </c>
      <c r="DG16" s="161">
        <f>('A. INDICATOR LEVELS'!DH15-'A. INDICATOR LEVELS'!DG15)/'A. INDICATOR LEVELS'!DG15</f>
        <v>-0.17647058823529413</v>
      </c>
      <c r="DH16" s="162">
        <f>('A. INDICATOR LEVELS'!DH15-'A. INDICATOR LEVELS'!DC15)/'A. INDICATOR LEVELS'!DC15</f>
        <v>-0.17647058823529413</v>
      </c>
    </row>
    <row r="17" spans="1:112" x14ac:dyDescent="0.35">
      <c r="A17" s="228"/>
      <c r="B17" s="248" t="s">
        <v>19</v>
      </c>
      <c r="C17" s="248" t="s">
        <v>53</v>
      </c>
      <c r="D17" s="229" t="s">
        <v>61</v>
      </c>
      <c r="E17" s="166">
        <f>('A. INDICATOR LEVELS'!F16-'A. INDICATOR LEVELS'!E16)/'A. INDICATOR LEVELS'!E16</f>
        <v>4.5388158633861364E-2</v>
      </c>
      <c r="F17" s="156">
        <f>('A. INDICATOR LEVELS'!G16-'A. INDICATOR LEVELS'!F16)/'A. INDICATOR LEVELS'!F16</f>
        <v>1.84846856528748E-2</v>
      </c>
      <c r="G17" s="156">
        <f>('A. INDICATOR LEVELS'!H16-'A. INDICATOR LEVELS'!G16)/'A. INDICATOR LEVELS'!G16</f>
        <v>2.9545214730399914E-2</v>
      </c>
      <c r="H17" s="156">
        <f>('A. INDICATOR LEVELS'!I16-'A. INDICATOR LEVELS'!H16)/'A. INDICATOR LEVELS'!H16</f>
        <v>2.9107307574049401E-2</v>
      </c>
      <c r="I17" s="156">
        <f>('A. INDICATOR LEVELS'!J16-'A. INDICATOR LEVELS'!I16)/'A. INDICATOR LEVELS'!I16</f>
        <v>1.5785280350562692E-2</v>
      </c>
      <c r="J17" s="157">
        <f>('A. INDICATOR LEVELS'!J16-'A. INDICATOR LEVELS'!E16)/'A. INDICATOR LEVELS'!E16</f>
        <v>0.14588248511403212</v>
      </c>
      <c r="K17" s="166">
        <f>('A. INDICATOR LEVELS'!L16-'A. INDICATOR LEVELS'!K16)/'A. INDICATOR LEVELS'!K16</f>
        <v>-1.9230769230769232E-2</v>
      </c>
      <c r="L17" s="156">
        <f>('A. INDICATOR LEVELS'!M16-'A. INDICATOR LEVELS'!L16)/'A. INDICATOR LEVELS'!L16</f>
        <v>0</v>
      </c>
      <c r="M17" s="156">
        <f>('A. INDICATOR LEVELS'!N16-'A. INDICATOR LEVELS'!M16)/'A. INDICATOR LEVELS'!M16</f>
        <v>0</v>
      </c>
      <c r="N17" s="156">
        <f>('A. INDICATOR LEVELS'!O16-'A. INDICATOR LEVELS'!N16)/'A. INDICATOR LEVELS'!N16</f>
        <v>3.9215686274509803E-2</v>
      </c>
      <c r="O17" s="156">
        <f>('A. INDICATOR LEVELS'!P16-'A. INDICATOR LEVELS'!O16)/'A. INDICATOR LEVELS'!O16</f>
        <v>7.5471698113207544E-2</v>
      </c>
      <c r="P17" s="157">
        <f>('A. INDICATOR LEVELS'!P16-'A. INDICATOR LEVELS'!K16)/'A. INDICATOR LEVELS'!K16</f>
        <v>9.6153846153846159E-2</v>
      </c>
      <c r="Q17" s="160">
        <f>('A. INDICATOR LEVELS'!R16-'A. INDICATOR LEVELS'!Q16)/'A. INDICATOR LEVELS'!Q16</f>
        <v>-1.0416666666666666E-2</v>
      </c>
      <c r="R17" s="161">
        <f>('A. INDICATOR LEVELS'!S16-'A. INDICATOR LEVELS'!R16)/'A. INDICATOR LEVELS'!R16</f>
        <v>2.5263157894736842E-2</v>
      </c>
      <c r="S17" s="161">
        <f>('A. INDICATOR LEVELS'!T16-'A. INDICATOR LEVELS'!S16)/'A. INDICATOR LEVELS'!S16</f>
        <v>8.2135523613963042E-3</v>
      </c>
      <c r="T17" s="161">
        <f>('A. INDICATOR LEVELS'!U16-'A. INDICATOR LEVELS'!T16)/'A. INDICATOR LEVELS'!T16</f>
        <v>1.6293279022403257E-2</v>
      </c>
      <c r="U17" s="161">
        <f>('A. INDICATOR LEVELS'!V16-'A. INDICATOR LEVELS'!U16)/'A. INDICATOR LEVELS'!U16</f>
        <v>-4.0080160320641279E-3</v>
      </c>
      <c r="V17" s="162">
        <f>('A. INDICATOR LEVELS'!V16-'A. INDICATOR LEVELS'!Q16)/'A. INDICATOR LEVELS'!Q16</f>
        <v>3.5416666666666666E-2</v>
      </c>
      <c r="W17" s="176">
        <f>('A. INDICATOR LEVELS'!X16-'A. INDICATOR LEVELS'!W16)/'A. INDICATOR LEVELS'!W16</f>
        <v>2.8169014084507067E-2</v>
      </c>
      <c r="X17" s="158">
        <f>('A. INDICATOR LEVELS'!Y16-'A. INDICATOR LEVELS'!X16)/'A. INDICATOR LEVELS'!X16</f>
        <v>0</v>
      </c>
      <c r="Y17" s="158">
        <f>('A. INDICATOR LEVELS'!Z16-'A. INDICATOR LEVELS'!Y16)/'A. INDICATOR LEVELS'!Y16</f>
        <v>0</v>
      </c>
      <c r="Z17" s="158">
        <f>('A. INDICATOR LEVELS'!AA16-'A. INDICATOR LEVELS'!Z16)/'A. INDICATOR LEVELS'!Z16</f>
        <v>1.3698630136986314E-2</v>
      </c>
      <c r="AA17" s="158">
        <f>('A. INDICATOR LEVELS'!AB16-'A. INDICATOR LEVELS'!AA16)/'A. INDICATOR LEVELS'!AA16</f>
        <v>2.7027027027027053E-2</v>
      </c>
      <c r="AB17" s="159">
        <f>('A. INDICATOR LEVELS'!AB16-'A. INDICATOR LEVELS'!W16)/'A. INDICATOR LEVELS'!W16</f>
        <v>7.0422535211267678E-2</v>
      </c>
      <c r="AC17" s="166">
        <f>('A. INDICATOR LEVELS'!AD16-'A. INDICATOR LEVELS'!AC16)/'A. INDICATOR LEVELS'!AC16</f>
        <v>-2.8169014084507043E-2</v>
      </c>
      <c r="AD17" s="156">
        <f>('A. INDICATOR LEVELS'!AE16-'A. INDICATOR LEVELS'!AD16)/'A. INDICATOR LEVELS'!AD16</f>
        <v>0</v>
      </c>
      <c r="AE17" s="156">
        <f>('A. INDICATOR LEVELS'!AF16-'A. INDICATOR LEVELS'!AE16)/'A. INDICATOR LEVELS'!AE16</f>
        <v>2.8985507246376812E-2</v>
      </c>
      <c r="AF17" s="156">
        <f>('A. INDICATOR LEVELS'!AG16-'A. INDICATOR LEVELS'!AF16)/'A. INDICATOR LEVELS'!AF16</f>
        <v>0</v>
      </c>
      <c r="AG17" s="156">
        <f>('A. INDICATOR LEVELS'!AH16-'A. INDICATOR LEVELS'!AG16)/'A. INDICATOR LEVELS'!AG16</f>
        <v>1.4084507042253521E-2</v>
      </c>
      <c r="AH17" s="157">
        <f>('A. INDICATOR LEVELS'!AH16-'A. INDICATOR LEVELS'!AC16)/'A. INDICATOR LEVELS'!AC16</f>
        <v>1.4084507042253521E-2</v>
      </c>
      <c r="AI17" s="160">
        <f>('A. INDICATOR LEVELS'!AJ16-'A. INDICATOR LEVELS'!AI16)/'A. INDICATOR LEVELS'!AI16</f>
        <v>-2.1739130434782608E-2</v>
      </c>
      <c r="AJ17" s="161">
        <f>('A. INDICATOR LEVELS'!AK16-'A. INDICATOR LEVELS'!AJ16)/'A. INDICATOR LEVELS'!AJ16</f>
        <v>-2.2222222222222223E-2</v>
      </c>
      <c r="AK17" s="161">
        <f>('A. INDICATOR LEVELS'!AL16-'A. INDICATOR LEVELS'!AK16)/'A. INDICATOR LEVELS'!AK16</f>
        <v>2.2727272727272728E-2</v>
      </c>
      <c r="AL17" s="161">
        <f>('A. INDICATOR LEVELS'!AM16-'A. INDICATOR LEVELS'!AL16)/'A. INDICATOR LEVELS'!AL16</f>
        <v>-2.2222222222222223E-2</v>
      </c>
      <c r="AM17" s="161">
        <f>('A. INDICATOR LEVELS'!AN16-'A. INDICATOR LEVELS'!AM16)/'A. INDICATOR LEVELS'!AM16</f>
        <v>-4.5454545454545456E-2</v>
      </c>
      <c r="AN17" s="162">
        <f>('A. INDICATOR LEVELS'!AN16-'A. INDICATOR LEVELS'!AI16)/'A. INDICATOR LEVELS'!AI16</f>
        <v>-8.6956521739130432E-2</v>
      </c>
      <c r="AO17" s="166">
        <f>('A. INDICATOR LEVELS'!AP16-'A. INDICATOR LEVELS'!AO16)/'A. INDICATOR LEVELS'!AO16</f>
        <v>5.128205128205128E-2</v>
      </c>
      <c r="AP17" s="156">
        <f>('A. INDICATOR LEVELS'!AQ16-'A. INDICATOR LEVELS'!AP16)/'A. INDICATOR LEVELS'!AP16</f>
        <v>-2.4390243902439025E-2</v>
      </c>
      <c r="AQ17" s="156">
        <f>('A. INDICATOR LEVELS'!AR16-'A. INDICATOR LEVELS'!AQ16)/'A. INDICATOR LEVELS'!AQ16</f>
        <v>0.05</v>
      </c>
      <c r="AR17" s="156">
        <f>('A. INDICATOR LEVELS'!AS16-'A. INDICATOR LEVELS'!AR16)/'A. INDICATOR LEVELS'!AR16</f>
        <v>-2.3809523809523808E-2</v>
      </c>
      <c r="AS17" s="156">
        <f>('A. INDICATOR LEVELS'!AT16-'A. INDICATOR LEVELS'!AS16)/'A. INDICATOR LEVELS'!AS16</f>
        <v>2.4390243902439025E-2</v>
      </c>
      <c r="AT17" s="157">
        <f>('A. INDICATOR LEVELS'!AT16-'A. INDICATOR LEVELS'!AO16)/'A. INDICATOR LEVELS'!AO16</f>
        <v>7.6923076923076927E-2</v>
      </c>
      <c r="AU17" s="166">
        <f>('A. INDICATOR LEVELS'!AV16-'A. INDICATOR LEVELS'!AU16)/'A. INDICATOR LEVELS'!AU16</f>
        <v>3.0303030303030304E-2</v>
      </c>
      <c r="AV17" s="156">
        <f>('A. INDICATOR LEVELS'!AW16-'A. INDICATOR LEVELS'!AV16)/'A. INDICATOR LEVELS'!AV16</f>
        <v>2.9411764705882353E-2</v>
      </c>
      <c r="AW17" s="156">
        <f>('A. INDICATOR LEVELS'!AX16-'A. INDICATOR LEVELS'!AW16)/'A. INDICATOR LEVELS'!AW16</f>
        <v>-1.4285714285714285E-2</v>
      </c>
      <c r="AX17" s="156">
        <f>('A. INDICATOR LEVELS'!AY16-'A. INDICATOR LEVELS'!AX16)/'A. INDICATOR LEVELS'!AX16</f>
        <v>2.8985507246376812E-2</v>
      </c>
      <c r="AY17" s="156">
        <f>('A. INDICATOR LEVELS'!AZ16-'A. INDICATOR LEVELS'!AY16)/'A. INDICATOR LEVELS'!AY16</f>
        <v>4.2253521126760563E-2</v>
      </c>
      <c r="AZ17" s="157">
        <f>('A. INDICATOR LEVELS'!AZ16-'A. INDICATOR LEVELS'!AU16)/'A. INDICATOR LEVELS'!AU16</f>
        <v>0.12121212121212122</v>
      </c>
      <c r="BA17" s="160">
        <f>('A. INDICATOR LEVELS'!BB16-'A. INDICATOR LEVELS'!BA16)/'A. INDICATOR LEVELS'!BA16</f>
        <v>9.6153846153846159E-2</v>
      </c>
      <c r="BB17" s="161">
        <f>('A. INDICATOR LEVELS'!BC16-'A. INDICATOR LEVELS'!BB16)/'A. INDICATOR LEVELS'!BB16</f>
        <v>1.7543859649122806E-2</v>
      </c>
      <c r="BC17" s="161">
        <f>('A. INDICATOR LEVELS'!BD16-'A. INDICATOR LEVELS'!BC16)/'A. INDICATOR LEVELS'!BC16</f>
        <v>1.7241379310344827E-2</v>
      </c>
      <c r="BD17" s="161">
        <f>('A. INDICATOR LEVELS'!BE16-'A. INDICATOR LEVELS'!BD16)/'A. INDICATOR LEVELS'!BD16</f>
        <v>-8.4745762711864403E-2</v>
      </c>
      <c r="BE17" s="161">
        <f>('A. INDICATOR LEVELS'!BF16-'A. INDICATOR LEVELS'!BE16)/'A. INDICATOR LEVELS'!BE16</f>
        <v>0</v>
      </c>
      <c r="BF17" s="162">
        <f>('A. INDICATOR LEVELS'!BF16-'A. INDICATOR LEVELS'!BA16)/'A. INDICATOR LEVELS'!BA16</f>
        <v>3.8461538461538464E-2</v>
      </c>
      <c r="BG17" s="166">
        <f>('A. INDICATOR LEVELS'!BH16-'A. INDICATOR LEVELS'!BG16)/'A. INDICATOR LEVELS'!BG16</f>
        <v>-6.25E-2</v>
      </c>
      <c r="BH17" s="156">
        <f>('A. INDICATOR LEVELS'!BI16-'A. INDICATOR LEVELS'!BH16)/'A. INDICATOR LEVELS'!BH16</f>
        <v>6.6666666666666666E-2</v>
      </c>
      <c r="BI17" s="156">
        <f>('A. INDICATOR LEVELS'!BJ16-'A. INDICATOR LEVELS'!BI16)/'A. INDICATOR LEVELS'!BI16</f>
        <v>-6.25E-2</v>
      </c>
      <c r="BJ17" s="156">
        <f>('A. INDICATOR LEVELS'!BK16-'A. INDICATOR LEVELS'!BJ16)/'A. INDICATOR LEVELS'!BJ16</f>
        <v>-6.6666666666666666E-2</v>
      </c>
      <c r="BK17" s="156">
        <f>('A. INDICATOR LEVELS'!BL16-'A. INDICATOR LEVELS'!BK16)/'A. INDICATOR LEVELS'!BK16</f>
        <v>-7.1428571428571425E-2</v>
      </c>
      <c r="BL17" s="157">
        <f>('A. INDICATOR LEVELS'!BL16-'A. INDICATOR LEVELS'!BG16)/'A. INDICATOR LEVELS'!BG16</f>
        <v>-0.1875</v>
      </c>
      <c r="BM17" s="166">
        <f>('A. INDICATOR LEVELS'!BN16-'A. INDICATOR LEVELS'!BM16)/'A. INDICATOR LEVELS'!BM16</f>
        <v>0</v>
      </c>
      <c r="BN17" s="156">
        <f>('A. INDICATOR LEVELS'!BO16-'A. INDICATOR LEVELS'!BN16)/'A. INDICATOR LEVELS'!BN16</f>
        <v>-0.16129032258064516</v>
      </c>
      <c r="BO17" s="156">
        <f>('A. INDICATOR LEVELS'!BP16-'A. INDICATOR LEVELS'!BO16)/'A. INDICATOR LEVELS'!BO16</f>
        <v>-0.23076923076923078</v>
      </c>
      <c r="BP17" s="156">
        <f>('A. INDICATOR LEVELS'!BQ16-'A. INDICATOR LEVELS'!BP16)/'A. INDICATOR LEVELS'!BP16</f>
        <v>-0.05</v>
      </c>
      <c r="BQ17" s="156">
        <f>('A. INDICATOR LEVELS'!BR16-'A. INDICATOR LEVELS'!BQ16)/'A. INDICATOR LEVELS'!BQ16</f>
        <v>0</v>
      </c>
      <c r="BR17" s="157">
        <f>('A. INDICATOR LEVELS'!BR16-'A. INDICATOR LEVELS'!BM16)/'A. INDICATOR LEVELS'!BM16</f>
        <v>-0.38709677419354838</v>
      </c>
      <c r="BS17" s="160">
        <f>('A. INDICATOR LEVELS'!BT16-'A. INDICATOR LEVELS'!BS16)/'A. INDICATOR LEVELS'!BS16</f>
        <v>3.1152647975077881E-3</v>
      </c>
      <c r="BT17" s="161">
        <f>('A. INDICATOR LEVELS'!BU16-'A. INDICATOR LEVELS'!BT16)/'A. INDICATOR LEVELS'!BT16</f>
        <v>1.5527950310559006E-2</v>
      </c>
      <c r="BU17" s="161">
        <f>('A. INDICATOR LEVELS'!BV16-'A. INDICATOR LEVELS'!BU16)/'A. INDICATOR LEVELS'!BU16</f>
        <v>0</v>
      </c>
      <c r="BV17" s="161">
        <f>('A. INDICATOR LEVELS'!BW16-'A. INDICATOR LEVELS'!BV16)/'A. INDICATOR LEVELS'!BV16</f>
        <v>3.0581039755351682E-3</v>
      </c>
      <c r="BW17" s="161">
        <f>('A. INDICATOR LEVELS'!BX16-'A. INDICATOR LEVELS'!BW16)/'A. INDICATOR LEVELS'!BW16</f>
        <v>3.048780487804878E-2</v>
      </c>
      <c r="BX17" s="162">
        <f>('A. INDICATOR LEVELS'!BX16-'A. INDICATOR LEVELS'!BS16)/'A. INDICATOR LEVELS'!BS16</f>
        <v>5.2959501557632398E-2</v>
      </c>
      <c r="BY17" s="160">
        <f>('A. INDICATOR LEVELS'!BZ16-'A. INDICATOR LEVELS'!BY16)/'A. INDICATOR LEVELS'!BY16</f>
        <v>-2.3121387283237014E-2</v>
      </c>
      <c r="BZ17" s="161">
        <f>('A. INDICATOR LEVELS'!CA16-'A. INDICATOR LEVELS'!BZ16)/'A. INDICATOR LEVELS'!BZ16</f>
        <v>3.155818540433928E-2</v>
      </c>
      <c r="CA17" s="161">
        <f>('A. INDICATOR LEVELS'!CB16-'A. INDICATOR LEVELS'!CA16)/'A. INDICATOR LEVELS'!CA16</f>
        <v>-1.5296367112810719E-2</v>
      </c>
      <c r="CB17" s="161">
        <f>('A. INDICATOR LEVELS'!CC16-'A. INDICATOR LEVELS'!CB16)/'A. INDICATOR LEVELS'!CB16</f>
        <v>3.6893203883495047E-2</v>
      </c>
      <c r="CC17" s="161">
        <f>('A. INDICATOR LEVELS'!CD16-'A. INDICATOR LEVELS'!CC16)/'A. INDICATOR LEVELS'!CC16</f>
        <v>4.6816479400749067E-2</v>
      </c>
      <c r="CD17" s="159">
        <f>('A. INDICATOR LEVELS'!CD16-'A. INDICATOR LEVELS'!BY16)/'A. INDICATOR LEVELS'!BY16</f>
        <v>7.7071290944123211E-2</v>
      </c>
      <c r="CE17" s="176">
        <f>('A. INDICATOR LEVELS'!CF16-'A. INDICATOR LEVELS'!CE16)/'A. INDICATOR LEVELS'!CE16</f>
        <v>1.2631578947368421E-2</v>
      </c>
      <c r="CF17" s="158">
        <f>('A. INDICATOR LEVELS'!CG16-'A. INDICATOR LEVELS'!CF16)/'A. INDICATOR LEVELS'!CF16</f>
        <v>2.9106029106029108E-2</v>
      </c>
      <c r="CG17" s="158">
        <f>('A. INDICATOR LEVELS'!CH16-'A. INDICATOR LEVELS'!CG16)/'A. INDICATOR LEVELS'!CG16</f>
        <v>0</v>
      </c>
      <c r="CH17" s="158">
        <f>('A. INDICATOR LEVELS'!CI16-'A. INDICATOR LEVELS'!CH16)/'A. INDICATOR LEVELS'!CH16</f>
        <v>-4.0404040404040404E-3</v>
      </c>
      <c r="CI17" s="158">
        <f>('A. INDICATOR LEVELS'!CJ16-'A. INDICATOR LEVELS'!CI16)/'A. INDICATOR LEVELS'!CI16</f>
        <v>1.8255578093306288E-2</v>
      </c>
      <c r="CJ17" s="159">
        <f>('A. INDICATOR LEVELS'!CJ16-'A. INDICATOR LEVELS'!CE16)/'A. INDICATOR LEVELS'!CE16</f>
        <v>5.6842105263157895E-2</v>
      </c>
      <c r="CK17" s="160">
        <f>('A. INDICATOR LEVELS'!CL16-'A. INDICATOR LEVELS'!CK16)/'A. INDICATOR LEVELS'!CK16</f>
        <v>-0.26315789473684209</v>
      </c>
      <c r="CL17" s="161">
        <f>('A. INDICATOR LEVELS'!CM16-'A. INDICATOR LEVELS'!CL16)/'A. INDICATOR LEVELS'!CL16</f>
        <v>0</v>
      </c>
      <c r="CM17" s="161">
        <f>('A. INDICATOR LEVELS'!CN16-'A. INDICATOR LEVELS'!CM16)/'A. INDICATOR LEVELS'!CM16</f>
        <v>-0.21428571428571427</v>
      </c>
      <c r="CN17" s="161">
        <f>('A. INDICATOR LEVELS'!CO16-'A. INDICATOR LEVELS'!CN16)/'A. INDICATOR LEVELS'!CN16</f>
        <v>-9.0909090909090912E-2</v>
      </c>
      <c r="CO17" s="161"/>
      <c r="CP17" s="159">
        <f>('A. INDICATOR LEVELS'!CO16-'A. INDICATOR LEVELS'!CK16)/'A. INDICATOR LEVELS'!CK16</f>
        <v>-0.47368421052631576</v>
      </c>
      <c r="CQ17" s="166">
        <f>('A. INDICATOR LEVELS'!CR16-'A. INDICATOR LEVELS'!CQ16)/'A. INDICATOR LEVELS'!CQ16</f>
        <v>0</v>
      </c>
      <c r="CR17" s="156">
        <f>('A. INDICATOR LEVELS'!CS16-'A. INDICATOR LEVELS'!CR16)/'A. INDICATOR LEVELS'!CR16</f>
        <v>0.16666666666666666</v>
      </c>
      <c r="CS17" s="156">
        <f>('A. INDICATOR LEVELS'!CT16-'A. INDICATOR LEVELS'!CS16)/'A. INDICATOR LEVELS'!CS16</f>
        <v>-0.14285714285714285</v>
      </c>
      <c r="CT17" s="156">
        <f>('A. INDICATOR LEVELS'!CU16-'A. INDICATOR LEVELS'!CT16)/'A. INDICATOR LEVELS'!CT16</f>
        <v>0</v>
      </c>
      <c r="CU17" s="156">
        <f>('A. INDICATOR LEVELS'!CV16-'A. INDICATOR LEVELS'!CU16)/'A. INDICATOR LEVELS'!CU16</f>
        <v>-0.16666666666666666</v>
      </c>
      <c r="CV17" s="157">
        <f>('A. INDICATOR LEVELS'!CV16-'A. INDICATOR LEVELS'!CQ16)/'A. INDICATOR LEVELS'!CQ16</f>
        <v>-0.16666666666666666</v>
      </c>
      <c r="CW17" s="166">
        <f>('A. INDICATOR LEVELS'!CX16-'A. INDICATOR LEVELS'!CW16)/'A. INDICATOR LEVELS'!CW16</f>
        <v>8.6956521739130432E-2</v>
      </c>
      <c r="CX17" s="156">
        <f>('A. INDICATOR LEVELS'!CY16-'A. INDICATOR LEVELS'!CX16)/'A. INDICATOR LEVELS'!CX16</f>
        <v>-0.04</v>
      </c>
      <c r="CY17" s="156">
        <f>('A. INDICATOR LEVELS'!CZ16-'A. INDICATOR LEVELS'!CY16)/'A. INDICATOR LEVELS'!CY16</f>
        <v>-4.1666666666666664E-2</v>
      </c>
      <c r="CZ17" s="156">
        <f>('A. INDICATOR LEVELS'!DA16-'A. INDICATOR LEVELS'!CZ16)/'A. INDICATOR LEVELS'!CZ16</f>
        <v>4.3478260869565216E-2</v>
      </c>
      <c r="DA17" s="156">
        <f>('A. INDICATOR LEVELS'!DB16-'A. INDICATOR LEVELS'!DA16)/'A. INDICATOR LEVELS'!DA16</f>
        <v>0</v>
      </c>
      <c r="DB17" s="157">
        <f>('A. INDICATOR LEVELS'!DB16-'A. INDICATOR LEVELS'!CW16)/'A. INDICATOR LEVELS'!CW16</f>
        <v>4.3478260869565216E-2</v>
      </c>
      <c r="DC17" s="160">
        <f>('A. INDICATOR LEVELS'!DD16-'A. INDICATOR LEVELS'!DC16)/'A. INDICATOR LEVELS'!DC16</f>
        <v>-0.05</v>
      </c>
      <c r="DD17" s="161">
        <f>('A. INDICATOR LEVELS'!DE16-'A. INDICATOR LEVELS'!DD16)/'A. INDICATOR LEVELS'!DD16</f>
        <v>0</v>
      </c>
      <c r="DE17" s="161">
        <f>('A. INDICATOR LEVELS'!DF16-'A. INDICATOR LEVELS'!DE16)/'A. INDICATOR LEVELS'!DE16</f>
        <v>-5.2631578947368418E-2</v>
      </c>
      <c r="DF17" s="161">
        <f>('A. INDICATOR LEVELS'!DG16-'A. INDICATOR LEVELS'!DF16)/'A. INDICATOR LEVELS'!DF16</f>
        <v>-5.5555555555555552E-2</v>
      </c>
      <c r="DG17" s="161">
        <f>('A. INDICATOR LEVELS'!DH16-'A. INDICATOR LEVELS'!DG16)/'A. INDICATOR LEVELS'!DG16</f>
        <v>5.8823529411764705E-2</v>
      </c>
      <c r="DH17" s="162">
        <f>('A. INDICATOR LEVELS'!DH16-'A. INDICATOR LEVELS'!DC16)/'A. INDICATOR LEVELS'!DC16</f>
        <v>-0.1</v>
      </c>
    </row>
    <row r="18" spans="1:112" x14ac:dyDescent="0.35">
      <c r="A18" s="228"/>
      <c r="B18" s="248" t="s">
        <v>48</v>
      </c>
      <c r="C18" s="248" t="s">
        <v>53</v>
      </c>
      <c r="D18" s="229" t="s">
        <v>62</v>
      </c>
      <c r="E18" s="166">
        <f>('A. INDICATOR LEVELS'!F17-'A. INDICATOR LEVELS'!E17)/'A. INDICATOR LEVELS'!E17</f>
        <v>6.9742212119646638E-3</v>
      </c>
      <c r="F18" s="156">
        <f>('A. INDICATOR LEVELS'!G17-'A. INDICATOR LEVELS'!F17)/'A. INDICATOR LEVELS'!F17</f>
        <v>2.3394213010465834E-2</v>
      </c>
      <c r="G18" s="156">
        <f>('A. INDICATOR LEVELS'!H17-'A. INDICATOR LEVELS'!G17)/'A. INDICATOR LEVELS'!G17</f>
        <v>2.5065169440545418E-2</v>
      </c>
      <c r="H18" s="156">
        <f>('A. INDICATOR LEVELS'!I17-'A. INDICATOR LEVELS'!H17)/'A. INDICATOR LEVELS'!H17</f>
        <v>4.5089984350547729E-2</v>
      </c>
      <c r="I18" s="156">
        <f>('A. INDICATOR LEVELS'!J17-'A. INDICATOR LEVELS'!I17)/'A. INDICATOR LEVELS'!I17</f>
        <v>2.4426766495086571E-2</v>
      </c>
      <c r="J18" s="157">
        <f>('A. INDICATOR LEVELS'!J17-'A. INDICATOR LEVELS'!E17)/'A. INDICATOR LEVELS'!E17</f>
        <v>0.13096037609133646</v>
      </c>
      <c r="K18" s="166">
        <f>('A. INDICATOR LEVELS'!L17-'A. INDICATOR LEVELS'!K17)/'A. INDICATOR LEVELS'!K17</f>
        <v>-1.4084507042253521E-2</v>
      </c>
      <c r="L18" s="156">
        <f>('A. INDICATOR LEVELS'!M17-'A. INDICATOR LEVELS'!L17)/'A. INDICATOR LEVELS'!L17</f>
        <v>1.4285714285714285E-2</v>
      </c>
      <c r="M18" s="156">
        <f>('A. INDICATOR LEVELS'!N17-'A. INDICATOR LEVELS'!M17)/'A. INDICATOR LEVELS'!M17</f>
        <v>0</v>
      </c>
      <c r="N18" s="156">
        <f>('A. INDICATOR LEVELS'!O17-'A. INDICATOR LEVELS'!N17)/'A. INDICATOR LEVELS'!N17</f>
        <v>2.8169014084507043E-2</v>
      </c>
      <c r="O18" s="156">
        <f>('A. INDICATOR LEVELS'!P17-'A. INDICATOR LEVELS'!O17)/'A. INDICATOR LEVELS'!O17</f>
        <v>5.4794520547945202E-2</v>
      </c>
      <c r="P18" s="157">
        <f>('A. INDICATOR LEVELS'!P17-'A. INDICATOR LEVELS'!K17)/'A. INDICATOR LEVELS'!K17</f>
        <v>8.4507042253521125E-2</v>
      </c>
      <c r="Q18" s="160">
        <f>('A. INDICATOR LEVELS'!R17-'A. INDICATOR LEVELS'!Q17)/'A. INDICATOR LEVELS'!Q17</f>
        <v>3.644646924829157E-2</v>
      </c>
      <c r="R18" s="161">
        <f>('A. INDICATOR LEVELS'!S17-'A. INDICATOR LEVELS'!R17)/'A. INDICATOR LEVELS'!R17</f>
        <v>2.197802197802198E-2</v>
      </c>
      <c r="S18" s="161">
        <f>('A. INDICATOR LEVELS'!T17-'A. INDICATOR LEVELS'!S17)/'A. INDICATOR LEVELS'!S17</f>
        <v>1.5053763440860216E-2</v>
      </c>
      <c r="T18" s="161">
        <f>('A. INDICATOR LEVELS'!U17-'A. INDICATOR LEVELS'!T17)/'A. INDICATOR LEVELS'!T17</f>
        <v>8.4745762711864406E-3</v>
      </c>
      <c r="U18" s="161">
        <f>('A. INDICATOR LEVELS'!V17-'A. INDICATOR LEVELS'!U17)/'A. INDICATOR LEVELS'!U17</f>
        <v>3.1512605042016806E-2</v>
      </c>
      <c r="V18" s="162">
        <f>('A. INDICATOR LEVELS'!V17-'A. INDICATOR LEVELS'!Q17)/'A. INDICATOR LEVELS'!Q17</f>
        <v>0.11845102505694761</v>
      </c>
      <c r="W18" s="176">
        <f>('A. INDICATOR LEVELS'!X17-'A. INDICATOR LEVELS'!W17)/'A. INDICATOR LEVELS'!W17</f>
        <v>-1.2500000000000011E-2</v>
      </c>
      <c r="X18" s="158">
        <f>('A. INDICATOR LEVELS'!Y17-'A. INDICATOR LEVELS'!X17)/'A. INDICATOR LEVELS'!X17</f>
        <v>2.5316455696202552E-2</v>
      </c>
      <c r="Y18" s="158">
        <f>('A. INDICATOR LEVELS'!Z17-'A. INDICATOR LEVELS'!Y17)/'A. INDICATOR LEVELS'!Y17</f>
        <v>2.4691358024691242E-2</v>
      </c>
      <c r="Z18" s="158">
        <f>('A. INDICATOR LEVELS'!AA17-'A. INDICATOR LEVELS'!Z17)/'A. INDICATOR LEVELS'!Z17</f>
        <v>1.2048192771084348E-2</v>
      </c>
      <c r="AA18" s="158">
        <f>('A. INDICATOR LEVELS'!AB17-'A. INDICATOR LEVELS'!AA17)/'A. INDICATOR LEVELS'!AA17</f>
        <v>-1.1904761904761916E-2</v>
      </c>
      <c r="AB18" s="159">
        <f>('A. INDICATOR LEVELS'!AB17-'A. INDICATOR LEVELS'!W17)/'A. INDICATOR LEVELS'!W17</f>
        <v>3.7499999999999895E-2</v>
      </c>
      <c r="AC18" s="166">
        <f>('A. INDICATOR LEVELS'!AD17-'A. INDICATOR LEVELS'!AC17)/'A. INDICATOR LEVELS'!AC17</f>
        <v>1.3888888888888888E-2</v>
      </c>
      <c r="AD18" s="156">
        <f>('A. INDICATOR LEVELS'!AE17-'A. INDICATOR LEVELS'!AD17)/'A. INDICATOR LEVELS'!AD17</f>
        <v>2.7397260273972601E-2</v>
      </c>
      <c r="AE18" s="156">
        <f>('A. INDICATOR LEVELS'!AF17-'A. INDICATOR LEVELS'!AE17)/'A. INDICATOR LEVELS'!AE17</f>
        <v>1.3333333333333334E-2</v>
      </c>
      <c r="AF18" s="156">
        <f>('A. INDICATOR LEVELS'!AG17-'A. INDICATOR LEVELS'!AF17)/'A. INDICATOR LEVELS'!AF17</f>
        <v>1.3157894736842105E-2</v>
      </c>
      <c r="AG18" s="156">
        <f>('A. INDICATOR LEVELS'!AH17-'A. INDICATOR LEVELS'!AG17)/'A. INDICATOR LEVELS'!AG17</f>
        <v>0</v>
      </c>
      <c r="AH18" s="157">
        <f>('A. INDICATOR LEVELS'!AH17-'A. INDICATOR LEVELS'!AC17)/'A. INDICATOR LEVELS'!AC17</f>
        <v>6.9444444444444448E-2</v>
      </c>
      <c r="AI18" s="160">
        <f>('A. INDICATOR LEVELS'!AJ17-'A. INDICATOR LEVELS'!AI17)/'A. INDICATOR LEVELS'!AI17</f>
        <v>2.1276595744680851E-2</v>
      </c>
      <c r="AJ18" s="161">
        <f>('A. INDICATOR LEVELS'!AK17-'A. INDICATOR LEVELS'!AJ17)/'A. INDICATOR LEVELS'!AJ17</f>
        <v>-2.0833333333333332E-2</v>
      </c>
      <c r="AK18" s="161">
        <f>('A. INDICATOR LEVELS'!AL17-'A. INDICATOR LEVELS'!AK17)/'A. INDICATOR LEVELS'!AK17</f>
        <v>4.2553191489361701E-2</v>
      </c>
      <c r="AL18" s="161">
        <f>('A. INDICATOR LEVELS'!AM17-'A. INDICATOR LEVELS'!AL17)/'A. INDICATOR LEVELS'!AL17</f>
        <v>-2.0408163265306121E-2</v>
      </c>
      <c r="AM18" s="161">
        <f>('A. INDICATOR LEVELS'!AN17-'A. INDICATOR LEVELS'!AM17)/'A. INDICATOR LEVELS'!AM17</f>
        <v>0</v>
      </c>
      <c r="AN18" s="162">
        <f>('A. INDICATOR LEVELS'!AN17-'A. INDICATOR LEVELS'!AI17)/'A. INDICATOR LEVELS'!AI17</f>
        <v>2.1276595744680851E-2</v>
      </c>
      <c r="AO18" s="166">
        <f>('A. INDICATOR LEVELS'!AP17-'A. INDICATOR LEVELS'!AO17)/'A. INDICATOR LEVELS'!AO17</f>
        <v>2.3809523809523808E-2</v>
      </c>
      <c r="AP18" s="156">
        <f>('A. INDICATOR LEVELS'!AQ17-'A. INDICATOR LEVELS'!AP17)/'A. INDICATOR LEVELS'!AP17</f>
        <v>2.3255813953488372E-2</v>
      </c>
      <c r="AQ18" s="156">
        <f>('A. INDICATOR LEVELS'!AR17-'A. INDICATOR LEVELS'!AQ17)/'A. INDICATOR LEVELS'!AQ17</f>
        <v>6.8181818181818177E-2</v>
      </c>
      <c r="AR18" s="156">
        <f>('A. INDICATOR LEVELS'!AS17-'A. INDICATOR LEVELS'!AR17)/'A. INDICATOR LEVELS'!AR17</f>
        <v>-2.1276595744680851E-2</v>
      </c>
      <c r="AS18" s="156">
        <f>('A. INDICATOR LEVELS'!AT17-'A. INDICATOR LEVELS'!AS17)/'A. INDICATOR LEVELS'!AS17</f>
        <v>2.1739130434782608E-2</v>
      </c>
      <c r="AT18" s="157">
        <f>('A. INDICATOR LEVELS'!AT17-'A. INDICATOR LEVELS'!AO17)/'A. INDICATOR LEVELS'!AO17</f>
        <v>0.11904761904761904</v>
      </c>
      <c r="AU18" s="166">
        <f>('A. INDICATOR LEVELS'!AV17-'A. INDICATOR LEVELS'!AU17)/'A. INDICATOR LEVELS'!AU17</f>
        <v>0</v>
      </c>
      <c r="AV18" s="156">
        <f>('A. INDICATOR LEVELS'!AW17-'A. INDICATOR LEVELS'!AV17)/'A. INDICATOR LEVELS'!AV17</f>
        <v>4.2253521126760563E-2</v>
      </c>
      <c r="AW18" s="156">
        <f>('A. INDICATOR LEVELS'!AX17-'A. INDICATOR LEVELS'!AW17)/'A. INDICATOR LEVELS'!AW17</f>
        <v>2.7027027027027029E-2</v>
      </c>
      <c r="AX18" s="156">
        <f>('A. INDICATOR LEVELS'!AY17-'A. INDICATOR LEVELS'!AX17)/'A. INDICATOR LEVELS'!AX17</f>
        <v>0</v>
      </c>
      <c r="AY18" s="156">
        <f>('A. INDICATOR LEVELS'!AZ17-'A. INDICATOR LEVELS'!AY17)/'A. INDICATOR LEVELS'!AY17</f>
        <v>2.6315789473684209E-2</v>
      </c>
      <c r="AZ18" s="157">
        <f>('A. INDICATOR LEVELS'!AZ17-'A. INDICATOR LEVELS'!AU17)/'A. INDICATOR LEVELS'!AU17</f>
        <v>9.8591549295774641E-2</v>
      </c>
      <c r="BA18" s="160">
        <f>('A. INDICATOR LEVELS'!BB17-'A. INDICATOR LEVELS'!BA17)/'A. INDICATOR LEVELS'!BA17</f>
        <v>1.7241379310344827E-2</v>
      </c>
      <c r="BB18" s="161">
        <f>('A. INDICATOR LEVELS'!BC17-'A. INDICATOR LEVELS'!BB17)/'A. INDICATOR LEVELS'!BB17</f>
        <v>-3.3898305084745763E-2</v>
      </c>
      <c r="BC18" s="161">
        <f>('A. INDICATOR LEVELS'!BD17-'A. INDICATOR LEVELS'!BC17)/'A. INDICATOR LEVELS'!BC17</f>
        <v>7.0175438596491224E-2</v>
      </c>
      <c r="BD18" s="161">
        <f>('A. INDICATOR LEVELS'!BE17-'A. INDICATOR LEVELS'!BD17)/'A. INDICATOR LEVELS'!BD17</f>
        <v>-3.2786885245901641E-2</v>
      </c>
      <c r="BE18" s="161">
        <f>('A. INDICATOR LEVELS'!BF17-'A. INDICATOR LEVELS'!BE17)/'A. INDICATOR LEVELS'!BE17</f>
        <v>1.6949152542372881E-2</v>
      </c>
      <c r="BF18" s="162">
        <f>('A. INDICATOR LEVELS'!BF17-'A. INDICATOR LEVELS'!BA17)/'A. INDICATOR LEVELS'!BA17</f>
        <v>3.4482758620689655E-2</v>
      </c>
      <c r="BG18" s="166">
        <f>('A. INDICATOR LEVELS'!BH17-'A. INDICATOR LEVELS'!BG17)/'A. INDICATOR LEVELS'!BG17</f>
        <v>0</v>
      </c>
      <c r="BH18" s="156">
        <f>('A. INDICATOR LEVELS'!BI17-'A. INDICATOR LEVELS'!BH17)/'A. INDICATOR LEVELS'!BH17</f>
        <v>0</v>
      </c>
      <c r="BI18" s="156">
        <f>('A. INDICATOR LEVELS'!BJ17-'A. INDICATOR LEVELS'!BI17)/'A. INDICATOR LEVELS'!BI17</f>
        <v>0</v>
      </c>
      <c r="BJ18" s="156">
        <f>('A. INDICATOR LEVELS'!BK17-'A. INDICATOR LEVELS'!BJ17)/'A. INDICATOR LEVELS'!BJ17</f>
        <v>-8.3333333333333329E-2</v>
      </c>
      <c r="BK18" s="156">
        <f>('A. INDICATOR LEVELS'!BL17-'A. INDICATOR LEVELS'!BK17)/'A. INDICATOR LEVELS'!BK17</f>
        <v>-9.0909090909090912E-2</v>
      </c>
      <c r="BL18" s="157">
        <f>('A. INDICATOR LEVELS'!BL17-'A. INDICATOR LEVELS'!BG17)/'A. INDICATOR LEVELS'!BG17</f>
        <v>-0.16666666666666666</v>
      </c>
      <c r="BM18" s="166">
        <f>('A. INDICATOR LEVELS'!BN17-'A. INDICATOR LEVELS'!BM17)/'A. INDICATOR LEVELS'!BM17</f>
        <v>0</v>
      </c>
      <c r="BN18" s="156">
        <f>('A. INDICATOR LEVELS'!BO17-'A. INDICATOR LEVELS'!BN17)/'A. INDICATOR LEVELS'!BN17</f>
        <v>-0.10714285714285714</v>
      </c>
      <c r="BO18" s="156">
        <f>('A. INDICATOR LEVELS'!BP17-'A. INDICATOR LEVELS'!BO17)/'A. INDICATOR LEVELS'!BO17</f>
        <v>-0.32</v>
      </c>
      <c r="BP18" s="156">
        <f>('A. INDICATOR LEVELS'!BQ17-'A. INDICATOR LEVELS'!BP17)/'A. INDICATOR LEVELS'!BP17</f>
        <v>0</v>
      </c>
      <c r="BQ18" s="156">
        <f>('A. INDICATOR LEVELS'!BR17-'A. INDICATOR LEVELS'!BQ17)/'A. INDICATOR LEVELS'!BQ17</f>
        <v>-5.8823529411764705E-2</v>
      </c>
      <c r="BR18" s="157">
        <f>('A. INDICATOR LEVELS'!BR17-'A. INDICATOR LEVELS'!BM17)/'A. INDICATOR LEVELS'!BM17</f>
        <v>-0.42857142857142855</v>
      </c>
      <c r="BS18" s="160">
        <f>('A. INDICATOR LEVELS'!BT17-'A. INDICATOR LEVELS'!BS17)/'A. INDICATOR LEVELS'!BS17</f>
        <v>3.4375000000000003E-2</v>
      </c>
      <c r="BT18" s="161">
        <f>('A. INDICATOR LEVELS'!BU17-'A. INDICATOR LEVELS'!BT17)/'A. INDICATOR LEVELS'!BT17</f>
        <v>0</v>
      </c>
      <c r="BU18" s="161">
        <f>('A. INDICATOR LEVELS'!BV17-'A. INDICATOR LEVELS'!BU17)/'A. INDICATOR LEVELS'!BU17</f>
        <v>-3.0211480362537764E-3</v>
      </c>
      <c r="BV18" s="161">
        <f>('A. INDICATOR LEVELS'!BW17-'A. INDICATOR LEVELS'!BV17)/'A. INDICATOR LEVELS'!BV17</f>
        <v>3.3333333333333333E-2</v>
      </c>
      <c r="BW18" s="161">
        <f>('A. INDICATOR LEVELS'!BX17-'A. INDICATOR LEVELS'!BW17)/'A. INDICATOR LEVELS'!BW17</f>
        <v>5.8651026392961877E-3</v>
      </c>
      <c r="BX18" s="162">
        <f>('A. INDICATOR LEVELS'!BX17-'A. INDICATOR LEVELS'!BS17)/'A. INDICATOR LEVELS'!BS17</f>
        <v>7.1874999999999994E-2</v>
      </c>
      <c r="BY18" s="160">
        <f>('A. INDICATOR LEVELS'!BZ17-'A. INDICATOR LEVELS'!BY17)/'A. INDICATOR LEVELS'!BY17</f>
        <v>-4.781281790437443E-2</v>
      </c>
      <c r="BZ18" s="161">
        <f>('A. INDICATOR LEVELS'!CA17-'A. INDICATOR LEVELS'!BZ17)/'A. INDICATOR LEVELS'!BZ17</f>
        <v>4.2735042735043728E-3</v>
      </c>
      <c r="CA18" s="161">
        <f>('A. INDICATOR LEVELS'!CB17-'A. INDICATOR LEVELS'!CA17)/'A. INDICATOR LEVELS'!CA17</f>
        <v>-3.5106382978723413E-2</v>
      </c>
      <c r="CB18" s="161">
        <f>('A. INDICATOR LEVELS'!CC17-'A. INDICATOR LEVELS'!CB17)/'A. INDICATOR LEVELS'!CB17</f>
        <v>1.1025358324145496E-2</v>
      </c>
      <c r="CC18" s="161">
        <f>('A. INDICATOR LEVELS'!CD17-'A. INDICATOR LEVELS'!CC17)/'A. INDICATOR LEVELS'!CC17</f>
        <v>-1.0905125408942165E-2</v>
      </c>
      <c r="CD18" s="159">
        <f>('A. INDICATOR LEVELS'!CD17-'A. INDICATOR LEVELS'!BY17)/'A. INDICATOR LEVELS'!BY17</f>
        <v>-7.7314343845371294E-2</v>
      </c>
      <c r="CE18" s="176">
        <f>('A. INDICATOR LEVELS'!CF17-'A. INDICATOR LEVELS'!CE17)/'A. INDICATOR LEVELS'!CE17</f>
        <v>2.976190476190476E-3</v>
      </c>
      <c r="CF18" s="158">
        <f>('A. INDICATOR LEVELS'!CG17-'A. INDICATOR LEVELS'!CF17)/'A. INDICATOR LEVELS'!CF17</f>
        <v>0</v>
      </c>
      <c r="CG18" s="158">
        <f>('A. INDICATOR LEVELS'!CH17-'A. INDICATOR LEVELS'!CG17)/'A. INDICATOR LEVELS'!CG17</f>
        <v>3.2640949554896145E-2</v>
      </c>
      <c r="CH18" s="158">
        <f>('A. INDICATOR LEVELS'!CI17-'A. INDICATOR LEVELS'!CH17)/'A. INDICATOR LEVELS'!CH17</f>
        <v>3.3045977011494254E-2</v>
      </c>
      <c r="CI18" s="158">
        <f>('A. INDICATOR LEVELS'!CJ17-'A. INDICATOR LEVELS'!CI17)/'A. INDICATOR LEVELS'!CI17</f>
        <v>2.7816411682892906E-3</v>
      </c>
      <c r="CJ18" s="159">
        <f>('A. INDICATOR LEVELS'!CJ17-'A. INDICATOR LEVELS'!CE17)/'A. INDICATOR LEVELS'!CE17</f>
        <v>7.2916666666666671E-2</v>
      </c>
      <c r="CK18" s="160">
        <f>('A. INDICATOR LEVELS'!CL17-'A. INDICATOR LEVELS'!CK17)/'A. INDICATOR LEVELS'!CK17</f>
        <v>-0.4</v>
      </c>
      <c r="CL18" s="161">
        <f>('A. INDICATOR LEVELS'!CM17-'A. INDICATOR LEVELS'!CL17)/'A. INDICATOR LEVELS'!CL17</f>
        <v>-0.1111111111111111</v>
      </c>
      <c r="CM18" s="161">
        <f>('A. INDICATOR LEVELS'!CN17-'A. INDICATOR LEVELS'!CM17)/'A. INDICATOR LEVELS'!CM17</f>
        <v>0.25</v>
      </c>
      <c r="CN18" s="161">
        <f>('A. INDICATOR LEVELS'!CO17-'A. INDICATOR LEVELS'!CN17)/'A. INDICATOR LEVELS'!CN17</f>
        <v>0</v>
      </c>
      <c r="CO18" s="161"/>
      <c r="CP18" s="159">
        <f>('A. INDICATOR LEVELS'!CO17-'A. INDICATOR LEVELS'!CK17)/'A. INDICATOR LEVELS'!CK17</f>
        <v>-0.33333333333333331</v>
      </c>
      <c r="CQ18" s="166">
        <f>('A. INDICATOR LEVELS'!CR17-'A. INDICATOR LEVELS'!CQ17)/'A. INDICATOR LEVELS'!CQ17</f>
        <v>0</v>
      </c>
      <c r="CR18" s="156">
        <f>('A. INDICATOR LEVELS'!CS17-'A. INDICATOR LEVELS'!CR17)/'A. INDICATOR LEVELS'!CR17</f>
        <v>0</v>
      </c>
      <c r="CS18" s="156">
        <f>('A. INDICATOR LEVELS'!CT17-'A. INDICATOR LEVELS'!CS17)/'A. INDICATOR LEVELS'!CS17</f>
        <v>0</v>
      </c>
      <c r="CT18" s="156">
        <f>('A. INDICATOR LEVELS'!CU17-'A. INDICATOR LEVELS'!CT17)/'A. INDICATOR LEVELS'!CT17</f>
        <v>0</v>
      </c>
      <c r="CU18" s="156">
        <f>('A. INDICATOR LEVELS'!CV17-'A. INDICATOR LEVELS'!CU17)/'A. INDICATOR LEVELS'!CU17</f>
        <v>0</v>
      </c>
      <c r="CV18" s="157">
        <f>('A. INDICATOR LEVELS'!CV17-'A. INDICATOR LEVELS'!CQ17)/'A. INDICATOR LEVELS'!CQ17</f>
        <v>0</v>
      </c>
      <c r="CW18" s="166">
        <f>('A. INDICATOR LEVELS'!CX17-'A. INDICATOR LEVELS'!CW17)/'A. INDICATOR LEVELS'!CW17</f>
        <v>-8.3333333333333329E-2</v>
      </c>
      <c r="CX18" s="156">
        <f>('A. INDICATOR LEVELS'!CY17-'A. INDICATOR LEVELS'!CX17)/'A. INDICATOR LEVELS'!CX17</f>
        <v>-4.5454545454545456E-2</v>
      </c>
      <c r="CY18" s="156">
        <f>('A. INDICATOR LEVELS'!CZ17-'A. INDICATOR LEVELS'!CY17)/'A. INDICATOR LEVELS'!CY17</f>
        <v>-4.7619047619047616E-2</v>
      </c>
      <c r="CZ18" s="156">
        <f>('A. INDICATOR LEVELS'!DA17-'A. INDICATOR LEVELS'!CZ17)/'A. INDICATOR LEVELS'!CZ17</f>
        <v>0</v>
      </c>
      <c r="DA18" s="156">
        <f>('A. INDICATOR LEVELS'!DB17-'A. INDICATOR LEVELS'!DA17)/'A. INDICATOR LEVELS'!DA17</f>
        <v>0</v>
      </c>
      <c r="DB18" s="157">
        <f>('A. INDICATOR LEVELS'!DB17-'A. INDICATOR LEVELS'!CW17)/'A. INDICATOR LEVELS'!CW17</f>
        <v>-0.16666666666666666</v>
      </c>
      <c r="DC18" s="160">
        <f>('A. INDICATOR LEVELS'!DD17-'A. INDICATOR LEVELS'!DC17)/'A. INDICATOR LEVELS'!DC17</f>
        <v>-5.8823529411764705E-2</v>
      </c>
      <c r="DD18" s="161">
        <f>('A. INDICATOR LEVELS'!DE17-'A. INDICATOR LEVELS'!DD17)/'A. INDICATOR LEVELS'!DD17</f>
        <v>0</v>
      </c>
      <c r="DE18" s="161">
        <f>('A. INDICATOR LEVELS'!DF17-'A. INDICATOR LEVELS'!DE17)/'A. INDICATOR LEVELS'!DE17</f>
        <v>-0.1875</v>
      </c>
      <c r="DF18" s="161">
        <f>('A. INDICATOR LEVELS'!DG17-'A. INDICATOR LEVELS'!DF17)/'A. INDICATOR LEVELS'!DF17</f>
        <v>0.15384615384615385</v>
      </c>
      <c r="DG18" s="161">
        <f>('A. INDICATOR LEVELS'!DH17-'A. INDICATOR LEVELS'!DG17)/'A. INDICATOR LEVELS'!DG17</f>
        <v>0</v>
      </c>
      <c r="DH18" s="162">
        <f>('A. INDICATOR LEVELS'!DH17-'A. INDICATOR LEVELS'!DC17)/'A. INDICATOR LEVELS'!DC17</f>
        <v>-0.11764705882352941</v>
      </c>
    </row>
    <row r="19" spans="1:112" x14ac:dyDescent="0.35">
      <c r="A19" s="228"/>
      <c r="B19" s="248" t="s">
        <v>20</v>
      </c>
      <c r="C19" s="248" t="s">
        <v>53</v>
      </c>
      <c r="D19" s="229" t="s">
        <v>63</v>
      </c>
      <c r="E19" s="166">
        <f>('A. INDICATOR LEVELS'!F18-'A. INDICATOR LEVELS'!E18)/'A. INDICATOR LEVELS'!E18</f>
        <v>8.8666715317813616E-3</v>
      </c>
      <c r="F19" s="156">
        <f>('A. INDICATOR LEVELS'!G18-'A. INDICATOR LEVELS'!F18)/'A. INDICATOR LEVELS'!F18</f>
        <v>4.5860609786972407E-2</v>
      </c>
      <c r="G19" s="156">
        <f>('A. INDICATOR LEVELS'!H18-'A. INDICATOR LEVELS'!G18)/'A. INDICATOR LEVELS'!G18</f>
        <v>3.6760383165611921E-2</v>
      </c>
      <c r="H19" s="156">
        <f>('A. INDICATOR LEVELS'!I18-'A. INDICATOR LEVELS'!H18)/'A. INDICATOR LEVELS'!H18</f>
        <v>3.9693128752501666E-2</v>
      </c>
      <c r="I19" s="156">
        <f>('A. INDICATOR LEVELS'!J18-'A. INDICATOR LEVELS'!I18)/'A. INDICATOR LEVELS'!I18</f>
        <v>2.085338466474174E-2</v>
      </c>
      <c r="J19" s="157">
        <f>('A. INDICATOR LEVELS'!J18-'A. INDICATOR LEVELS'!E18)/'A. INDICATOR LEVELS'!E18</f>
        <v>0.16105962198058818</v>
      </c>
      <c r="K19" s="166">
        <f>('A. INDICATOR LEVELS'!L18-'A. INDICATOR LEVELS'!K18)/'A. INDICATOR LEVELS'!K18</f>
        <v>0</v>
      </c>
      <c r="L19" s="156">
        <f>('A. INDICATOR LEVELS'!M18-'A. INDICATOR LEVELS'!L18)/'A. INDICATOR LEVELS'!L18</f>
        <v>4.1666666666666664E-2</v>
      </c>
      <c r="M19" s="156">
        <f>('A. INDICATOR LEVELS'!N18-'A. INDICATOR LEVELS'!M18)/'A. INDICATOR LEVELS'!M18</f>
        <v>0</v>
      </c>
      <c r="N19" s="156">
        <f>('A. INDICATOR LEVELS'!O18-'A. INDICATOR LEVELS'!N18)/'A. INDICATOR LEVELS'!N18</f>
        <v>0.04</v>
      </c>
      <c r="O19" s="156">
        <f>('A. INDICATOR LEVELS'!P18-'A. INDICATOR LEVELS'!O18)/'A. INDICATOR LEVELS'!O18</f>
        <v>5.128205128205128E-2</v>
      </c>
      <c r="P19" s="157">
        <f>('A. INDICATOR LEVELS'!P18-'A. INDICATOR LEVELS'!K18)/'A. INDICATOR LEVELS'!K18</f>
        <v>0.1388888888888889</v>
      </c>
      <c r="Q19" s="160">
        <f>('A. INDICATOR LEVELS'!R18-'A. INDICATOR LEVELS'!Q18)/'A. INDICATOR LEVELS'!Q18</f>
        <v>9.1575091575091579E-3</v>
      </c>
      <c r="R19" s="161">
        <f>('A. INDICATOR LEVELS'!S18-'A. INDICATOR LEVELS'!R18)/'A. INDICATOR LEVELS'!R18</f>
        <v>3.0852994555353903E-2</v>
      </c>
      <c r="S19" s="161">
        <f>('A. INDICATOR LEVELS'!T18-'A. INDICATOR LEVELS'!S18)/'A. INDICATOR LEVELS'!S18</f>
        <v>-5.2816901408450703E-3</v>
      </c>
      <c r="T19" s="161">
        <f>('A. INDICATOR LEVELS'!U18-'A. INDICATOR LEVELS'!T18)/'A. INDICATOR LEVELS'!T18</f>
        <v>1.2389380530973451E-2</v>
      </c>
      <c r="U19" s="161">
        <f>('A. INDICATOR LEVELS'!V18-'A. INDICATOR LEVELS'!U18)/'A. INDICATOR LEVELS'!U18</f>
        <v>8.7412587412587419E-3</v>
      </c>
      <c r="V19" s="162">
        <f>('A. INDICATOR LEVELS'!V18-'A. INDICATOR LEVELS'!Q18)/'A. INDICATOR LEVELS'!Q18</f>
        <v>5.6776556776556776E-2</v>
      </c>
      <c r="W19" s="176">
        <f>('A. INDICATOR LEVELS'!X18-'A. INDICATOR LEVELS'!W18)/'A. INDICATOR LEVELS'!W18</f>
        <v>1.1627906976744196E-2</v>
      </c>
      <c r="X19" s="158">
        <f>('A. INDICATOR LEVELS'!Y18-'A. INDICATOR LEVELS'!X18)/'A. INDICATOR LEVELS'!X18</f>
        <v>1.1494252873563229E-2</v>
      </c>
      <c r="Y19" s="158">
        <f>('A. INDICATOR LEVELS'!Z18-'A. INDICATOR LEVELS'!Y18)/'A. INDICATOR LEVELS'!Y18</f>
        <v>0</v>
      </c>
      <c r="Z19" s="158">
        <f>('A. INDICATOR LEVELS'!AA18-'A. INDICATOR LEVELS'!Z18)/'A. INDICATOR LEVELS'!Z18</f>
        <v>3.4090909090909123E-2</v>
      </c>
      <c r="AA19" s="158">
        <f>('A. INDICATOR LEVELS'!AB18-'A. INDICATOR LEVELS'!AA18)/'A. INDICATOR LEVELS'!AA18</f>
        <v>3.2967032967032871E-2</v>
      </c>
      <c r="AB19" s="159">
        <f>('A. INDICATOR LEVELS'!AB18-'A. INDICATOR LEVELS'!W18)/'A. INDICATOR LEVELS'!W18</f>
        <v>9.3023255813953445E-2</v>
      </c>
      <c r="AC19" s="166">
        <f>('A. INDICATOR LEVELS'!AD18-'A. INDICATOR LEVELS'!AC18)/'A. INDICATOR LEVELS'!AC18</f>
        <v>-1.2987012987012988E-2</v>
      </c>
      <c r="AD19" s="156">
        <f>('A. INDICATOR LEVELS'!AE18-'A. INDICATOR LEVELS'!AD18)/'A. INDICATOR LEVELS'!AD18</f>
        <v>1.3157894736842105E-2</v>
      </c>
      <c r="AE19" s="156">
        <f>('A. INDICATOR LEVELS'!AF18-'A. INDICATOR LEVELS'!AE18)/'A. INDICATOR LEVELS'!AE18</f>
        <v>-1.2987012987012988E-2</v>
      </c>
      <c r="AF19" s="156">
        <f>('A. INDICATOR LEVELS'!AG18-'A. INDICATOR LEVELS'!AF18)/'A. INDICATOR LEVELS'!AF18</f>
        <v>2.6315789473684209E-2</v>
      </c>
      <c r="AG19" s="156">
        <f>('A. INDICATOR LEVELS'!AH18-'A. INDICATOR LEVELS'!AG18)/'A. INDICATOR LEVELS'!AG18</f>
        <v>0</v>
      </c>
      <c r="AH19" s="157">
        <f>('A. INDICATOR LEVELS'!AH18-'A. INDICATOR LEVELS'!AC18)/'A. INDICATOR LEVELS'!AC18</f>
        <v>1.2987012987012988E-2</v>
      </c>
      <c r="AI19" s="160">
        <f>('A. INDICATOR LEVELS'!AJ18-'A. INDICATOR LEVELS'!AI18)/'A. INDICATOR LEVELS'!AI18</f>
        <v>-3.9215686274509803E-2</v>
      </c>
      <c r="AJ19" s="161">
        <f>('A. INDICATOR LEVELS'!AK18-'A. INDICATOR LEVELS'!AJ18)/'A. INDICATOR LEVELS'!AJ18</f>
        <v>0</v>
      </c>
      <c r="AK19" s="161">
        <f>('A. INDICATOR LEVELS'!AL18-'A. INDICATOR LEVELS'!AK18)/'A. INDICATOR LEVELS'!AK18</f>
        <v>2.0408163265306121E-2</v>
      </c>
      <c r="AL19" s="161">
        <f>('A. INDICATOR LEVELS'!AM18-'A. INDICATOR LEVELS'!AL18)/'A. INDICATOR LEVELS'!AL18</f>
        <v>0</v>
      </c>
      <c r="AM19" s="161">
        <f>('A. INDICATOR LEVELS'!AN18-'A. INDICATOR LEVELS'!AM18)/'A. INDICATOR LEVELS'!AM18</f>
        <v>0.02</v>
      </c>
      <c r="AN19" s="162">
        <f>('A. INDICATOR LEVELS'!AN18-'A. INDICATOR LEVELS'!AI18)/'A. INDICATOR LEVELS'!AI18</f>
        <v>0</v>
      </c>
      <c r="AO19" s="166">
        <f>('A. INDICATOR LEVELS'!AP18-'A. INDICATOR LEVELS'!AO18)/'A. INDICATOR LEVELS'!AO18</f>
        <v>-1.9230769230769232E-2</v>
      </c>
      <c r="AP19" s="156">
        <f>('A. INDICATOR LEVELS'!AQ18-'A. INDICATOR LEVELS'!AP18)/'A. INDICATOR LEVELS'!AP18</f>
        <v>5.8823529411764705E-2</v>
      </c>
      <c r="AQ19" s="156">
        <f>('A. INDICATOR LEVELS'!AR18-'A. INDICATOR LEVELS'!AQ18)/'A. INDICATOR LEVELS'!AQ18</f>
        <v>1.8518518518518517E-2</v>
      </c>
      <c r="AR19" s="156">
        <f>('A. INDICATOR LEVELS'!AS18-'A. INDICATOR LEVELS'!AR18)/'A. INDICATOR LEVELS'!AR18</f>
        <v>0</v>
      </c>
      <c r="AS19" s="156">
        <f>('A. INDICATOR LEVELS'!AT18-'A. INDICATOR LEVELS'!AS18)/'A. INDICATOR LEVELS'!AS18</f>
        <v>-1.8181818181818181E-2</v>
      </c>
      <c r="AT19" s="157">
        <f>('A. INDICATOR LEVELS'!AT18-'A. INDICATOR LEVELS'!AO18)/'A. INDICATOR LEVELS'!AO18</f>
        <v>3.8461538461538464E-2</v>
      </c>
      <c r="AU19" s="166">
        <f>('A. INDICATOR LEVELS'!AV18-'A. INDICATOR LEVELS'!AU18)/'A. INDICATOR LEVELS'!AU18</f>
        <v>5.4794520547945202E-2</v>
      </c>
      <c r="AV19" s="156">
        <f>('A. INDICATOR LEVELS'!AW18-'A. INDICATOR LEVELS'!AV18)/'A. INDICATOR LEVELS'!AV18</f>
        <v>2.5974025974025976E-2</v>
      </c>
      <c r="AW19" s="156">
        <f>('A. INDICATOR LEVELS'!AX18-'A. INDICATOR LEVELS'!AW18)/'A. INDICATOR LEVELS'!AW18</f>
        <v>1.2658227848101266E-2</v>
      </c>
      <c r="AX19" s="156">
        <f>('A. INDICATOR LEVELS'!AY18-'A. INDICATOR LEVELS'!AX18)/'A. INDICATOR LEVELS'!AX18</f>
        <v>-1.2500000000000001E-2</v>
      </c>
      <c r="AY19" s="156">
        <f>('A. INDICATOR LEVELS'!AZ18-'A. INDICATOR LEVELS'!AY18)/'A. INDICATOR LEVELS'!AY18</f>
        <v>1.2658227848101266E-2</v>
      </c>
      <c r="AZ19" s="157">
        <f>('A. INDICATOR LEVELS'!AZ18-'A. INDICATOR LEVELS'!AU18)/'A. INDICATOR LEVELS'!AU18</f>
        <v>9.5890410958904104E-2</v>
      </c>
      <c r="BA19" s="160">
        <f>('A. INDICATOR LEVELS'!BB18-'A. INDICATOR LEVELS'!BA18)/'A. INDICATOR LEVELS'!BA18</f>
        <v>3.3333333333333333E-2</v>
      </c>
      <c r="BB19" s="161">
        <f>('A. INDICATOR LEVELS'!BC18-'A. INDICATOR LEVELS'!BB18)/'A. INDICATOR LEVELS'!BB18</f>
        <v>-1.6129032258064516E-2</v>
      </c>
      <c r="BC19" s="161">
        <f>('A. INDICATOR LEVELS'!BD18-'A. INDICATOR LEVELS'!BC18)/'A. INDICATOR LEVELS'!BC18</f>
        <v>3.2786885245901641E-2</v>
      </c>
      <c r="BD19" s="161">
        <f>('A. INDICATOR LEVELS'!BE18-'A. INDICATOR LEVELS'!BD18)/'A. INDICATOR LEVELS'!BD18</f>
        <v>-3.1746031746031744E-2</v>
      </c>
      <c r="BE19" s="161">
        <f>('A. INDICATOR LEVELS'!BF18-'A. INDICATOR LEVELS'!BE18)/'A. INDICATOR LEVELS'!BE18</f>
        <v>6.5573770491803282E-2</v>
      </c>
      <c r="BF19" s="162">
        <f>('A. INDICATOR LEVELS'!BF18-'A. INDICATOR LEVELS'!BA18)/'A. INDICATOR LEVELS'!BA18</f>
        <v>8.3333333333333329E-2</v>
      </c>
      <c r="BG19" s="166">
        <f>('A. INDICATOR LEVELS'!BH18-'A. INDICATOR LEVELS'!BG18)/'A. INDICATOR LEVELS'!BG18</f>
        <v>0</v>
      </c>
      <c r="BH19" s="156">
        <f>('A. INDICATOR LEVELS'!BI18-'A. INDICATOR LEVELS'!BH18)/'A. INDICATOR LEVELS'!BH18</f>
        <v>0</v>
      </c>
      <c r="BI19" s="156">
        <f>('A. INDICATOR LEVELS'!BJ18-'A. INDICATOR LEVELS'!BI18)/'A. INDICATOR LEVELS'!BI18</f>
        <v>0</v>
      </c>
      <c r="BJ19" s="156">
        <f>('A. INDICATOR LEVELS'!BK18-'A. INDICATOR LEVELS'!BJ18)/'A. INDICATOR LEVELS'!BJ18</f>
        <v>-0.125</v>
      </c>
      <c r="BK19" s="156">
        <f>('A. INDICATOR LEVELS'!BL18-'A. INDICATOR LEVELS'!BK18)/'A. INDICATOR LEVELS'!BK18</f>
        <v>0</v>
      </c>
      <c r="BL19" s="157">
        <f>('A. INDICATOR LEVELS'!BL18-'A. INDICATOR LEVELS'!BG18)/'A. INDICATOR LEVELS'!BG18</f>
        <v>-0.125</v>
      </c>
      <c r="BM19" s="166">
        <f>('A. INDICATOR LEVELS'!BN18-'A. INDICATOR LEVELS'!BM18)/'A. INDICATOR LEVELS'!BM18</f>
        <v>0</v>
      </c>
      <c r="BN19" s="156">
        <f>('A. INDICATOR LEVELS'!BO18-'A. INDICATOR LEVELS'!BN18)/'A. INDICATOR LEVELS'!BN18</f>
        <v>-0.2</v>
      </c>
      <c r="BO19" s="156">
        <f>('A. INDICATOR LEVELS'!BP18-'A. INDICATOR LEVELS'!BO18)/'A. INDICATOR LEVELS'!BO18</f>
        <v>-0.3125</v>
      </c>
      <c r="BP19" s="156">
        <f>('A. INDICATOR LEVELS'!BQ18-'A. INDICATOR LEVELS'!BP18)/'A. INDICATOR LEVELS'!BP18</f>
        <v>-9.0909090909090912E-2</v>
      </c>
      <c r="BQ19" s="156">
        <f>('A. INDICATOR LEVELS'!BR18-'A. INDICATOR LEVELS'!BQ18)/'A. INDICATOR LEVELS'!BQ18</f>
        <v>0</v>
      </c>
      <c r="BR19" s="157">
        <f>('A. INDICATOR LEVELS'!BR18-'A. INDICATOR LEVELS'!BM18)/'A. INDICATOR LEVELS'!BM18</f>
        <v>-0.5</v>
      </c>
      <c r="BS19" s="160">
        <f>('A. INDICATOR LEVELS'!BT18-'A. INDICATOR LEVELS'!BS18)/'A. INDICATOR LEVELS'!BS18</f>
        <v>2.6385224274406333E-2</v>
      </c>
      <c r="BT19" s="161">
        <f>('A. INDICATOR LEVELS'!BU18-'A. INDICATOR LEVELS'!BT18)/'A. INDICATOR LEVELS'!BT18</f>
        <v>-5.1413881748071976E-3</v>
      </c>
      <c r="BU19" s="161">
        <f>('A. INDICATOR LEVELS'!BV18-'A. INDICATOR LEVELS'!BU18)/'A. INDICATOR LEVELS'!BU18</f>
        <v>2.0671834625322998E-2</v>
      </c>
      <c r="BV19" s="161">
        <f>('A. INDICATOR LEVELS'!BW18-'A. INDICATOR LEVELS'!BV18)/'A. INDICATOR LEVELS'!BV18</f>
        <v>1.7721518987341773E-2</v>
      </c>
      <c r="BW19" s="161">
        <f>('A. INDICATOR LEVELS'!BX18-'A. INDICATOR LEVELS'!BW18)/'A. INDICATOR LEVELS'!BW18</f>
        <v>2.2388059701492536E-2</v>
      </c>
      <c r="BX19" s="162">
        <f>('A. INDICATOR LEVELS'!BX18-'A. INDICATOR LEVELS'!BS18)/'A. INDICATOR LEVELS'!BS18</f>
        <v>8.4432717678100261E-2</v>
      </c>
      <c r="BY19" s="160">
        <f>('A. INDICATOR LEVELS'!BZ18-'A. INDICATOR LEVELS'!BY18)/'A. INDICATOR LEVELS'!BY18</f>
        <v>-2.7750247770069313E-2</v>
      </c>
      <c r="BZ19" s="161">
        <f>('A. INDICATOR LEVELS'!CA18-'A. INDICATOR LEVELS'!BZ18)/'A. INDICATOR LEVELS'!BZ18</f>
        <v>2.6503567787971433E-2</v>
      </c>
      <c r="CA19" s="161">
        <f>('A. INDICATOR LEVELS'!CB18-'A. INDICATOR LEVELS'!CA18)/'A. INDICATOR LEVELS'!CA18</f>
        <v>9.9304865938430621E-3</v>
      </c>
      <c r="CB19" s="161">
        <f>('A. INDICATOR LEVELS'!CC18-'A. INDICATOR LEVELS'!CB18)/'A. INDICATOR LEVELS'!CB18</f>
        <v>-8.4562438544739368E-2</v>
      </c>
      <c r="CC19" s="161">
        <f>('A. INDICATOR LEVELS'!CD18-'A. INDICATOR LEVELS'!CC18)/'A. INDICATOR LEVELS'!CC18</f>
        <v>8.2706766917293187E-2</v>
      </c>
      <c r="CD19" s="159">
        <f>('A. INDICATOR LEVELS'!CD18-'A. INDICATOR LEVELS'!BY18)/'A. INDICATOR LEVELS'!BY18</f>
        <v>-9.9108027750245665E-4</v>
      </c>
      <c r="CE19" s="176">
        <f>('A. INDICATOR LEVELS'!CF18-'A. INDICATOR LEVELS'!CE18)/'A. INDICATOR LEVELS'!CE18</f>
        <v>2.289156626506024E-2</v>
      </c>
      <c r="CF19" s="158">
        <f>('A. INDICATOR LEVELS'!CG18-'A. INDICATOR LEVELS'!CF18)/'A. INDICATOR LEVELS'!CF18</f>
        <v>4.8292108362779744E-2</v>
      </c>
      <c r="CG19" s="158">
        <f>('A. INDICATOR LEVELS'!CH18-'A. INDICATOR LEVELS'!CG18)/'A. INDICATOR LEVELS'!CG18</f>
        <v>2.2471910112359553E-3</v>
      </c>
      <c r="CH19" s="158">
        <f>('A. INDICATOR LEVELS'!CI18-'A. INDICATOR LEVELS'!CH18)/'A. INDICATOR LEVELS'!CH18</f>
        <v>4.4843049327354258E-2</v>
      </c>
      <c r="CI19" s="158">
        <f>('A. INDICATOR LEVELS'!CJ18-'A. INDICATOR LEVELS'!CI18)/'A. INDICATOR LEVELS'!CI18</f>
        <v>3.8626609442060089E-2</v>
      </c>
      <c r="CJ19" s="159">
        <f>('A. INDICATOR LEVELS'!CJ18-'A. INDICATOR LEVELS'!CE18)/'A. INDICATOR LEVELS'!CE18</f>
        <v>0.16626506024096385</v>
      </c>
      <c r="CK19" s="160">
        <f>('A. INDICATOR LEVELS'!CL18-'A. INDICATOR LEVELS'!CK18)/'A. INDICATOR LEVELS'!CK18</f>
        <v>-0.3</v>
      </c>
      <c r="CL19" s="161">
        <f>('A. INDICATOR LEVELS'!CM18-'A. INDICATOR LEVELS'!CL18)/'A. INDICATOR LEVELS'!CL18</f>
        <v>0</v>
      </c>
      <c r="CM19" s="161">
        <f>('A. INDICATOR LEVELS'!CN18-'A. INDICATOR LEVELS'!CM18)/'A. INDICATOR LEVELS'!CM18</f>
        <v>0</v>
      </c>
      <c r="CN19" s="161">
        <f>('A. INDICATOR LEVELS'!CO18-'A. INDICATOR LEVELS'!CN18)/'A. INDICATOR LEVELS'!CN18</f>
        <v>0</v>
      </c>
      <c r="CO19" s="161"/>
      <c r="CP19" s="159">
        <f>('A. INDICATOR LEVELS'!CO18-'A. INDICATOR LEVELS'!CK18)/'A. INDICATOR LEVELS'!CK18</f>
        <v>-0.3</v>
      </c>
      <c r="CQ19" s="166">
        <f>('A. INDICATOR LEVELS'!CR18-'A. INDICATOR LEVELS'!CQ18)/'A. INDICATOR LEVELS'!CQ18</f>
        <v>0</v>
      </c>
      <c r="CR19" s="156">
        <f>('A. INDICATOR LEVELS'!CS18-'A. INDICATOR LEVELS'!CR18)/'A. INDICATOR LEVELS'!CR18</f>
        <v>0.33333333333333331</v>
      </c>
      <c r="CS19" s="156">
        <f>('A. INDICATOR LEVELS'!CT18-'A. INDICATOR LEVELS'!CS18)/'A. INDICATOR LEVELS'!CS18</f>
        <v>0</v>
      </c>
      <c r="CT19" s="156">
        <f>('A. INDICATOR LEVELS'!CU18-'A. INDICATOR LEVELS'!CT18)/'A. INDICATOR LEVELS'!CT18</f>
        <v>-0.25</v>
      </c>
      <c r="CU19" s="156">
        <f>('A. INDICATOR LEVELS'!CV18-'A. INDICATOR LEVELS'!CU18)/'A. INDICATOR LEVELS'!CU18</f>
        <v>0</v>
      </c>
      <c r="CV19" s="157">
        <f>('A. INDICATOR LEVELS'!CV18-'A. INDICATOR LEVELS'!CQ18)/'A. INDICATOR LEVELS'!CQ18</f>
        <v>0</v>
      </c>
      <c r="CW19" s="166">
        <f>('A. INDICATOR LEVELS'!CX18-'A. INDICATOR LEVELS'!CW18)/'A. INDICATOR LEVELS'!CW18</f>
        <v>0</v>
      </c>
      <c r="CX19" s="156">
        <f>('A. INDICATOR LEVELS'!CY18-'A. INDICATOR LEVELS'!CX18)/'A. INDICATOR LEVELS'!CX18</f>
        <v>-0.05</v>
      </c>
      <c r="CY19" s="156">
        <f>('A. INDICATOR LEVELS'!CZ18-'A. INDICATOR LEVELS'!CY18)/'A. INDICATOR LEVELS'!CY18</f>
        <v>5.2631578947368418E-2</v>
      </c>
      <c r="CZ19" s="156">
        <f>('A. INDICATOR LEVELS'!DA18-'A. INDICATOR LEVELS'!CZ18)/'A. INDICATOR LEVELS'!CZ18</f>
        <v>-0.05</v>
      </c>
      <c r="DA19" s="156">
        <f>('A. INDICATOR LEVELS'!DB18-'A. INDICATOR LEVELS'!DA18)/'A. INDICATOR LEVELS'!DA18</f>
        <v>0</v>
      </c>
      <c r="DB19" s="157">
        <f>('A. INDICATOR LEVELS'!DB18-'A. INDICATOR LEVELS'!CW18)/'A. INDICATOR LEVELS'!CW18</f>
        <v>-0.05</v>
      </c>
      <c r="DC19" s="160">
        <f>('A. INDICATOR LEVELS'!DD18-'A. INDICATOR LEVELS'!DC18)/'A. INDICATOR LEVELS'!DC18</f>
        <v>0</v>
      </c>
      <c r="DD19" s="161">
        <f>('A. INDICATOR LEVELS'!DE18-'A. INDICATOR LEVELS'!DD18)/'A. INDICATOR LEVELS'!DD18</f>
        <v>-0.15384615384615385</v>
      </c>
      <c r="DE19" s="161">
        <f>('A. INDICATOR LEVELS'!DF18-'A. INDICATOR LEVELS'!DE18)/'A. INDICATOR LEVELS'!DE18</f>
        <v>-9.0909090909090912E-2</v>
      </c>
      <c r="DF19" s="161">
        <f>('A. INDICATOR LEVELS'!DG18-'A. INDICATOR LEVELS'!DF18)/'A. INDICATOR LEVELS'!DF18</f>
        <v>0.2</v>
      </c>
      <c r="DG19" s="161">
        <f>('A. INDICATOR LEVELS'!DH18-'A. INDICATOR LEVELS'!DG18)/'A. INDICATOR LEVELS'!DG18</f>
        <v>-0.16666666666666666</v>
      </c>
      <c r="DH19" s="162">
        <f>('A. INDICATOR LEVELS'!DH18-'A. INDICATOR LEVELS'!DC18)/'A. INDICATOR LEVELS'!DC18</f>
        <v>-0.23076923076923078</v>
      </c>
    </row>
    <row r="20" spans="1:112" x14ac:dyDescent="0.35">
      <c r="A20" s="228"/>
      <c r="B20" s="248" t="s">
        <v>46</v>
      </c>
      <c r="C20" s="248" t="s">
        <v>53</v>
      </c>
      <c r="D20" s="229" t="s">
        <v>64</v>
      </c>
      <c r="E20" s="166">
        <f>('A. INDICATOR LEVELS'!F19-'A. INDICATOR LEVELS'!E19)/'A. INDICATOR LEVELS'!E19</f>
        <v>1.2886025327704955E-3</v>
      </c>
      <c r="F20" s="156">
        <f>('A. INDICATOR LEVELS'!G19-'A. INDICATOR LEVELS'!F19)/'A. INDICATOR LEVELS'!F19</f>
        <v>3.4392473595455754E-2</v>
      </c>
      <c r="G20" s="156">
        <f>('A. INDICATOR LEVELS'!H19-'A. INDICATOR LEVELS'!G19)/'A. INDICATOR LEVELS'!G19</f>
        <v>2.1665451113303875E-2</v>
      </c>
      <c r="H20" s="156">
        <f>('A. INDICATOR LEVELS'!I19-'A. INDICATOR LEVELS'!H19)/'A. INDICATOR LEVELS'!H19</f>
        <v>6.1896363483665069E-2</v>
      </c>
      <c r="I20" s="156">
        <f>('A. INDICATOR LEVELS'!J19-'A. INDICATOR LEVELS'!I19)/'A. INDICATOR LEVELS'!I19</f>
        <v>2.3093957608351787E-2</v>
      </c>
      <c r="J20" s="157">
        <f>('A. INDICATOR LEVELS'!J19-'A. INDICATOR LEVELS'!E19)/'A. INDICATOR LEVELS'!E19</f>
        <v>0.14961119751166407</v>
      </c>
      <c r="K20" s="166">
        <f>('A. INDICATOR LEVELS'!L19-'A. INDICATOR LEVELS'!K19)/'A. INDICATOR LEVELS'!K19</f>
        <v>-1.3333333333333334E-2</v>
      </c>
      <c r="L20" s="156">
        <f>('A. INDICATOR LEVELS'!M19-'A. INDICATOR LEVELS'!L19)/'A. INDICATOR LEVELS'!L19</f>
        <v>2.7027027027027029E-2</v>
      </c>
      <c r="M20" s="156">
        <f>('A. INDICATOR LEVELS'!N19-'A. INDICATOR LEVELS'!M19)/'A. INDICATOR LEVELS'!M19</f>
        <v>0</v>
      </c>
      <c r="N20" s="156">
        <f>('A. INDICATOR LEVELS'!O19-'A. INDICATOR LEVELS'!N19)/'A. INDICATOR LEVELS'!N19</f>
        <v>2.6315789473684209E-2</v>
      </c>
      <c r="O20" s="156">
        <f>('A. INDICATOR LEVELS'!P19-'A. INDICATOR LEVELS'!O19)/'A. INDICATOR LEVELS'!O19</f>
        <v>5.128205128205128E-2</v>
      </c>
      <c r="P20" s="157">
        <f>('A. INDICATOR LEVELS'!P19-'A. INDICATOR LEVELS'!K19)/'A. INDICATOR LEVELS'!K19</f>
        <v>9.3333333333333338E-2</v>
      </c>
      <c r="Q20" s="160">
        <f>('A. INDICATOR LEVELS'!R19-'A. INDICATOR LEVELS'!Q19)/'A. INDICATOR LEVELS'!Q19</f>
        <v>-1.6666666666666666E-2</v>
      </c>
      <c r="R20" s="161">
        <f>('A. INDICATOR LEVELS'!S19-'A. INDICATOR LEVELS'!R19)/'A. INDICATOR LEVELS'!R19</f>
        <v>4.025423728813559E-2</v>
      </c>
      <c r="S20" s="161">
        <f>('A. INDICATOR LEVELS'!T19-'A. INDICATOR LEVELS'!S19)/'A. INDICATOR LEVELS'!S19</f>
        <v>2.8513238289205704E-2</v>
      </c>
      <c r="T20" s="161">
        <f>('A. INDICATOR LEVELS'!U19-'A. INDICATOR LEVELS'!T19)/'A. INDICATOR LEVELS'!T19</f>
        <v>-1.5841584158415842E-2</v>
      </c>
      <c r="U20" s="161">
        <f>('A. INDICATOR LEVELS'!V19-'A. INDICATOR LEVELS'!U19)/'A. INDICATOR LEVELS'!U19</f>
        <v>3.4205231388329982E-2</v>
      </c>
      <c r="V20" s="162">
        <f>('A. INDICATOR LEVELS'!V19-'A. INDICATOR LEVELS'!Q19)/'A. INDICATOR LEVELS'!Q19</f>
        <v>7.0833333333333331E-2</v>
      </c>
      <c r="W20" s="176">
        <f>('A. INDICATOR LEVELS'!X19-'A. INDICATOR LEVELS'!W19)/'A. INDICATOR LEVELS'!W19</f>
        <v>1.2048192771084348E-2</v>
      </c>
      <c r="X20" s="158">
        <f>('A. INDICATOR LEVELS'!Y19-'A. INDICATOR LEVELS'!X19)/'A. INDICATOR LEVELS'!X19</f>
        <v>1.1904761904761916E-2</v>
      </c>
      <c r="Y20" s="158">
        <f>('A. INDICATOR LEVELS'!Z19-'A. INDICATOR LEVELS'!Y19)/'A. INDICATOR LEVELS'!Y19</f>
        <v>0</v>
      </c>
      <c r="Z20" s="158">
        <f>('A. INDICATOR LEVELS'!AA19-'A. INDICATOR LEVELS'!Z19)/'A. INDICATOR LEVELS'!Z19</f>
        <v>3.5294117647058858E-2</v>
      </c>
      <c r="AA20" s="158">
        <f>('A. INDICATOR LEVELS'!AB19-'A. INDICATOR LEVELS'!AA19)/'A. INDICATOR LEVELS'!AA19</f>
        <v>1.1363636363636374E-2</v>
      </c>
      <c r="AB20" s="159">
        <f>('A. INDICATOR LEVELS'!AB19-'A. INDICATOR LEVELS'!W19)/'A. INDICATOR LEVELS'!W19</f>
        <v>7.228915662650609E-2</v>
      </c>
      <c r="AC20" s="166">
        <f>('A. INDICATOR LEVELS'!AD19-'A. INDICATOR LEVELS'!AC19)/'A. INDICATOR LEVELS'!AC19</f>
        <v>0</v>
      </c>
      <c r="AD20" s="156">
        <f>('A. INDICATOR LEVELS'!AE19-'A. INDICATOR LEVELS'!AD19)/'A. INDICATOR LEVELS'!AD19</f>
        <v>1.3157894736842105E-2</v>
      </c>
      <c r="AE20" s="156">
        <f>('A. INDICATOR LEVELS'!AF19-'A. INDICATOR LEVELS'!AE19)/'A. INDICATOR LEVELS'!AE19</f>
        <v>0</v>
      </c>
      <c r="AF20" s="156">
        <f>('A. INDICATOR LEVELS'!AG19-'A. INDICATOR LEVELS'!AF19)/'A. INDICATOR LEVELS'!AF19</f>
        <v>0</v>
      </c>
      <c r="AG20" s="156">
        <f>('A. INDICATOR LEVELS'!AH19-'A. INDICATOR LEVELS'!AG19)/'A. INDICATOR LEVELS'!AG19</f>
        <v>2.5974025974025976E-2</v>
      </c>
      <c r="AH20" s="157">
        <f>('A. INDICATOR LEVELS'!AH19-'A. INDICATOR LEVELS'!AC19)/'A. INDICATOR LEVELS'!AC19</f>
        <v>3.9473684210526314E-2</v>
      </c>
      <c r="AI20" s="160">
        <f>('A. INDICATOR LEVELS'!AJ19-'A. INDICATOR LEVELS'!AI19)/'A. INDICATOR LEVELS'!AI19</f>
        <v>2.0408163265306121E-2</v>
      </c>
      <c r="AJ20" s="161">
        <f>('A. INDICATOR LEVELS'!AK19-'A. INDICATOR LEVELS'!AJ19)/'A. INDICATOR LEVELS'!AJ19</f>
        <v>-0.02</v>
      </c>
      <c r="AK20" s="161">
        <f>('A. INDICATOR LEVELS'!AL19-'A. INDICATOR LEVELS'!AK19)/'A. INDICATOR LEVELS'!AK19</f>
        <v>0</v>
      </c>
      <c r="AL20" s="161">
        <f>('A. INDICATOR LEVELS'!AM19-'A. INDICATOR LEVELS'!AL19)/'A. INDICATOR LEVELS'!AL19</f>
        <v>-2.0408163265306121E-2</v>
      </c>
      <c r="AM20" s="161">
        <f>('A. INDICATOR LEVELS'!AN19-'A. INDICATOR LEVELS'!AM19)/'A. INDICATOR LEVELS'!AM19</f>
        <v>2.0833333333333332E-2</v>
      </c>
      <c r="AN20" s="162">
        <f>('A. INDICATOR LEVELS'!AN19-'A. INDICATOR LEVELS'!AI19)/'A. INDICATOR LEVELS'!AI19</f>
        <v>0</v>
      </c>
      <c r="AO20" s="166">
        <f>('A. INDICATOR LEVELS'!AP19-'A. INDICATOR LEVELS'!AO19)/'A. INDICATOR LEVELS'!AO19</f>
        <v>6.6666666666666666E-2</v>
      </c>
      <c r="AP20" s="156">
        <f>('A. INDICATOR LEVELS'!AQ19-'A. INDICATOR LEVELS'!AP19)/'A. INDICATOR LEVELS'!AP19</f>
        <v>2.0833333333333332E-2</v>
      </c>
      <c r="AQ20" s="156">
        <f>('A. INDICATOR LEVELS'!AR19-'A. INDICATOR LEVELS'!AQ19)/'A. INDICATOR LEVELS'!AQ19</f>
        <v>0</v>
      </c>
      <c r="AR20" s="156">
        <f>('A. INDICATOR LEVELS'!AS19-'A. INDICATOR LEVELS'!AR19)/'A. INDICATOR LEVELS'!AR19</f>
        <v>-6.1224489795918366E-2</v>
      </c>
      <c r="AS20" s="156">
        <f>('A. INDICATOR LEVELS'!AT19-'A. INDICATOR LEVELS'!AS19)/'A. INDICATOR LEVELS'!AS19</f>
        <v>6.5217391304347824E-2</v>
      </c>
      <c r="AT20" s="157">
        <f>('A. INDICATOR LEVELS'!AT19-'A. INDICATOR LEVELS'!AO19)/'A. INDICATOR LEVELS'!AO19</f>
        <v>8.8888888888888892E-2</v>
      </c>
      <c r="AU20" s="166">
        <f>('A. INDICATOR LEVELS'!AV19-'A. INDICATOR LEVELS'!AU19)/'A. INDICATOR LEVELS'!AU19</f>
        <v>0</v>
      </c>
      <c r="AV20" s="156">
        <f>('A. INDICATOR LEVELS'!AW19-'A. INDICATOR LEVELS'!AV19)/'A. INDICATOR LEVELS'!AV19</f>
        <v>4.1095890410958902E-2</v>
      </c>
      <c r="AW20" s="156">
        <f>('A. INDICATOR LEVELS'!AX19-'A. INDICATOR LEVELS'!AW19)/'A. INDICATOR LEVELS'!AW19</f>
        <v>0</v>
      </c>
      <c r="AX20" s="156">
        <f>('A. INDICATOR LEVELS'!AY19-'A. INDICATOR LEVELS'!AX19)/'A. INDICATOR LEVELS'!AX19</f>
        <v>1.3157894736842105E-2</v>
      </c>
      <c r="AY20" s="156">
        <f>('A. INDICATOR LEVELS'!AZ19-'A. INDICATOR LEVELS'!AY19)/'A. INDICATOR LEVELS'!AY19</f>
        <v>2.5974025974025976E-2</v>
      </c>
      <c r="AZ20" s="157">
        <f>('A. INDICATOR LEVELS'!AZ19-'A. INDICATOR LEVELS'!AU19)/'A. INDICATOR LEVELS'!AU19</f>
        <v>8.2191780821917804E-2</v>
      </c>
      <c r="BA20" s="160">
        <f>('A. INDICATOR LEVELS'!BB19-'A. INDICATOR LEVELS'!BA19)/'A. INDICATOR LEVELS'!BA19</f>
        <v>0.05</v>
      </c>
      <c r="BB20" s="161">
        <f>('A. INDICATOR LEVELS'!BC19-'A. INDICATOR LEVELS'!BB19)/'A. INDICATOR LEVELS'!BB19</f>
        <v>-1.5873015873015872E-2</v>
      </c>
      <c r="BC20" s="161">
        <f>('A. INDICATOR LEVELS'!BD19-'A. INDICATOR LEVELS'!BC19)/'A. INDICATOR LEVELS'!BC19</f>
        <v>0</v>
      </c>
      <c r="BD20" s="161">
        <f>('A. INDICATOR LEVELS'!BE19-'A. INDICATOR LEVELS'!BD19)/'A. INDICATOR LEVELS'!BD19</f>
        <v>-1.6129032258064516E-2</v>
      </c>
      <c r="BE20" s="161">
        <f>('A. INDICATOR LEVELS'!BF19-'A. INDICATOR LEVELS'!BE19)/'A. INDICATOR LEVELS'!BE19</f>
        <v>0</v>
      </c>
      <c r="BF20" s="162">
        <f>('A. INDICATOR LEVELS'!BF19-'A. INDICATOR LEVELS'!BA19)/'A. INDICATOR LEVELS'!BA19</f>
        <v>1.6666666666666666E-2</v>
      </c>
      <c r="BG20" s="166">
        <f>('A. INDICATOR LEVELS'!BH19-'A. INDICATOR LEVELS'!BG19)/'A. INDICATOR LEVELS'!BG19</f>
        <v>0</v>
      </c>
      <c r="BH20" s="156">
        <f>('A. INDICATOR LEVELS'!BI19-'A. INDICATOR LEVELS'!BH19)/'A. INDICATOR LEVELS'!BH19</f>
        <v>0</v>
      </c>
      <c r="BI20" s="156">
        <f>('A. INDICATOR LEVELS'!BJ19-'A. INDICATOR LEVELS'!BI19)/'A. INDICATOR LEVELS'!BI19</f>
        <v>0</v>
      </c>
      <c r="BJ20" s="156">
        <f>('A. INDICATOR LEVELS'!BK19-'A. INDICATOR LEVELS'!BJ19)/'A. INDICATOR LEVELS'!BJ19</f>
        <v>-9.0909090909090912E-2</v>
      </c>
      <c r="BK20" s="156">
        <f>('A. INDICATOR LEVELS'!BL19-'A. INDICATOR LEVELS'!BK19)/'A. INDICATOR LEVELS'!BK19</f>
        <v>-0.1</v>
      </c>
      <c r="BL20" s="157">
        <f>('A. INDICATOR LEVELS'!BL19-'A. INDICATOR LEVELS'!BG19)/'A. INDICATOR LEVELS'!BG19</f>
        <v>-0.18181818181818182</v>
      </c>
      <c r="BM20" s="166">
        <f>('A. INDICATOR LEVELS'!BN19-'A. INDICATOR LEVELS'!BM19)/'A. INDICATOR LEVELS'!BM19</f>
        <v>0</v>
      </c>
      <c r="BN20" s="156">
        <f>('A. INDICATOR LEVELS'!BO19-'A. INDICATOR LEVELS'!BN19)/'A. INDICATOR LEVELS'!BN19</f>
        <v>-0.15384615384615385</v>
      </c>
      <c r="BO20" s="156">
        <f>('A. INDICATOR LEVELS'!BP19-'A. INDICATOR LEVELS'!BO19)/'A. INDICATOR LEVELS'!BO19</f>
        <v>-0.31818181818181818</v>
      </c>
      <c r="BP20" s="156">
        <f>('A. INDICATOR LEVELS'!BQ19-'A. INDICATOR LEVELS'!BP19)/'A. INDICATOR LEVELS'!BP19</f>
        <v>0</v>
      </c>
      <c r="BQ20" s="156">
        <f>('A. INDICATOR LEVELS'!BR19-'A. INDICATOR LEVELS'!BQ19)/'A. INDICATOR LEVELS'!BQ19</f>
        <v>0</v>
      </c>
      <c r="BR20" s="157">
        <f>('A. INDICATOR LEVELS'!BR19-'A. INDICATOR LEVELS'!BM19)/'A. INDICATOR LEVELS'!BM19</f>
        <v>-0.42307692307692307</v>
      </c>
      <c r="BS20" s="160">
        <f>('A. INDICATOR LEVELS'!BT19-'A. INDICATOR LEVELS'!BS19)/'A. INDICATOR LEVELS'!BS19</f>
        <v>2.7439024390243903E-2</v>
      </c>
      <c r="BT20" s="161">
        <f>('A. INDICATOR LEVELS'!BU19-'A. INDICATOR LEVELS'!BT19)/'A. INDICATOR LEVELS'!BT19</f>
        <v>2.0771513353115726E-2</v>
      </c>
      <c r="BU20" s="161">
        <f>('A. INDICATOR LEVELS'!BV19-'A. INDICATOR LEVELS'!BU19)/'A. INDICATOR LEVELS'!BU19</f>
        <v>2.0348837209302327E-2</v>
      </c>
      <c r="BV20" s="161">
        <f>('A. INDICATOR LEVELS'!BW19-'A. INDICATOR LEVELS'!BV19)/'A. INDICATOR LEVELS'!BV19</f>
        <v>-5.6980056980056983E-3</v>
      </c>
      <c r="BW20" s="161">
        <f>('A. INDICATOR LEVELS'!BX19-'A. INDICATOR LEVELS'!BW19)/'A. INDICATOR LEVELS'!BW19</f>
        <v>4.8710601719197708E-2</v>
      </c>
      <c r="BX20" s="162">
        <f>('A. INDICATOR LEVELS'!BX19-'A. INDICATOR LEVELS'!BS19)/'A. INDICATOR LEVELS'!BS19</f>
        <v>0.11585365853658537</v>
      </c>
      <c r="BY20" s="160">
        <f>('A. INDICATOR LEVELS'!BZ19-'A. INDICATOR LEVELS'!BY19)/'A. INDICATOR LEVELS'!BY19</f>
        <v>-3.8563829787233932E-2</v>
      </c>
      <c r="BZ20" s="161">
        <f>('A. INDICATOR LEVELS'!CA19-'A. INDICATOR LEVELS'!BZ19)/'A. INDICATOR LEVELS'!BZ19</f>
        <v>1.2448132780082968E-2</v>
      </c>
      <c r="CA20" s="161">
        <f>('A. INDICATOR LEVELS'!CB19-'A. INDICATOR LEVELS'!CA19)/'A. INDICATOR LEVELS'!CA19</f>
        <v>-1.2295081967213095E-2</v>
      </c>
      <c r="CB20" s="161">
        <f>('A. INDICATOR LEVELS'!CC19-'A. INDICATOR LEVELS'!CB19)/'A. INDICATOR LEVELS'!CB19</f>
        <v>3.8727524204702539E-2</v>
      </c>
      <c r="CC20" s="161">
        <f>('A. INDICATOR LEVELS'!CD19-'A. INDICATOR LEVELS'!CC19)/'A. INDICATOR LEVELS'!CC19</f>
        <v>1.59786950732357E-2</v>
      </c>
      <c r="CD20" s="159">
        <f>('A. INDICATOR LEVELS'!CD19-'A. INDICATOR LEVELS'!BY19)/'A. INDICATOR LEVELS'!BY19</f>
        <v>1.4627659574468129E-2</v>
      </c>
      <c r="CE20" s="176">
        <f>('A. INDICATOR LEVELS'!CF19-'A. INDICATOR LEVELS'!CE19)/'A. INDICATOR LEVELS'!CE19</f>
        <v>3.0508474576271188E-2</v>
      </c>
      <c r="CF20" s="158">
        <f>('A. INDICATOR LEVELS'!CG19-'A. INDICATOR LEVELS'!CF19)/'A. INDICATOR LEVELS'!CF19</f>
        <v>1.6447368421052631E-3</v>
      </c>
      <c r="CG20" s="158">
        <f>('A. INDICATOR LEVELS'!CH19-'A. INDICATOR LEVELS'!CG19)/'A. INDICATOR LEVELS'!CG19</f>
        <v>1.4778325123152709E-2</v>
      </c>
      <c r="CH20" s="158">
        <f>('A. INDICATOR LEVELS'!CI19-'A. INDICATOR LEVELS'!CH19)/'A. INDICATOR LEVELS'!CH19</f>
        <v>1.9417475728155338E-2</v>
      </c>
      <c r="CI20" s="158">
        <f>('A. INDICATOR LEVELS'!CJ19-'A. INDICATOR LEVELS'!CI19)/'A. INDICATOR LEVELS'!CI19</f>
        <v>2.6984126984126985E-2</v>
      </c>
      <c r="CJ20" s="159">
        <f>('A. INDICATOR LEVELS'!CJ19-'A. INDICATOR LEVELS'!CE19)/'A. INDICATOR LEVELS'!CE19</f>
        <v>9.6610169491525427E-2</v>
      </c>
      <c r="CK20" s="160">
        <f>('A. INDICATOR LEVELS'!CL19-'A. INDICATOR LEVELS'!CK19)/'A. INDICATOR LEVELS'!CK19</f>
        <v>-0.4</v>
      </c>
      <c r="CL20" s="161">
        <f>('A. INDICATOR LEVELS'!CM19-'A. INDICATOR LEVELS'!CL19)/'A. INDICATOR LEVELS'!CL19</f>
        <v>0</v>
      </c>
      <c r="CM20" s="161">
        <f>('A. INDICATOR LEVELS'!CN19-'A. INDICATOR LEVELS'!CM19)/'A. INDICATOR LEVELS'!CM19</f>
        <v>0.22222222222222221</v>
      </c>
      <c r="CN20" s="161">
        <f>('A. INDICATOR LEVELS'!CO19-'A. INDICATOR LEVELS'!CN19)/'A. INDICATOR LEVELS'!CN19</f>
        <v>9.0909090909090912E-2</v>
      </c>
      <c r="CO20" s="161"/>
      <c r="CP20" s="159">
        <f>('A. INDICATOR LEVELS'!CO19-'A. INDICATOR LEVELS'!CK19)/'A. INDICATOR LEVELS'!CK19</f>
        <v>-0.2</v>
      </c>
      <c r="CQ20" s="166">
        <f>('A. INDICATOR LEVELS'!CR19-'A. INDICATOR LEVELS'!CQ19)/'A. INDICATOR LEVELS'!CQ19</f>
        <v>0.25</v>
      </c>
      <c r="CR20" s="156">
        <f>('A. INDICATOR LEVELS'!CS19-'A. INDICATOR LEVELS'!CR19)/'A. INDICATOR LEVELS'!CR19</f>
        <v>0</v>
      </c>
      <c r="CS20" s="156">
        <f>('A. INDICATOR LEVELS'!CT19-'A. INDICATOR LEVELS'!CS19)/'A. INDICATOR LEVELS'!CS19</f>
        <v>0</v>
      </c>
      <c r="CT20" s="156">
        <f>('A. INDICATOR LEVELS'!CU19-'A. INDICATOR LEVELS'!CT19)/'A. INDICATOR LEVELS'!CT19</f>
        <v>-0.2</v>
      </c>
      <c r="CU20" s="156">
        <f>('A. INDICATOR LEVELS'!CV19-'A. INDICATOR LEVELS'!CU19)/'A. INDICATOR LEVELS'!CU19</f>
        <v>0</v>
      </c>
      <c r="CV20" s="157">
        <f>('A. INDICATOR LEVELS'!CV19-'A. INDICATOR LEVELS'!CQ19)/'A. INDICATOR LEVELS'!CQ19</f>
        <v>0</v>
      </c>
      <c r="CW20" s="166">
        <f>('A. INDICATOR LEVELS'!CX19-'A. INDICATOR LEVELS'!CW19)/'A. INDICATOR LEVELS'!CW19</f>
        <v>0</v>
      </c>
      <c r="CX20" s="156">
        <f>('A. INDICATOR LEVELS'!CY19-'A. INDICATOR LEVELS'!CX19)/'A. INDICATOR LEVELS'!CX19</f>
        <v>-0.1</v>
      </c>
      <c r="CY20" s="156">
        <f>('A. INDICATOR LEVELS'!CZ19-'A. INDICATOR LEVELS'!CY19)/'A. INDICATOR LEVELS'!CY19</f>
        <v>0</v>
      </c>
      <c r="CZ20" s="156">
        <f>('A. INDICATOR LEVELS'!DA19-'A. INDICATOR LEVELS'!CZ19)/'A. INDICATOR LEVELS'!CZ19</f>
        <v>5.5555555555555552E-2</v>
      </c>
      <c r="DA20" s="156">
        <f>('A. INDICATOR LEVELS'!DB19-'A. INDICATOR LEVELS'!DA19)/'A. INDICATOR LEVELS'!DA19</f>
        <v>-0.10526315789473684</v>
      </c>
      <c r="DB20" s="157">
        <f>('A. INDICATOR LEVELS'!DB19-'A. INDICATOR LEVELS'!CW19)/'A. INDICATOR LEVELS'!CW19</f>
        <v>-0.15</v>
      </c>
      <c r="DC20" s="160">
        <f>('A. INDICATOR LEVELS'!DD19-'A. INDICATOR LEVELS'!DC19)/'A. INDICATOR LEVELS'!DC19</f>
        <v>7.6923076923076927E-2</v>
      </c>
      <c r="DD20" s="161">
        <f>('A. INDICATOR LEVELS'!DE19-'A. INDICATOR LEVELS'!DD19)/'A. INDICATOR LEVELS'!DD19</f>
        <v>-7.1428571428571425E-2</v>
      </c>
      <c r="DE20" s="161">
        <f>('A. INDICATOR LEVELS'!DF19-'A. INDICATOR LEVELS'!DE19)/'A. INDICATOR LEVELS'!DE19</f>
        <v>0</v>
      </c>
      <c r="DF20" s="161">
        <f>('A. INDICATOR LEVELS'!DG19-'A. INDICATOR LEVELS'!DF19)/'A. INDICATOR LEVELS'!DF19</f>
        <v>0</v>
      </c>
      <c r="DG20" s="161">
        <f>('A. INDICATOR LEVELS'!DH19-'A. INDICATOR LEVELS'!DG19)/'A. INDICATOR LEVELS'!DG19</f>
        <v>-0.15384615384615385</v>
      </c>
      <c r="DH20" s="162">
        <f>('A. INDICATOR LEVELS'!DH19-'A. INDICATOR LEVELS'!DC19)/'A. INDICATOR LEVELS'!DC19</f>
        <v>-0.15384615384615385</v>
      </c>
    </row>
    <row r="21" spans="1:112" x14ac:dyDescent="0.35">
      <c r="A21" s="228"/>
      <c r="B21" s="248" t="s">
        <v>21</v>
      </c>
      <c r="C21" s="248" t="s">
        <v>53</v>
      </c>
      <c r="D21" s="229" t="s">
        <v>65</v>
      </c>
      <c r="E21" s="166">
        <f>('A. INDICATOR LEVELS'!F20-'A. INDICATOR LEVELS'!E20)/'A. INDICATOR LEVELS'!E20</f>
        <v>1.7953788509575352E-2</v>
      </c>
      <c r="F21" s="156">
        <f>('A. INDICATOR LEVELS'!G20-'A. INDICATOR LEVELS'!F20)/'A. INDICATOR LEVELS'!F20</f>
        <v>1.8812944123511068E-2</v>
      </c>
      <c r="G21" s="156">
        <f>('A. INDICATOR LEVELS'!H20-'A. INDICATOR LEVELS'!G20)/'A. INDICATOR LEVELS'!G20</f>
        <v>2.5741381905765467E-2</v>
      </c>
      <c r="H21" s="156">
        <f>('A. INDICATOR LEVELS'!I20-'A. INDICATOR LEVELS'!H20)/'A. INDICATOR LEVELS'!H20</f>
        <v>4.6913217884747088E-2</v>
      </c>
      <c r="I21" s="156">
        <f>('A. INDICATOR LEVELS'!J20-'A. INDICATOR LEVELS'!I20)/'A. INDICATOR LEVELS'!I20</f>
        <v>4.0278491659268258E-2</v>
      </c>
      <c r="J21" s="157">
        <f>('A. INDICATOR LEVELS'!J20-'A. INDICATOR LEVELS'!E20)/'A. INDICATOR LEVELS'!E20</f>
        <v>0.15856577851790174</v>
      </c>
      <c r="K21" s="166">
        <f>('A. INDICATOR LEVELS'!L20-'A. INDICATOR LEVELS'!K20)/'A. INDICATOR LEVELS'!K20</f>
        <v>-3.7735849056603772E-2</v>
      </c>
      <c r="L21" s="156">
        <f>('A. INDICATOR LEVELS'!M20-'A. INDICATOR LEVELS'!L20)/'A. INDICATOR LEVELS'!L20</f>
        <v>1.9607843137254902E-2</v>
      </c>
      <c r="M21" s="156">
        <f>('A. INDICATOR LEVELS'!N20-'A. INDICATOR LEVELS'!M20)/'A. INDICATOR LEVELS'!M20</f>
        <v>1.9230769230769232E-2</v>
      </c>
      <c r="N21" s="156">
        <f>('A. INDICATOR LEVELS'!O20-'A. INDICATOR LEVELS'!N20)/'A. INDICATOR LEVELS'!N20</f>
        <v>1.8867924528301886E-2</v>
      </c>
      <c r="O21" s="156">
        <f>('A. INDICATOR LEVELS'!P20-'A. INDICATOR LEVELS'!O20)/'A. INDICATOR LEVELS'!O20</f>
        <v>7.407407407407407E-2</v>
      </c>
      <c r="P21" s="157">
        <f>('A. INDICATOR LEVELS'!P20-'A. INDICATOR LEVELS'!K20)/'A. INDICATOR LEVELS'!K20</f>
        <v>9.4339622641509441E-2</v>
      </c>
      <c r="Q21" s="160">
        <f>('A. INDICATOR LEVELS'!R20-'A. INDICATOR LEVELS'!Q20)/'A. INDICATOR LEVELS'!Q20</f>
        <v>-1.6293279022403257E-2</v>
      </c>
      <c r="R21" s="161">
        <f>('A. INDICATOR LEVELS'!S20-'A. INDICATOR LEVELS'!R20)/'A. INDICATOR LEVELS'!R20</f>
        <v>1.6563146997929608E-2</v>
      </c>
      <c r="S21" s="161">
        <f>('A. INDICATOR LEVELS'!T20-'A. INDICATOR LEVELS'!S20)/'A. INDICATOR LEVELS'!S20</f>
        <v>2.4439918533604887E-2</v>
      </c>
      <c r="T21" s="161">
        <f>('A. INDICATOR LEVELS'!U20-'A. INDICATOR LEVELS'!T20)/'A. INDICATOR LEVELS'!T20</f>
        <v>-1.5904572564612324E-2</v>
      </c>
      <c r="U21" s="161">
        <f>('A. INDICATOR LEVELS'!V20-'A. INDICATOR LEVELS'!U20)/'A. INDICATOR LEVELS'!U20</f>
        <v>4.6464646464646465E-2</v>
      </c>
      <c r="V21" s="162">
        <f>('A. INDICATOR LEVELS'!V20-'A. INDICATOR LEVELS'!Q20)/'A. INDICATOR LEVELS'!Q20</f>
        <v>5.4989816700610997E-2</v>
      </c>
      <c r="W21" s="176">
        <f>('A. INDICATOR LEVELS'!X20-'A. INDICATOR LEVELS'!W20)/'A. INDICATOR LEVELS'!W20</f>
        <v>2.7397260273972629E-2</v>
      </c>
      <c r="X21" s="158">
        <f>('A. INDICATOR LEVELS'!Y20-'A. INDICATOR LEVELS'!X20)/'A. INDICATOR LEVELS'!X20</f>
        <v>1.3333333333333345E-2</v>
      </c>
      <c r="Y21" s="158">
        <f>('A. INDICATOR LEVELS'!Z20-'A. INDICATOR LEVELS'!Y20)/'A. INDICATOR LEVELS'!Y20</f>
        <v>1.3157894736842117E-2</v>
      </c>
      <c r="Z21" s="158">
        <f>('A. INDICATOR LEVELS'!AA20-'A. INDICATOR LEVELS'!Z20)/'A. INDICATOR LEVELS'!Z20</f>
        <v>1.2987012987012998E-2</v>
      </c>
      <c r="AA21" s="158">
        <f>('A. INDICATOR LEVELS'!AB20-'A. INDICATOR LEVELS'!AA20)/'A. INDICATOR LEVELS'!AA20</f>
        <v>2.5641025641025664E-2</v>
      </c>
      <c r="AB21" s="159">
        <f>('A. INDICATOR LEVELS'!AB20-'A. INDICATOR LEVELS'!W20)/'A. INDICATOR LEVELS'!W20</f>
        <v>9.5890410958904201E-2</v>
      </c>
      <c r="AC21" s="166">
        <f>('A. INDICATOR LEVELS'!AD20-'A. INDICATOR LEVELS'!AC20)/'A. INDICATOR LEVELS'!AC20</f>
        <v>0</v>
      </c>
      <c r="AD21" s="156">
        <f>('A. INDICATOR LEVELS'!AE20-'A. INDICATOR LEVELS'!AD20)/'A. INDICATOR LEVELS'!AD20</f>
        <v>-3.0769230769230771E-2</v>
      </c>
      <c r="AE21" s="156">
        <f>('A. INDICATOR LEVELS'!AF20-'A. INDICATOR LEVELS'!AE20)/'A. INDICATOR LEVELS'!AE20</f>
        <v>3.1746031746031744E-2</v>
      </c>
      <c r="AF21" s="156">
        <f>('A. INDICATOR LEVELS'!AG20-'A. INDICATOR LEVELS'!AF20)/'A. INDICATOR LEVELS'!AF20</f>
        <v>3.0769230769230771E-2</v>
      </c>
      <c r="AG21" s="156">
        <f>('A. INDICATOR LEVELS'!AH20-'A. INDICATOR LEVELS'!AG20)/'A. INDICATOR LEVELS'!AG20</f>
        <v>0</v>
      </c>
      <c r="AH21" s="157">
        <f>('A. INDICATOR LEVELS'!AH20-'A. INDICATOR LEVELS'!AC20)/'A. INDICATOR LEVELS'!AC20</f>
        <v>3.0769230769230771E-2</v>
      </c>
      <c r="AI21" s="160">
        <f>('A. INDICATOR LEVELS'!AJ20-'A. INDICATOR LEVELS'!AI20)/'A. INDICATOR LEVELS'!AI20</f>
        <v>0</v>
      </c>
      <c r="AJ21" s="161">
        <f>('A. INDICATOR LEVELS'!AK20-'A. INDICATOR LEVELS'!AJ20)/'A. INDICATOR LEVELS'!AJ20</f>
        <v>0</v>
      </c>
      <c r="AK21" s="161">
        <f>('A. INDICATOR LEVELS'!AL20-'A. INDICATOR LEVELS'!AK20)/'A. INDICATOR LEVELS'!AK20</f>
        <v>0</v>
      </c>
      <c r="AL21" s="161">
        <f>('A. INDICATOR LEVELS'!AM20-'A. INDICATOR LEVELS'!AL20)/'A. INDICATOR LEVELS'!AL20</f>
        <v>-4.0816326530612242E-2</v>
      </c>
      <c r="AM21" s="161">
        <f>('A. INDICATOR LEVELS'!AN20-'A. INDICATOR LEVELS'!AM20)/'A. INDICATOR LEVELS'!AM20</f>
        <v>0</v>
      </c>
      <c r="AN21" s="162">
        <f>('A. INDICATOR LEVELS'!AN20-'A. INDICATOR LEVELS'!AI20)/'A. INDICATOR LEVELS'!AI20</f>
        <v>-4.0816326530612242E-2</v>
      </c>
      <c r="AO21" s="166">
        <f>('A. INDICATOR LEVELS'!AP20-'A. INDICATOR LEVELS'!AO20)/'A. INDICATOR LEVELS'!AO20</f>
        <v>0.05</v>
      </c>
      <c r="AP21" s="156">
        <f>('A. INDICATOR LEVELS'!AQ20-'A. INDICATOR LEVELS'!AP20)/'A. INDICATOR LEVELS'!AP20</f>
        <v>-2.3809523809523808E-2</v>
      </c>
      <c r="AQ21" s="156">
        <f>('A. INDICATOR LEVELS'!AR20-'A. INDICATOR LEVELS'!AQ20)/'A. INDICATOR LEVELS'!AQ20</f>
        <v>0</v>
      </c>
      <c r="AR21" s="156">
        <f>('A. INDICATOR LEVELS'!AS20-'A. INDICATOR LEVELS'!AR20)/'A. INDICATOR LEVELS'!AR20</f>
        <v>2.4390243902439025E-2</v>
      </c>
      <c r="AS21" s="156">
        <f>('A. INDICATOR LEVELS'!AT20-'A. INDICATOR LEVELS'!AS20)/'A. INDICATOR LEVELS'!AS20</f>
        <v>0</v>
      </c>
      <c r="AT21" s="157">
        <f>('A. INDICATOR LEVELS'!AT20-'A. INDICATOR LEVELS'!AO20)/'A. INDICATOR LEVELS'!AO20</f>
        <v>0.05</v>
      </c>
      <c r="AU21" s="166">
        <f>('A. INDICATOR LEVELS'!AV20-'A. INDICATOR LEVELS'!AU20)/'A. INDICATOR LEVELS'!AU20</f>
        <v>3.2786885245901641E-2</v>
      </c>
      <c r="AV21" s="156">
        <f>('A. INDICATOR LEVELS'!AW20-'A. INDICATOR LEVELS'!AV20)/'A. INDICATOR LEVELS'!AV20</f>
        <v>4.7619047619047616E-2</v>
      </c>
      <c r="AW21" s="156">
        <f>('A. INDICATOR LEVELS'!AX20-'A. INDICATOR LEVELS'!AW20)/'A. INDICATOR LEVELS'!AW20</f>
        <v>-1.5151515151515152E-2</v>
      </c>
      <c r="AX21" s="156">
        <f>('A. INDICATOR LEVELS'!AY20-'A. INDICATOR LEVELS'!AX20)/'A. INDICATOR LEVELS'!AX20</f>
        <v>1.5384615384615385E-2</v>
      </c>
      <c r="AY21" s="156">
        <f>('A. INDICATOR LEVELS'!AZ20-'A. INDICATOR LEVELS'!AY20)/'A. INDICATOR LEVELS'!AY20</f>
        <v>3.0303030303030304E-2</v>
      </c>
      <c r="AZ21" s="157">
        <f>('A. INDICATOR LEVELS'!AZ20-'A. INDICATOR LEVELS'!AU20)/'A. INDICATOR LEVELS'!AU20</f>
        <v>0.11475409836065574</v>
      </c>
      <c r="BA21" s="160">
        <f>('A. INDICATOR LEVELS'!BB20-'A. INDICATOR LEVELS'!BA20)/'A. INDICATOR LEVELS'!BA20</f>
        <v>7.2727272727272724E-2</v>
      </c>
      <c r="BB21" s="161">
        <f>('A. INDICATOR LEVELS'!BC20-'A. INDICATOR LEVELS'!BB20)/'A. INDICATOR LEVELS'!BB20</f>
        <v>1.6949152542372881E-2</v>
      </c>
      <c r="BC21" s="161">
        <f>('A. INDICATOR LEVELS'!BD20-'A. INDICATOR LEVELS'!BC20)/'A. INDICATOR LEVELS'!BC20</f>
        <v>1.6666666666666666E-2</v>
      </c>
      <c r="BD21" s="161">
        <f>('A. INDICATOR LEVELS'!BE20-'A. INDICATOR LEVELS'!BD20)/'A. INDICATOR LEVELS'!BD20</f>
        <v>-6.5573770491803282E-2</v>
      </c>
      <c r="BE21" s="161">
        <f>('A. INDICATOR LEVELS'!BF20-'A. INDICATOR LEVELS'!BE20)/'A. INDICATOR LEVELS'!BE20</f>
        <v>0</v>
      </c>
      <c r="BF21" s="162">
        <f>('A. INDICATOR LEVELS'!BF20-'A. INDICATOR LEVELS'!BA20)/'A. INDICATOR LEVELS'!BA20</f>
        <v>3.6363636363636362E-2</v>
      </c>
      <c r="BG21" s="166">
        <f>('A. INDICATOR LEVELS'!BH20-'A. INDICATOR LEVELS'!BG20)/'A. INDICATOR LEVELS'!BG20</f>
        <v>-5.5555555555555552E-2</v>
      </c>
      <c r="BH21" s="156">
        <f>('A. INDICATOR LEVELS'!BI20-'A. INDICATOR LEVELS'!BH20)/'A. INDICATOR LEVELS'!BH20</f>
        <v>5.8823529411764705E-2</v>
      </c>
      <c r="BI21" s="156">
        <f>('A. INDICATOR LEVELS'!BJ20-'A. INDICATOR LEVELS'!BI20)/'A. INDICATOR LEVELS'!BI20</f>
        <v>-5.5555555555555552E-2</v>
      </c>
      <c r="BJ21" s="156">
        <f>('A. INDICATOR LEVELS'!BK20-'A. INDICATOR LEVELS'!BJ20)/'A. INDICATOR LEVELS'!BJ20</f>
        <v>-5.8823529411764705E-2</v>
      </c>
      <c r="BK21" s="156">
        <f>('A. INDICATOR LEVELS'!BL20-'A. INDICATOR LEVELS'!BK20)/'A. INDICATOR LEVELS'!BK20</f>
        <v>-6.25E-2</v>
      </c>
      <c r="BL21" s="157">
        <f>('A. INDICATOR LEVELS'!BL20-'A. INDICATOR LEVELS'!BG20)/'A. INDICATOR LEVELS'!BG20</f>
        <v>-0.16666666666666666</v>
      </c>
      <c r="BM21" s="166">
        <f>('A. INDICATOR LEVELS'!BN20-'A. INDICATOR LEVELS'!BM20)/'A. INDICATOR LEVELS'!BM20</f>
        <v>6.4516129032258063E-2</v>
      </c>
      <c r="BN21" s="156">
        <f>('A. INDICATOR LEVELS'!BO20-'A. INDICATOR LEVELS'!BN20)/'A. INDICATOR LEVELS'!BN20</f>
        <v>-9.0909090909090912E-2</v>
      </c>
      <c r="BO21" s="156">
        <f>('A. INDICATOR LEVELS'!BP20-'A. INDICATOR LEVELS'!BO20)/'A. INDICATOR LEVELS'!BO20</f>
        <v>-0.23333333333333334</v>
      </c>
      <c r="BP21" s="156">
        <f>('A. INDICATOR LEVELS'!BQ20-'A. INDICATOR LEVELS'!BP20)/'A. INDICATOR LEVELS'!BP20</f>
        <v>-4.3478260869565216E-2</v>
      </c>
      <c r="BQ21" s="156">
        <f>('A. INDICATOR LEVELS'!BR20-'A. INDICATOR LEVELS'!BQ20)/'A. INDICATOR LEVELS'!BQ20</f>
        <v>4.5454545454545456E-2</v>
      </c>
      <c r="BR21" s="157">
        <f>('A. INDICATOR LEVELS'!BR20-'A. INDICATOR LEVELS'!BM20)/'A. INDICATOR LEVELS'!BM20</f>
        <v>-0.25806451612903225</v>
      </c>
      <c r="BS21" s="160">
        <f>('A. INDICATOR LEVELS'!BT20-'A. INDICATOR LEVELS'!BS20)/'A. INDICATOR LEVELS'!BS20</f>
        <v>-2.7607361963190184E-2</v>
      </c>
      <c r="BT21" s="161">
        <f>('A. INDICATOR LEVELS'!BU20-'A. INDICATOR LEVELS'!BT20)/'A. INDICATOR LEVELS'!BT20</f>
        <v>1.8927444794952682E-2</v>
      </c>
      <c r="BU21" s="161">
        <f>('A. INDICATOR LEVELS'!BV20-'A. INDICATOR LEVELS'!BU20)/'A. INDICATOR LEVELS'!BU20</f>
        <v>2.7863777089783281E-2</v>
      </c>
      <c r="BV21" s="161">
        <f>('A. INDICATOR LEVELS'!BW20-'A. INDICATOR LEVELS'!BV20)/'A. INDICATOR LEVELS'!BV20</f>
        <v>3.0120481927710845E-3</v>
      </c>
      <c r="BW21" s="161">
        <f>('A. INDICATOR LEVELS'!BX20-'A. INDICATOR LEVELS'!BW20)/'A. INDICATOR LEVELS'!BW20</f>
        <v>4.2042042042042045E-2</v>
      </c>
      <c r="BX21" s="162">
        <f>('A. INDICATOR LEVELS'!BX20-'A. INDICATOR LEVELS'!BS20)/'A. INDICATOR LEVELS'!BS20</f>
        <v>6.4417177914110432E-2</v>
      </c>
      <c r="BY21" s="160">
        <f>('A. INDICATOR LEVELS'!BZ20-'A. INDICATOR LEVELS'!BY20)/'A. INDICATOR LEVELS'!BY20</f>
        <v>-1.3029315960912065E-2</v>
      </c>
      <c r="BZ21" s="161">
        <f>('A. INDICATOR LEVELS'!CA20-'A. INDICATOR LEVELS'!BZ20)/'A. INDICATOR LEVELS'!BZ20</f>
        <v>6.6006600660066068E-3</v>
      </c>
      <c r="CA21" s="161">
        <f>('A. INDICATOR LEVELS'!CB20-'A. INDICATOR LEVELS'!CA20)/'A. INDICATOR LEVELS'!CA20</f>
        <v>3.2786885245902398E-3</v>
      </c>
      <c r="CB21" s="161">
        <f>('A. INDICATOR LEVELS'!CC20-'A. INDICATOR LEVELS'!CB20)/'A. INDICATOR LEVELS'!CB20</f>
        <v>1.1437908496732072E-2</v>
      </c>
      <c r="CC21" s="161">
        <f>('A. INDICATOR LEVELS'!CD20-'A. INDICATOR LEVELS'!CC20)/'A. INDICATOR LEVELS'!CC20</f>
        <v>5.0080775444264876E-2</v>
      </c>
      <c r="CD21" s="159">
        <f>('A. INDICATOR LEVELS'!CD20-'A. INDICATOR LEVELS'!BY20)/'A. INDICATOR LEVELS'!BY20</f>
        <v>5.8631921824104288E-2</v>
      </c>
      <c r="CE21" s="176">
        <f>('A. INDICATOR LEVELS'!CF20-'A. INDICATOR LEVELS'!CE20)/'A. INDICATOR LEVELS'!CE20</f>
        <v>3.6563071297989031E-3</v>
      </c>
      <c r="CF21" s="158">
        <f>('A. INDICATOR LEVELS'!CG20-'A. INDICATOR LEVELS'!CF20)/'A. INDICATOR LEVELS'!CF20</f>
        <v>7.2859744990892532E-3</v>
      </c>
      <c r="CG21" s="158">
        <f>('A. INDICATOR LEVELS'!CH20-'A. INDICATOR LEVELS'!CG20)/'A. INDICATOR LEVELS'!CG20</f>
        <v>3.074141048824593E-2</v>
      </c>
      <c r="CH21" s="158">
        <f>('A. INDICATOR LEVELS'!CI20-'A. INDICATOR LEVELS'!CH20)/'A. INDICATOR LEVELS'!CH20</f>
        <v>3.3333333333333333E-2</v>
      </c>
      <c r="CI21" s="158">
        <f>('A. INDICATOR LEVELS'!CJ20-'A. INDICATOR LEVELS'!CI20)/'A. INDICATOR LEVELS'!CI20</f>
        <v>3.5653650254668934E-2</v>
      </c>
      <c r="CJ21" s="159">
        <f>('A. INDICATOR LEVELS'!CJ20-'A. INDICATOR LEVELS'!CE20)/'A. INDICATOR LEVELS'!CE20</f>
        <v>0.11517367458866545</v>
      </c>
      <c r="CK21" s="160">
        <f>('A. INDICATOR LEVELS'!CL20-'A. INDICATOR LEVELS'!CK20)/'A. INDICATOR LEVELS'!CK20</f>
        <v>-0.33333333333333331</v>
      </c>
      <c r="CL21" s="161">
        <f>('A. INDICATOR LEVELS'!CM20-'A. INDICATOR LEVELS'!CL20)/'A. INDICATOR LEVELS'!CL20</f>
        <v>0.14285714285714285</v>
      </c>
      <c r="CM21" s="161">
        <f>('A. INDICATOR LEVELS'!CN20-'A. INDICATOR LEVELS'!CM20)/'A. INDICATOR LEVELS'!CM20</f>
        <v>-6.25E-2</v>
      </c>
      <c r="CN21" s="161">
        <f>('A. INDICATOR LEVELS'!CO20-'A. INDICATOR LEVELS'!CN20)/'A. INDICATOR LEVELS'!CN20</f>
        <v>-0.2</v>
      </c>
      <c r="CO21" s="161"/>
      <c r="CP21" s="159">
        <f>('A. INDICATOR LEVELS'!CO20-'A. INDICATOR LEVELS'!CK20)/'A. INDICATOR LEVELS'!CK20</f>
        <v>-0.42857142857142855</v>
      </c>
      <c r="CQ21" s="166">
        <f>('A. INDICATOR LEVELS'!CR20-'A. INDICATOR LEVELS'!CQ20)/'A. INDICATOR LEVELS'!CQ20</f>
        <v>0</v>
      </c>
      <c r="CR21" s="156">
        <f>('A. INDICATOR LEVELS'!CS20-'A. INDICATOR LEVELS'!CR20)/'A. INDICATOR LEVELS'!CR20</f>
        <v>-0.125</v>
      </c>
      <c r="CS21" s="156">
        <f>('A. INDICATOR LEVELS'!CT20-'A. INDICATOR LEVELS'!CS20)/'A. INDICATOR LEVELS'!CS20</f>
        <v>0.14285714285714285</v>
      </c>
      <c r="CT21" s="156">
        <f>('A. INDICATOR LEVELS'!CU20-'A. INDICATOR LEVELS'!CT20)/'A. INDICATOR LEVELS'!CT20</f>
        <v>-0.125</v>
      </c>
      <c r="CU21" s="156">
        <f>('A. INDICATOR LEVELS'!CV20-'A. INDICATOR LEVELS'!CU20)/'A. INDICATOR LEVELS'!CU20</f>
        <v>-0.14285714285714285</v>
      </c>
      <c r="CV21" s="157">
        <f>('A. INDICATOR LEVELS'!CV20-'A. INDICATOR LEVELS'!CQ20)/'A. INDICATOR LEVELS'!CQ20</f>
        <v>-0.25</v>
      </c>
      <c r="CW21" s="166">
        <f>('A. INDICATOR LEVELS'!CX20-'A. INDICATOR LEVELS'!CW20)/'A. INDICATOR LEVELS'!CW20</f>
        <v>3.7037037037037035E-2</v>
      </c>
      <c r="CX21" s="156">
        <f>('A. INDICATOR LEVELS'!CY20-'A. INDICATOR LEVELS'!CX20)/'A. INDICATOR LEVELS'!CX20</f>
        <v>3.5714285714285712E-2</v>
      </c>
      <c r="CY21" s="156">
        <f>('A. INDICATOR LEVELS'!CZ20-'A. INDICATOR LEVELS'!CY20)/'A. INDICATOR LEVELS'!CY20</f>
        <v>-6.8965517241379309E-2</v>
      </c>
      <c r="CZ21" s="156">
        <f>('A. INDICATOR LEVELS'!DA20-'A. INDICATOR LEVELS'!CZ20)/'A. INDICATOR LEVELS'!CZ20</f>
        <v>-3.7037037037037035E-2</v>
      </c>
      <c r="DA21" s="156">
        <f>('A. INDICATOR LEVELS'!DB20-'A. INDICATOR LEVELS'!DA20)/'A. INDICATOR LEVELS'!DA20</f>
        <v>3.8461538461538464E-2</v>
      </c>
      <c r="DB21" s="157">
        <f>('A. INDICATOR LEVELS'!DB20-'A. INDICATOR LEVELS'!CW20)/'A. INDICATOR LEVELS'!CW20</f>
        <v>0</v>
      </c>
      <c r="DC21" s="160">
        <f>('A. INDICATOR LEVELS'!DD20-'A. INDICATOR LEVELS'!DC20)/'A. INDICATOR LEVELS'!DC20</f>
        <v>0</v>
      </c>
      <c r="DD21" s="161">
        <f>('A. INDICATOR LEVELS'!DE20-'A. INDICATOR LEVELS'!DD20)/'A. INDICATOR LEVELS'!DD20</f>
        <v>0</v>
      </c>
      <c r="DE21" s="161">
        <f>('A. INDICATOR LEVELS'!DF20-'A. INDICATOR LEVELS'!DE20)/'A. INDICATOR LEVELS'!DE20</f>
        <v>-4.5454545454545456E-2</v>
      </c>
      <c r="DF21" s="161">
        <f>('A. INDICATOR LEVELS'!DG20-'A. INDICATOR LEVELS'!DF20)/'A. INDICATOR LEVELS'!DF20</f>
        <v>-4.7619047619047616E-2</v>
      </c>
      <c r="DG21" s="161">
        <f>('A. INDICATOR LEVELS'!DH20-'A. INDICATOR LEVELS'!DG20)/'A. INDICATOR LEVELS'!DG20</f>
        <v>-0.05</v>
      </c>
      <c r="DH21" s="162">
        <f>('A. INDICATOR LEVELS'!DH20-'A. INDICATOR LEVELS'!DC20)/'A. INDICATOR LEVELS'!DC20</f>
        <v>-0.13636363636363635</v>
      </c>
    </row>
    <row r="22" spans="1:112" x14ac:dyDescent="0.35">
      <c r="A22" s="228"/>
      <c r="B22" s="248" t="s">
        <v>22</v>
      </c>
      <c r="C22" s="248" t="s">
        <v>53</v>
      </c>
      <c r="D22" s="229" t="s">
        <v>66</v>
      </c>
      <c r="E22" s="166">
        <f>('A. INDICATOR LEVELS'!F21-'A. INDICATOR LEVELS'!E21)/'A. INDICATOR LEVELS'!E21</f>
        <v>1.4940325812352993E-2</v>
      </c>
      <c r="F22" s="156">
        <f>('A. INDICATOR LEVELS'!G21-'A. INDICATOR LEVELS'!F21)/'A. INDICATOR LEVELS'!F21</f>
        <v>3.3174541865156004E-2</v>
      </c>
      <c r="G22" s="156">
        <f>('A. INDICATOR LEVELS'!H21-'A. INDICATOR LEVELS'!G21)/'A. INDICATOR LEVELS'!G21</f>
        <v>3.6013956966021436E-2</v>
      </c>
      <c r="H22" s="156">
        <f>('A. INDICATOR LEVELS'!I21-'A. INDICATOR LEVELS'!H21)/'A. INDICATOR LEVELS'!H21</f>
        <v>4.2981436189407002E-2</v>
      </c>
      <c r="I22" s="156">
        <f>('A. INDICATOR LEVELS'!J21-'A. INDICATOR LEVELS'!I21)/'A. INDICATOR LEVELS'!I21</f>
        <v>2.8754853342559488E-2</v>
      </c>
      <c r="J22" s="157">
        <f>('A. INDICATOR LEVELS'!J21-'A. INDICATOR LEVELS'!E21)/'A. INDICATOR LEVELS'!E21</f>
        <v>0.16565031797194876</v>
      </c>
      <c r="K22" s="166">
        <f>('A. INDICATOR LEVELS'!L21-'A. INDICATOR LEVELS'!K21)/'A. INDICATOR LEVELS'!K21</f>
        <v>-1.4492753623188406E-2</v>
      </c>
      <c r="L22" s="156">
        <f>('A. INDICATOR LEVELS'!M21-'A. INDICATOR LEVELS'!L21)/'A. INDICATOR LEVELS'!L21</f>
        <v>1.4705882352941176E-2</v>
      </c>
      <c r="M22" s="156">
        <f>('A. INDICATOR LEVELS'!N21-'A. INDICATOR LEVELS'!M21)/'A. INDICATOR LEVELS'!M21</f>
        <v>0</v>
      </c>
      <c r="N22" s="156">
        <f>('A. INDICATOR LEVELS'!O21-'A. INDICATOR LEVELS'!N21)/'A. INDICATOR LEVELS'!N21</f>
        <v>2.8985507246376812E-2</v>
      </c>
      <c r="O22" s="156">
        <f>('A. INDICATOR LEVELS'!P21-'A. INDICATOR LEVELS'!O21)/'A. INDICATOR LEVELS'!O21</f>
        <v>5.6338028169014086E-2</v>
      </c>
      <c r="P22" s="157">
        <f>('A. INDICATOR LEVELS'!P21-'A. INDICATOR LEVELS'!K21)/'A. INDICATOR LEVELS'!K21</f>
        <v>8.6956521739130432E-2</v>
      </c>
      <c r="Q22" s="160">
        <f>('A. INDICATOR LEVELS'!R21-'A. INDICATOR LEVELS'!Q21)/'A. INDICATOR LEVELS'!Q21</f>
        <v>-4.0160642570281121E-3</v>
      </c>
      <c r="R22" s="161">
        <f>('A. INDICATOR LEVELS'!S21-'A. INDICATOR LEVELS'!R21)/'A. INDICATOR LEVELS'!R21</f>
        <v>1.8145161290322582E-2</v>
      </c>
      <c r="S22" s="161">
        <f>('A. INDICATOR LEVELS'!T21-'A. INDICATOR LEVELS'!S21)/'A. INDICATOR LEVELS'!S21</f>
        <v>2.1782178217821781E-2</v>
      </c>
      <c r="T22" s="161">
        <f>('A. INDICATOR LEVELS'!U21-'A. INDICATOR LEVELS'!T21)/'A. INDICATOR LEVELS'!T21</f>
        <v>-1.937984496124031E-3</v>
      </c>
      <c r="U22" s="161">
        <f>('A. INDICATOR LEVELS'!V21-'A. INDICATOR LEVELS'!U21)/'A. INDICATOR LEVELS'!U21</f>
        <v>1.9417475728155338E-2</v>
      </c>
      <c r="V22" s="162">
        <f>('A. INDICATOR LEVELS'!V21-'A. INDICATOR LEVELS'!Q21)/'A. INDICATOR LEVELS'!Q21</f>
        <v>5.4216867469879519E-2</v>
      </c>
      <c r="W22" s="176">
        <f>('A. INDICATOR LEVELS'!X21-'A. INDICATOR LEVELS'!W21)/'A. INDICATOR LEVELS'!W21</f>
        <v>0</v>
      </c>
      <c r="X22" s="158">
        <f>('A. INDICATOR LEVELS'!Y21-'A. INDICATOR LEVELS'!X21)/'A. INDICATOR LEVELS'!X21</f>
        <v>1.2500000000000011E-2</v>
      </c>
      <c r="Y22" s="158">
        <f>('A. INDICATOR LEVELS'!Z21-'A. INDICATOR LEVELS'!Y21)/'A. INDICATOR LEVELS'!Y21</f>
        <v>1.2345679012345552E-2</v>
      </c>
      <c r="Z22" s="158">
        <f>('A. INDICATOR LEVELS'!AA21-'A. INDICATOR LEVELS'!Z21)/'A. INDICATOR LEVELS'!Z21</f>
        <v>3.6585365853658569E-2</v>
      </c>
      <c r="AA22" s="158">
        <f>('A. INDICATOR LEVELS'!AB21-'A. INDICATOR LEVELS'!AA21)/'A. INDICATOR LEVELS'!AA21</f>
        <v>1.1764705882352951E-2</v>
      </c>
      <c r="AB22" s="159">
        <f>('A. INDICATOR LEVELS'!AB21-'A. INDICATOR LEVELS'!W21)/'A. INDICATOR LEVELS'!W21</f>
        <v>7.4999999999999928E-2</v>
      </c>
      <c r="AC22" s="166">
        <f>('A. INDICATOR LEVELS'!AD21-'A. INDICATOR LEVELS'!AC21)/'A. INDICATOR LEVELS'!AC21</f>
        <v>0</v>
      </c>
      <c r="AD22" s="156">
        <f>('A. INDICATOR LEVELS'!AE21-'A. INDICATOR LEVELS'!AD21)/'A. INDICATOR LEVELS'!AD21</f>
        <v>1.3513513513513514E-2</v>
      </c>
      <c r="AE22" s="156">
        <f>('A. INDICATOR LEVELS'!AF21-'A. INDICATOR LEVELS'!AE21)/'A. INDICATOR LEVELS'!AE21</f>
        <v>0</v>
      </c>
      <c r="AF22" s="156">
        <f>('A. INDICATOR LEVELS'!AG21-'A. INDICATOR LEVELS'!AF21)/'A. INDICATOR LEVELS'!AF21</f>
        <v>0.04</v>
      </c>
      <c r="AG22" s="156">
        <f>('A. INDICATOR LEVELS'!AH21-'A. INDICATOR LEVELS'!AG21)/'A. INDICATOR LEVELS'!AG21</f>
        <v>0</v>
      </c>
      <c r="AH22" s="157">
        <f>('A. INDICATOR LEVELS'!AH21-'A. INDICATOR LEVELS'!AC21)/'A. INDICATOR LEVELS'!AC21</f>
        <v>5.4054054054054057E-2</v>
      </c>
      <c r="AI22" s="160">
        <f>('A. INDICATOR LEVELS'!AJ21-'A. INDICATOR LEVELS'!AI21)/'A. INDICATOR LEVELS'!AI21</f>
        <v>-2.0408163265306121E-2</v>
      </c>
      <c r="AJ22" s="161">
        <f>('A. INDICATOR LEVELS'!AK21-'A. INDICATOR LEVELS'!AJ21)/'A. INDICATOR LEVELS'!AJ21</f>
        <v>-2.0833333333333332E-2</v>
      </c>
      <c r="AK22" s="161">
        <f>('A. INDICATOR LEVELS'!AL21-'A. INDICATOR LEVELS'!AK21)/'A. INDICATOR LEVELS'!AK21</f>
        <v>2.1276595744680851E-2</v>
      </c>
      <c r="AL22" s="161">
        <f>('A. INDICATOR LEVELS'!AM21-'A. INDICATOR LEVELS'!AL21)/'A. INDICATOR LEVELS'!AL21</f>
        <v>-2.0833333333333332E-2</v>
      </c>
      <c r="AM22" s="161">
        <f>('A. INDICATOR LEVELS'!AN21-'A. INDICATOR LEVELS'!AM21)/'A. INDICATOR LEVELS'!AM21</f>
        <v>-4.2553191489361701E-2</v>
      </c>
      <c r="AN22" s="162">
        <f>('A. INDICATOR LEVELS'!AN21-'A. INDICATOR LEVELS'!AI21)/'A. INDICATOR LEVELS'!AI21</f>
        <v>-8.1632653061224483E-2</v>
      </c>
      <c r="AO22" s="166">
        <f>('A. INDICATOR LEVELS'!AP21-'A. INDICATOR LEVELS'!AO21)/'A. INDICATOR LEVELS'!AO21</f>
        <v>2.1276595744680851E-2</v>
      </c>
      <c r="AP22" s="156">
        <f>('A. INDICATOR LEVELS'!AQ21-'A. INDICATOR LEVELS'!AP21)/'A. INDICATOR LEVELS'!AP21</f>
        <v>0</v>
      </c>
      <c r="AQ22" s="156">
        <f>('A. INDICATOR LEVELS'!AR21-'A. INDICATOR LEVELS'!AQ21)/'A. INDICATOR LEVELS'!AQ21</f>
        <v>2.0833333333333332E-2</v>
      </c>
      <c r="AR22" s="156">
        <f>('A. INDICATOR LEVELS'!AS21-'A. INDICATOR LEVELS'!AR21)/'A. INDICATOR LEVELS'!AR21</f>
        <v>2.0408163265306121E-2</v>
      </c>
      <c r="AS22" s="156">
        <f>('A. INDICATOR LEVELS'!AT21-'A. INDICATOR LEVELS'!AS21)/'A. INDICATOR LEVELS'!AS21</f>
        <v>-0.08</v>
      </c>
      <c r="AT22" s="157">
        <f>('A. INDICATOR LEVELS'!AT21-'A. INDICATOR LEVELS'!AO21)/'A. INDICATOR LEVELS'!AO21</f>
        <v>-2.1276595744680851E-2</v>
      </c>
      <c r="AU22" s="166">
        <f>('A. INDICATOR LEVELS'!AV21-'A. INDICATOR LEVELS'!AU21)/'A. INDICATOR LEVELS'!AU21</f>
        <v>4.5454545454545456E-2</v>
      </c>
      <c r="AV22" s="156">
        <f>('A. INDICATOR LEVELS'!AW21-'A. INDICATOR LEVELS'!AV21)/'A. INDICATOR LEVELS'!AV21</f>
        <v>5.7971014492753624E-2</v>
      </c>
      <c r="AW22" s="156">
        <f>('A. INDICATOR LEVELS'!AX21-'A. INDICATOR LEVELS'!AW21)/'A. INDICATOR LEVELS'!AW21</f>
        <v>1.3698630136986301E-2</v>
      </c>
      <c r="AX22" s="156">
        <f>('A. INDICATOR LEVELS'!AY21-'A. INDICATOR LEVELS'!AX21)/'A. INDICATOR LEVELS'!AX21</f>
        <v>0</v>
      </c>
      <c r="AY22" s="156">
        <f>('A. INDICATOR LEVELS'!AZ21-'A. INDICATOR LEVELS'!AY21)/'A. INDICATOR LEVELS'!AY21</f>
        <v>0</v>
      </c>
      <c r="AZ22" s="157">
        <f>('A. INDICATOR LEVELS'!AZ21-'A. INDICATOR LEVELS'!AU21)/'A. INDICATOR LEVELS'!AU21</f>
        <v>0.12121212121212122</v>
      </c>
      <c r="BA22" s="160">
        <f>('A. INDICATOR LEVELS'!BB21-'A. INDICATOR LEVELS'!BA21)/'A. INDICATOR LEVELS'!BA21</f>
        <v>1.7857142857142856E-2</v>
      </c>
      <c r="BB22" s="161">
        <f>('A. INDICATOR LEVELS'!BC21-'A. INDICATOR LEVELS'!BB21)/'A. INDICATOR LEVELS'!BB21</f>
        <v>-1.7543859649122806E-2</v>
      </c>
      <c r="BC22" s="161">
        <f>('A. INDICATOR LEVELS'!BD21-'A. INDICATOR LEVELS'!BC21)/'A. INDICATOR LEVELS'!BC21</f>
        <v>5.3571428571428568E-2</v>
      </c>
      <c r="BD22" s="161">
        <f>('A. INDICATOR LEVELS'!BE21-'A. INDICATOR LEVELS'!BD21)/'A. INDICATOR LEVELS'!BD21</f>
        <v>-6.7796610169491525E-2</v>
      </c>
      <c r="BE22" s="161">
        <f>('A. INDICATOR LEVELS'!BF21-'A. INDICATOR LEVELS'!BE21)/'A. INDICATOR LEVELS'!BE21</f>
        <v>7.2727272727272724E-2</v>
      </c>
      <c r="BF22" s="162">
        <f>('A. INDICATOR LEVELS'!BF21-'A. INDICATOR LEVELS'!BA21)/'A. INDICATOR LEVELS'!BA21</f>
        <v>5.3571428571428568E-2</v>
      </c>
      <c r="BG22" s="166">
        <f>('A. INDICATOR LEVELS'!BH21-'A. INDICATOR LEVELS'!BG21)/'A. INDICATOR LEVELS'!BG21</f>
        <v>-9.0909090909090912E-2</v>
      </c>
      <c r="BH22" s="156">
        <f>('A. INDICATOR LEVELS'!BI21-'A. INDICATOR LEVELS'!BH21)/'A. INDICATOR LEVELS'!BH21</f>
        <v>0.1</v>
      </c>
      <c r="BI22" s="156">
        <f>('A. INDICATOR LEVELS'!BJ21-'A. INDICATOR LEVELS'!BI21)/'A. INDICATOR LEVELS'!BI21</f>
        <v>0</v>
      </c>
      <c r="BJ22" s="156">
        <f>('A. INDICATOR LEVELS'!BK21-'A. INDICATOR LEVELS'!BJ21)/'A. INDICATOR LEVELS'!BJ21</f>
        <v>-9.0909090909090912E-2</v>
      </c>
      <c r="BK22" s="156">
        <f>('A. INDICATOR LEVELS'!BL21-'A. INDICATOR LEVELS'!BK21)/'A. INDICATOR LEVELS'!BK21</f>
        <v>-0.1</v>
      </c>
      <c r="BL22" s="157">
        <f>('A. INDICATOR LEVELS'!BL21-'A. INDICATOR LEVELS'!BG21)/'A. INDICATOR LEVELS'!BG21</f>
        <v>-0.18181818181818182</v>
      </c>
      <c r="BM22" s="166">
        <f>('A. INDICATOR LEVELS'!BN21-'A. INDICATOR LEVELS'!BM21)/'A. INDICATOR LEVELS'!BM21</f>
        <v>0</v>
      </c>
      <c r="BN22" s="156">
        <f>('A. INDICATOR LEVELS'!BO21-'A. INDICATOR LEVELS'!BN21)/'A. INDICATOR LEVELS'!BN21</f>
        <v>-0.15384615384615385</v>
      </c>
      <c r="BO22" s="156">
        <f>('A. INDICATOR LEVELS'!BP21-'A. INDICATOR LEVELS'!BO21)/'A. INDICATOR LEVELS'!BO21</f>
        <v>-0.31818181818181818</v>
      </c>
      <c r="BP22" s="156">
        <f>('A. INDICATOR LEVELS'!BQ21-'A. INDICATOR LEVELS'!BP21)/'A. INDICATOR LEVELS'!BP21</f>
        <v>0</v>
      </c>
      <c r="BQ22" s="156">
        <f>('A. INDICATOR LEVELS'!BR21-'A. INDICATOR LEVELS'!BQ21)/'A. INDICATOR LEVELS'!BQ21</f>
        <v>0</v>
      </c>
      <c r="BR22" s="157">
        <f>('A. INDICATOR LEVELS'!BR21-'A. INDICATOR LEVELS'!BM21)/'A. INDICATOR LEVELS'!BM21</f>
        <v>-0.42307692307692307</v>
      </c>
      <c r="BS22" s="160">
        <f>('A. INDICATOR LEVELS'!BT21-'A. INDICATOR LEVELS'!BS21)/'A. INDICATOR LEVELS'!BS21</f>
        <v>-1.1594202898550725E-2</v>
      </c>
      <c r="BT22" s="161">
        <f>('A. INDICATOR LEVELS'!BU21-'A. INDICATOR LEVELS'!BT21)/'A. INDICATOR LEVELS'!BT21</f>
        <v>3.2258064516129031E-2</v>
      </c>
      <c r="BU22" s="161">
        <f>('A. INDICATOR LEVELS'!BV21-'A. INDICATOR LEVELS'!BU21)/'A. INDICATOR LEVELS'!BU21</f>
        <v>2.2727272727272728E-2</v>
      </c>
      <c r="BV22" s="161">
        <f>('A. INDICATOR LEVELS'!BW21-'A. INDICATOR LEVELS'!BV21)/'A. INDICATOR LEVELS'!BV21</f>
        <v>-5.5555555555555558E-3</v>
      </c>
      <c r="BW22" s="161">
        <f>('A. INDICATOR LEVELS'!BX21-'A. INDICATOR LEVELS'!BW21)/'A. INDICATOR LEVELS'!BW21</f>
        <v>2.7932960893854747E-2</v>
      </c>
      <c r="BX22" s="162">
        <f>('A. INDICATOR LEVELS'!BX21-'A. INDICATOR LEVELS'!BS21)/'A. INDICATOR LEVELS'!BS21</f>
        <v>6.6666666666666666E-2</v>
      </c>
      <c r="BY22" s="160">
        <f>('A. INDICATOR LEVELS'!BZ21-'A. INDICATOR LEVELS'!BY21)/'A. INDICATOR LEVELS'!BY21</f>
        <v>-7.9681274900399064E-3</v>
      </c>
      <c r="BZ22" s="161">
        <f>('A. INDICATOR LEVELS'!CA21-'A. INDICATOR LEVELS'!BZ21)/'A. INDICATOR LEVELS'!BZ21</f>
        <v>1.2048192771084319E-2</v>
      </c>
      <c r="CA22" s="161">
        <f>('A. INDICATOR LEVELS'!CB21-'A. INDICATOR LEVELS'!CA21)/'A. INDICATOR LEVELS'!CA21</f>
        <v>-3.4391534391534362E-2</v>
      </c>
      <c r="CB22" s="161">
        <f>('A. INDICATOR LEVELS'!CC21-'A. INDICATOR LEVELS'!CB21)/'A. INDICATOR LEVELS'!CB21</f>
        <v>-3.4246575342465752E-2</v>
      </c>
      <c r="CC22" s="161">
        <f>('A. INDICATOR LEVELS'!CD21-'A. INDICATOR LEVELS'!CC21)/'A. INDICATOR LEVELS'!CC21</f>
        <v>5.6737588652482324E-2</v>
      </c>
      <c r="CD22" s="159">
        <f>('A. INDICATOR LEVELS'!CD21-'A. INDICATOR LEVELS'!BY21)/'A. INDICATOR LEVELS'!BY21</f>
        <v>-1.0624169986719797E-2</v>
      </c>
      <c r="CE22" s="176">
        <f>('A. INDICATOR LEVELS'!CF21-'A. INDICATOR LEVELS'!CE21)/'A. INDICATOR LEVELS'!CE21</f>
        <v>3.4710743801652892E-2</v>
      </c>
      <c r="CF22" s="158">
        <f>('A. INDICATOR LEVELS'!CG21-'A. INDICATOR LEVELS'!CF21)/'A. INDICATOR LEVELS'!CF21</f>
        <v>1.2779552715654952E-2</v>
      </c>
      <c r="CG22" s="158">
        <f>('A. INDICATOR LEVELS'!CH21-'A. INDICATOR LEVELS'!CG21)/'A. INDICATOR LEVELS'!CG21</f>
        <v>3.1545741324921134E-2</v>
      </c>
      <c r="CH22" s="158">
        <f>('A. INDICATOR LEVELS'!CI21-'A. INDICATOR LEVELS'!CH21)/'A. INDICATOR LEVELS'!CH21</f>
        <v>4.4342507645259939E-2</v>
      </c>
      <c r="CI22" s="158">
        <f>('A. INDICATOR LEVELS'!CJ21-'A. INDICATOR LEVELS'!CI21)/'A. INDICATOR LEVELS'!CI21</f>
        <v>6.149341142020498E-2</v>
      </c>
      <c r="CJ22" s="159">
        <f>('A. INDICATOR LEVELS'!CJ21-'A. INDICATOR LEVELS'!CE21)/'A. INDICATOR LEVELS'!CE21</f>
        <v>0.19834710743801653</v>
      </c>
      <c r="CK22" s="160">
        <f>('A. INDICATOR LEVELS'!CL21-'A. INDICATOR LEVELS'!CK21)/'A. INDICATOR LEVELS'!CK21</f>
        <v>-0.375</v>
      </c>
      <c r="CL22" s="161">
        <f>('A. INDICATOR LEVELS'!CM21-'A. INDICATOR LEVELS'!CL21)/'A. INDICATOR LEVELS'!CL21</f>
        <v>-0.1</v>
      </c>
      <c r="CM22" s="161">
        <f>('A. INDICATOR LEVELS'!CN21-'A. INDICATOR LEVELS'!CM21)/'A. INDICATOR LEVELS'!CM21</f>
        <v>-0.1111111111111111</v>
      </c>
      <c r="CN22" s="161">
        <f>('A. INDICATOR LEVELS'!CO21-'A. INDICATOR LEVELS'!CN21)/'A. INDICATOR LEVELS'!CN21</f>
        <v>0.125</v>
      </c>
      <c r="CO22" s="161"/>
      <c r="CP22" s="159">
        <f>('A. INDICATOR LEVELS'!CO21-'A. INDICATOR LEVELS'!CK21)/'A. INDICATOR LEVELS'!CK21</f>
        <v>-0.4375</v>
      </c>
      <c r="CQ22" s="166">
        <f>('A. INDICATOR LEVELS'!CR21-'A. INDICATOR LEVELS'!CQ21)/'A. INDICATOR LEVELS'!CQ21</f>
        <v>0.2</v>
      </c>
      <c r="CR22" s="156">
        <f>('A. INDICATOR LEVELS'!CS21-'A. INDICATOR LEVELS'!CR21)/'A. INDICATOR LEVELS'!CR21</f>
        <v>-0.16666666666666666</v>
      </c>
      <c r="CS22" s="156">
        <f>('A. INDICATOR LEVELS'!CT21-'A. INDICATOR LEVELS'!CS21)/'A. INDICATOR LEVELS'!CS21</f>
        <v>0</v>
      </c>
      <c r="CT22" s="156">
        <f>('A. INDICATOR LEVELS'!CU21-'A. INDICATOR LEVELS'!CT21)/'A. INDICATOR LEVELS'!CT21</f>
        <v>-0.2</v>
      </c>
      <c r="CU22" s="156">
        <f>('A. INDICATOR LEVELS'!CV21-'A. INDICATOR LEVELS'!CU21)/'A. INDICATOR LEVELS'!CU21</f>
        <v>0</v>
      </c>
      <c r="CV22" s="157">
        <f>('A. INDICATOR LEVELS'!CV21-'A. INDICATOR LEVELS'!CQ21)/'A. INDICATOR LEVELS'!CQ21</f>
        <v>-0.2</v>
      </c>
      <c r="CW22" s="166">
        <f>('A. INDICATOR LEVELS'!CX21-'A. INDICATOR LEVELS'!CW21)/'A. INDICATOR LEVELS'!CW21</f>
        <v>0</v>
      </c>
      <c r="CX22" s="156">
        <f>('A. INDICATOR LEVELS'!CY21-'A. INDICATOR LEVELS'!CX21)/'A. INDICATOR LEVELS'!CX21</f>
        <v>-4.7619047619047616E-2</v>
      </c>
      <c r="CY22" s="156">
        <f>('A. INDICATOR LEVELS'!CZ21-'A. INDICATOR LEVELS'!CY21)/'A. INDICATOR LEVELS'!CY21</f>
        <v>-0.05</v>
      </c>
      <c r="CZ22" s="156">
        <f>('A. INDICATOR LEVELS'!DA21-'A. INDICATOR LEVELS'!CZ21)/'A. INDICATOR LEVELS'!CZ21</f>
        <v>-5.2631578947368418E-2</v>
      </c>
      <c r="DA22" s="156">
        <f>('A. INDICATOR LEVELS'!DB21-'A. INDICATOR LEVELS'!DA21)/'A. INDICATOR LEVELS'!DA21</f>
        <v>0</v>
      </c>
      <c r="DB22" s="157">
        <f>('A. INDICATOR LEVELS'!DB21-'A. INDICATOR LEVELS'!CW21)/'A. INDICATOR LEVELS'!CW21</f>
        <v>-0.14285714285714285</v>
      </c>
      <c r="DC22" s="160">
        <f>('A. INDICATOR LEVELS'!DD21-'A. INDICATOR LEVELS'!DC21)/'A. INDICATOR LEVELS'!DC21</f>
        <v>0</v>
      </c>
      <c r="DD22" s="161">
        <f>('A. INDICATOR LEVELS'!DE21-'A. INDICATOR LEVELS'!DD21)/'A. INDICATOR LEVELS'!DD21</f>
        <v>-0.14285714285714285</v>
      </c>
      <c r="DE22" s="161">
        <f>('A. INDICATOR LEVELS'!DF21-'A. INDICATOR LEVELS'!DE21)/'A. INDICATOR LEVELS'!DE21</f>
        <v>0</v>
      </c>
      <c r="DF22" s="161">
        <f>('A. INDICATOR LEVELS'!DG21-'A. INDICATOR LEVELS'!DF21)/'A. INDICATOR LEVELS'!DF21</f>
        <v>-0.16666666666666666</v>
      </c>
      <c r="DG22" s="161">
        <f>('A. INDICATOR LEVELS'!DH21-'A. INDICATOR LEVELS'!DG21)/'A. INDICATOR LEVELS'!DG21</f>
        <v>0.1</v>
      </c>
      <c r="DH22" s="162">
        <f>('A. INDICATOR LEVELS'!DH21-'A. INDICATOR LEVELS'!DC21)/'A. INDICATOR LEVELS'!DC21</f>
        <v>-0.21428571428571427</v>
      </c>
    </row>
    <row r="23" spans="1:112" x14ac:dyDescent="0.35">
      <c r="A23" s="228"/>
      <c r="B23" s="248" t="s">
        <v>29</v>
      </c>
      <c r="C23" s="248" t="s">
        <v>53</v>
      </c>
      <c r="D23" s="229" t="s">
        <v>67</v>
      </c>
      <c r="E23" s="166">
        <f>('A. INDICATOR LEVELS'!F22-'A. INDICATOR LEVELS'!E22)/'A. INDICATOR LEVELS'!E22</f>
        <v>1.604551920341394E-2</v>
      </c>
      <c r="F23" s="156">
        <f>('A. INDICATOR LEVELS'!G22-'A. INDICATOR LEVELS'!F22)/'A. INDICATOR LEVELS'!F22</f>
        <v>4.8720389763118105E-3</v>
      </c>
      <c r="G23" s="156">
        <f>('A. INDICATOR LEVELS'!H22-'A. INDICATOR LEVELS'!G22)/'A. INDICATOR LEVELS'!G22</f>
        <v>1.7888987962550156E-2</v>
      </c>
      <c r="H23" s="156">
        <f>('A. INDICATOR LEVELS'!I22-'A. INDICATOR LEVELS'!H22)/'A. INDICATOR LEVELS'!H22</f>
        <v>5.004106214070627E-2</v>
      </c>
      <c r="I23" s="156">
        <f>('A. INDICATOR LEVELS'!J22-'A. INDICATOR LEVELS'!I22)/'A. INDICATOR LEVELS'!I22</f>
        <v>5.1618958235570157E-3</v>
      </c>
      <c r="J23" s="157">
        <f>('A. INDICATOR LEVELS'!J22-'A. INDICATOR LEVELS'!E22)/'A. INDICATOR LEVELS'!E22</f>
        <v>9.6899004267425315E-2</v>
      </c>
      <c r="K23" s="166">
        <f>('A. INDICATOR LEVELS'!L22-'A. INDICATOR LEVELS'!K22)/'A. INDICATOR LEVELS'!K22</f>
        <v>-1.6666666666666666E-2</v>
      </c>
      <c r="L23" s="156">
        <f>('A. INDICATOR LEVELS'!M22-'A. INDICATOR LEVELS'!L22)/'A. INDICATOR LEVELS'!L22</f>
        <v>1.6949152542372881E-2</v>
      </c>
      <c r="M23" s="156">
        <f>('A. INDICATOR LEVELS'!N22-'A. INDICATOR LEVELS'!M22)/'A. INDICATOR LEVELS'!M22</f>
        <v>0</v>
      </c>
      <c r="N23" s="156">
        <f>('A. INDICATOR LEVELS'!O22-'A. INDICATOR LEVELS'!N22)/'A. INDICATOR LEVELS'!N22</f>
        <v>3.3333333333333333E-2</v>
      </c>
      <c r="O23" s="156">
        <f>('A. INDICATOR LEVELS'!P22-'A. INDICATOR LEVELS'!O22)/'A. INDICATOR LEVELS'!O22</f>
        <v>6.4516129032258063E-2</v>
      </c>
      <c r="P23" s="157">
        <f>('A. INDICATOR LEVELS'!P22-'A. INDICATOR LEVELS'!K22)/'A. INDICATOR LEVELS'!K22</f>
        <v>0.1</v>
      </c>
      <c r="Q23" s="160">
        <f>('A. INDICATOR LEVELS'!R22-'A. INDICATOR LEVELS'!Q22)/'A. INDICATOR LEVELS'!Q22</f>
        <v>-6.7567567567567571E-3</v>
      </c>
      <c r="R23" s="161">
        <f>('A. INDICATOR LEVELS'!S22-'A. INDICATOR LEVELS'!R22)/'A. INDICATOR LEVELS'!R22</f>
        <v>6.8027210884353739E-3</v>
      </c>
      <c r="S23" s="161">
        <f>('A. INDICATOR LEVELS'!T22-'A. INDICATOR LEVELS'!S22)/'A. INDICATOR LEVELS'!S22</f>
        <v>2.7027027027027029E-2</v>
      </c>
      <c r="T23" s="161">
        <f>('A. INDICATOR LEVELS'!U22-'A. INDICATOR LEVELS'!T22)/'A. INDICATOR LEVELS'!T22</f>
        <v>2.4122807017543858E-2</v>
      </c>
      <c r="U23" s="161">
        <f>('A. INDICATOR LEVELS'!V22-'A. INDICATOR LEVELS'!U22)/'A. INDICATOR LEVELS'!U22</f>
        <v>-2.1413276231263384E-3</v>
      </c>
      <c r="V23" s="162">
        <f>('A. INDICATOR LEVELS'!V22-'A. INDICATOR LEVELS'!Q22)/'A. INDICATOR LEVELS'!Q22</f>
        <v>4.954954954954955E-2</v>
      </c>
      <c r="W23" s="176">
        <f>('A. INDICATOR LEVELS'!X22-'A. INDICATOR LEVELS'!W22)/'A. INDICATOR LEVELS'!W22</f>
        <v>2.7777777777777804E-2</v>
      </c>
      <c r="X23" s="158">
        <f>('A. INDICATOR LEVELS'!Y22-'A. INDICATOR LEVELS'!X22)/'A. INDICATOR LEVELS'!X22</f>
        <v>-2.7027027027027053E-2</v>
      </c>
      <c r="Y23" s="158">
        <f>('A. INDICATOR LEVELS'!Z22-'A. INDICATOR LEVELS'!Y22)/'A. INDICATOR LEVELS'!Y22</f>
        <v>0</v>
      </c>
      <c r="Z23" s="158">
        <f>('A. INDICATOR LEVELS'!AA22-'A. INDICATOR LEVELS'!Z22)/'A. INDICATOR LEVELS'!Z22</f>
        <v>2.7777777777777804E-2</v>
      </c>
      <c r="AA23" s="158">
        <f>('A. INDICATOR LEVELS'!AB22-'A. INDICATOR LEVELS'!AA22)/'A. INDICATOR LEVELS'!AA22</f>
        <v>1.3513513513513526E-2</v>
      </c>
      <c r="AB23" s="159">
        <f>('A. INDICATOR LEVELS'!AB22-'A. INDICATOR LEVELS'!W22)/'A. INDICATOR LEVELS'!W22</f>
        <v>4.1666666666666706E-2</v>
      </c>
      <c r="AC23" s="166">
        <f>('A. INDICATOR LEVELS'!AD22-'A. INDICATOR LEVELS'!AC22)/'A. INDICATOR LEVELS'!AC22</f>
        <v>1.3888888888888888E-2</v>
      </c>
      <c r="AD23" s="156">
        <f>('A. INDICATOR LEVELS'!AE22-'A. INDICATOR LEVELS'!AD22)/'A. INDICATOR LEVELS'!AD22</f>
        <v>-2.7397260273972601E-2</v>
      </c>
      <c r="AE23" s="156">
        <f>('A. INDICATOR LEVELS'!AF22-'A. INDICATOR LEVELS'!AE22)/'A. INDICATOR LEVELS'!AE22</f>
        <v>0</v>
      </c>
      <c r="AF23" s="156">
        <f>('A. INDICATOR LEVELS'!AG22-'A. INDICATOR LEVELS'!AF22)/'A. INDICATOR LEVELS'!AF22</f>
        <v>2.8169014084507043E-2</v>
      </c>
      <c r="AG23" s="156">
        <f>('A. INDICATOR LEVELS'!AH22-'A. INDICATOR LEVELS'!AG22)/'A. INDICATOR LEVELS'!AG22</f>
        <v>1.3698630136986301E-2</v>
      </c>
      <c r="AH23" s="157">
        <f>('A. INDICATOR LEVELS'!AH22-'A. INDICATOR LEVELS'!AC22)/'A. INDICATOR LEVELS'!AC22</f>
        <v>2.7777777777777776E-2</v>
      </c>
      <c r="AI23" s="160">
        <f>('A. INDICATOR LEVELS'!AJ22-'A. INDICATOR LEVELS'!AI22)/'A. INDICATOR LEVELS'!AI22</f>
        <v>-5.128205128205128E-2</v>
      </c>
      <c r="AJ23" s="161">
        <f>('A. INDICATOR LEVELS'!AK22-'A. INDICATOR LEVELS'!AJ22)/'A. INDICATOR LEVELS'!AJ22</f>
        <v>2.7027027027027029E-2</v>
      </c>
      <c r="AK23" s="161">
        <f>('A. INDICATOR LEVELS'!AL22-'A. INDICATOR LEVELS'!AK22)/'A. INDICATOR LEVELS'!AK22</f>
        <v>0</v>
      </c>
      <c r="AL23" s="161">
        <f>('A. INDICATOR LEVELS'!AM22-'A. INDICATOR LEVELS'!AL22)/'A. INDICATOR LEVELS'!AL22</f>
        <v>-2.6315789473684209E-2</v>
      </c>
      <c r="AM23" s="161">
        <f>('A. INDICATOR LEVELS'!AN22-'A. INDICATOR LEVELS'!AM22)/'A. INDICATOR LEVELS'!AM22</f>
        <v>0</v>
      </c>
      <c r="AN23" s="162">
        <f>('A. INDICATOR LEVELS'!AN22-'A. INDICATOR LEVELS'!AI22)/'A. INDICATOR LEVELS'!AI22</f>
        <v>-5.128205128205128E-2</v>
      </c>
      <c r="AO23" s="166">
        <f>('A. INDICATOR LEVELS'!AP22-'A. INDICATOR LEVELS'!AO22)/'A. INDICATOR LEVELS'!AO22</f>
        <v>5.4054054054054057E-2</v>
      </c>
      <c r="AP23" s="156">
        <f>('A. INDICATOR LEVELS'!AQ22-'A. INDICATOR LEVELS'!AP22)/'A. INDICATOR LEVELS'!AP22</f>
        <v>-5.128205128205128E-2</v>
      </c>
      <c r="AQ23" s="156">
        <f>('A. INDICATOR LEVELS'!AR22-'A. INDICATOR LEVELS'!AQ22)/'A. INDICATOR LEVELS'!AQ22</f>
        <v>-5.4054054054054057E-2</v>
      </c>
      <c r="AR23" s="156">
        <f>('A. INDICATOR LEVELS'!AS22-'A. INDICATOR LEVELS'!AR22)/'A. INDICATOR LEVELS'!AR22</f>
        <v>5.7142857142857141E-2</v>
      </c>
      <c r="AS23" s="156">
        <f>('A. INDICATOR LEVELS'!AT22-'A. INDICATOR LEVELS'!AS22)/'A. INDICATOR LEVELS'!AS22</f>
        <v>-8.1081081081081086E-2</v>
      </c>
      <c r="AT23" s="157">
        <f>('A. INDICATOR LEVELS'!AT22-'A. INDICATOR LEVELS'!AO22)/'A. INDICATOR LEVELS'!AO22</f>
        <v>-8.1081081081081086E-2</v>
      </c>
      <c r="AU23" s="166">
        <f>('A. INDICATOR LEVELS'!AV22-'A. INDICATOR LEVELS'!AU22)/'A. INDICATOR LEVELS'!AU22</f>
        <v>1.5384615384615385E-2</v>
      </c>
      <c r="AV23" s="156">
        <f>('A. INDICATOR LEVELS'!AW22-'A. INDICATOR LEVELS'!AV22)/'A. INDICATOR LEVELS'!AV22</f>
        <v>4.5454545454545456E-2</v>
      </c>
      <c r="AW23" s="156">
        <f>('A. INDICATOR LEVELS'!AX22-'A. INDICATOR LEVELS'!AW22)/'A. INDICATOR LEVELS'!AW22</f>
        <v>-1.4492753623188406E-2</v>
      </c>
      <c r="AX23" s="156">
        <f>('A. INDICATOR LEVELS'!AY22-'A. INDICATOR LEVELS'!AX22)/'A. INDICATOR LEVELS'!AX22</f>
        <v>1.4705882352941176E-2</v>
      </c>
      <c r="AY23" s="156">
        <f>('A. INDICATOR LEVELS'!AZ22-'A. INDICATOR LEVELS'!AY22)/'A. INDICATOR LEVELS'!AY22</f>
        <v>0</v>
      </c>
      <c r="AZ23" s="157">
        <f>('A. INDICATOR LEVELS'!AZ22-'A. INDICATOR LEVELS'!AU22)/'A. INDICATOR LEVELS'!AU22</f>
        <v>6.1538461538461542E-2</v>
      </c>
      <c r="BA23" s="160">
        <f>('A. INDICATOR LEVELS'!BB22-'A. INDICATOR LEVELS'!BA22)/'A. INDICATOR LEVELS'!BA22</f>
        <v>3.5087719298245612E-2</v>
      </c>
      <c r="BB23" s="161">
        <f>('A. INDICATOR LEVELS'!BC22-'A. INDICATOR LEVELS'!BB22)/'A. INDICATOR LEVELS'!BB22</f>
        <v>3.3898305084745763E-2</v>
      </c>
      <c r="BC23" s="161">
        <f>('A. INDICATOR LEVELS'!BD22-'A. INDICATOR LEVELS'!BC22)/'A. INDICATOR LEVELS'!BC22</f>
        <v>-1.6393442622950821E-2</v>
      </c>
      <c r="BD23" s="161">
        <f>('A. INDICATOR LEVELS'!BE22-'A. INDICATOR LEVELS'!BD22)/'A. INDICATOR LEVELS'!BD22</f>
        <v>-8.3333333333333329E-2</v>
      </c>
      <c r="BE23" s="161">
        <f>('A. INDICATOR LEVELS'!BF22-'A. INDICATOR LEVELS'!BE22)/'A. INDICATOR LEVELS'!BE22</f>
        <v>1.8181818181818181E-2</v>
      </c>
      <c r="BF23" s="162">
        <f>('A. INDICATOR LEVELS'!BF22-'A. INDICATOR LEVELS'!BA22)/'A. INDICATOR LEVELS'!BA22</f>
        <v>-1.7543859649122806E-2</v>
      </c>
      <c r="BG23" s="166">
        <f>('A. INDICATOR LEVELS'!BH22-'A. INDICATOR LEVELS'!BG22)/'A. INDICATOR LEVELS'!BG22</f>
        <v>0</v>
      </c>
      <c r="BH23" s="156">
        <f>('A. INDICATOR LEVELS'!BI22-'A. INDICATOR LEVELS'!BH22)/'A. INDICATOR LEVELS'!BH22</f>
        <v>0</v>
      </c>
      <c r="BI23" s="156">
        <f>('A. INDICATOR LEVELS'!BJ22-'A. INDICATOR LEVELS'!BI22)/'A. INDICATOR LEVELS'!BI22</f>
        <v>0</v>
      </c>
      <c r="BJ23" s="156">
        <f>('A. INDICATOR LEVELS'!BK22-'A. INDICATOR LEVELS'!BJ22)/'A. INDICATOR LEVELS'!BJ22</f>
        <v>-6.6666666666666666E-2</v>
      </c>
      <c r="BK23" s="156">
        <f>('A. INDICATOR LEVELS'!BL22-'A. INDICATOR LEVELS'!BK22)/'A. INDICATOR LEVELS'!BK22</f>
        <v>-7.1428571428571425E-2</v>
      </c>
      <c r="BL23" s="157">
        <f>('A. INDICATOR LEVELS'!BL22-'A. INDICATOR LEVELS'!BG22)/'A. INDICATOR LEVELS'!BG22</f>
        <v>-0.13333333333333333</v>
      </c>
      <c r="BM23" s="166">
        <f>('A. INDICATOR LEVELS'!BN22-'A. INDICATOR LEVELS'!BM22)/'A. INDICATOR LEVELS'!BM22</f>
        <v>3.0303030303030304E-2</v>
      </c>
      <c r="BN23" s="156">
        <f>('A. INDICATOR LEVELS'!BO22-'A. INDICATOR LEVELS'!BN22)/'A. INDICATOR LEVELS'!BN22</f>
        <v>-0.14705882352941177</v>
      </c>
      <c r="BO23" s="156">
        <f>('A. INDICATOR LEVELS'!BP22-'A. INDICATOR LEVELS'!BO22)/'A. INDICATOR LEVELS'!BO22</f>
        <v>-0.27586206896551724</v>
      </c>
      <c r="BP23" s="156">
        <f>('A. INDICATOR LEVELS'!BQ22-'A. INDICATOR LEVELS'!BP22)/'A. INDICATOR LEVELS'!BP22</f>
        <v>-4.7619047619047616E-2</v>
      </c>
      <c r="BQ23" s="156">
        <f>('A. INDICATOR LEVELS'!BR22-'A. INDICATOR LEVELS'!BQ22)/'A. INDICATOR LEVELS'!BQ22</f>
        <v>0</v>
      </c>
      <c r="BR23" s="157">
        <f>('A. INDICATOR LEVELS'!BR22-'A. INDICATOR LEVELS'!BM22)/'A. INDICATOR LEVELS'!BM22</f>
        <v>-0.39393939393939392</v>
      </c>
      <c r="BS23" s="160">
        <f>('A. INDICATOR LEVELS'!BT22-'A. INDICATOR LEVELS'!BS22)/'A. INDICATOR LEVELS'!BS22</f>
        <v>-3.1847133757961783E-2</v>
      </c>
      <c r="BT23" s="161">
        <f>('A. INDICATOR LEVELS'!BU22-'A. INDICATOR LEVELS'!BT22)/'A. INDICATOR LEVELS'!BT22</f>
        <v>2.9605263157894735E-2</v>
      </c>
      <c r="BU23" s="161">
        <f>('A. INDICATOR LEVELS'!BV22-'A. INDICATOR LEVELS'!BU22)/'A. INDICATOR LEVELS'!BU22</f>
        <v>4.1533546325878593E-2</v>
      </c>
      <c r="BV23" s="161">
        <f>('A. INDICATOR LEVELS'!BW22-'A. INDICATOR LEVELS'!BV22)/'A. INDICATOR LEVELS'!BV22</f>
        <v>0</v>
      </c>
      <c r="BW23" s="161">
        <f>('A. INDICATOR LEVELS'!BX22-'A. INDICATOR LEVELS'!BW22)/'A. INDICATOR LEVELS'!BW22</f>
        <v>-3.0674846625766872E-3</v>
      </c>
      <c r="BX23" s="162">
        <f>('A. INDICATOR LEVELS'!BX22-'A. INDICATOR LEVELS'!BS22)/'A. INDICATOR LEVELS'!BS22</f>
        <v>3.5031847133757961E-2</v>
      </c>
      <c r="BY23" s="160">
        <f>('A. INDICATOR LEVELS'!BZ22-'A. INDICATOR LEVELS'!BY22)/'A. INDICATOR LEVELS'!BY22</f>
        <v>-3.372681281618875E-2</v>
      </c>
      <c r="BZ23" s="161">
        <f>('A. INDICATOR LEVELS'!CA22-'A. INDICATOR LEVELS'!BZ22)/'A. INDICATOR LEVELS'!BZ22</f>
        <v>-3.4904013961606388E-3</v>
      </c>
      <c r="CA23" s="161">
        <f>('A. INDICATOR LEVELS'!CB22-'A. INDICATOR LEVELS'!CA22)/'A. INDICATOR LEVELS'!CA22</f>
        <v>-1.2259194395796898E-2</v>
      </c>
      <c r="CB23" s="161">
        <f>('A. INDICATOR LEVELS'!CC22-'A. INDICATOR LEVELS'!CB22)/'A. INDICATOR LEVELS'!CB22</f>
        <v>3.1914893617021385E-2</v>
      </c>
      <c r="CC23" s="161">
        <f>('A. INDICATOR LEVELS'!CD22-'A. INDICATOR LEVELS'!CC22)/'A. INDICATOR LEVELS'!CC22</f>
        <v>2.5773195876288568E-2</v>
      </c>
      <c r="CD23" s="159">
        <f>('A. INDICATOR LEVELS'!CD22-'A. INDICATOR LEVELS'!BY22)/'A. INDICATOR LEVELS'!BY22</f>
        <v>6.7453625632377806E-3</v>
      </c>
      <c r="CE23" s="176">
        <f>('A. INDICATOR LEVELS'!CF22-'A. INDICATOR LEVELS'!CE22)/'A. INDICATOR LEVELS'!CE22</f>
        <v>6.7114093959731542E-3</v>
      </c>
      <c r="CF23" s="158">
        <f>('A. INDICATOR LEVELS'!CG22-'A. INDICATOR LEVELS'!CF22)/'A. INDICATOR LEVELS'!CF22</f>
        <v>4.2222222222222223E-2</v>
      </c>
      <c r="CG23" s="158">
        <f>('A. INDICATOR LEVELS'!CH22-'A. INDICATOR LEVELS'!CG22)/'A. INDICATOR LEVELS'!CG22</f>
        <v>2.1321961620469083E-3</v>
      </c>
      <c r="CH23" s="158">
        <f>('A. INDICATOR LEVELS'!CI22-'A. INDICATOR LEVELS'!CH22)/'A. INDICATOR LEVELS'!CH22</f>
        <v>-4.2553191489361703E-3</v>
      </c>
      <c r="CI23" s="158">
        <f>('A. INDICATOR LEVELS'!CJ22-'A. INDICATOR LEVELS'!CI22)/'A. INDICATOR LEVELS'!CI22</f>
        <v>2.7777777777777776E-2</v>
      </c>
      <c r="CJ23" s="159">
        <f>('A. INDICATOR LEVELS'!CJ22-'A. INDICATOR LEVELS'!CE22)/'A. INDICATOR LEVELS'!CE22</f>
        <v>7.6062639821029079E-2</v>
      </c>
      <c r="CK23" s="160">
        <f>('A. INDICATOR LEVELS'!CL22-'A. INDICATOR LEVELS'!CK22)/'A. INDICATOR LEVELS'!CK22</f>
        <v>-0.36842105263157893</v>
      </c>
      <c r="CL23" s="161">
        <f>('A. INDICATOR LEVELS'!CM22-'A. INDICATOR LEVELS'!CL22)/'A. INDICATOR LEVELS'!CL22</f>
        <v>-8.3333333333333329E-2</v>
      </c>
      <c r="CM23" s="161">
        <f>('A. INDICATOR LEVELS'!CN22-'A. INDICATOR LEVELS'!CM22)/'A. INDICATOR LEVELS'!CM22</f>
        <v>-9.0909090909090912E-2</v>
      </c>
      <c r="CN23" s="161">
        <f>('A. INDICATOR LEVELS'!CO22-'A. INDICATOR LEVELS'!CN22)/'A. INDICATOR LEVELS'!CN22</f>
        <v>0.1</v>
      </c>
      <c r="CO23" s="161"/>
      <c r="CP23" s="159">
        <f>('A. INDICATOR LEVELS'!CO22-'A. INDICATOR LEVELS'!CK22)/'A. INDICATOR LEVELS'!CK22</f>
        <v>-0.42105263157894735</v>
      </c>
      <c r="CQ23" s="166">
        <f>('A. INDICATOR LEVELS'!CR22-'A. INDICATOR LEVELS'!CQ22)/'A. INDICATOR LEVELS'!CQ22</f>
        <v>-0.16666666666666666</v>
      </c>
      <c r="CR23" s="156">
        <f>('A. INDICATOR LEVELS'!CS22-'A. INDICATOR LEVELS'!CR22)/'A. INDICATOR LEVELS'!CR22</f>
        <v>0.2</v>
      </c>
      <c r="CS23" s="156">
        <f>('A. INDICATOR LEVELS'!CT22-'A. INDICATOR LEVELS'!CS22)/'A. INDICATOR LEVELS'!CS22</f>
        <v>0.16666666666666666</v>
      </c>
      <c r="CT23" s="156">
        <f>('A. INDICATOR LEVELS'!CU22-'A. INDICATOR LEVELS'!CT22)/'A. INDICATOR LEVELS'!CT22</f>
        <v>-0.2857142857142857</v>
      </c>
      <c r="CU23" s="156">
        <f>('A. INDICATOR LEVELS'!CV22-'A. INDICATOR LEVELS'!CU22)/'A. INDICATOR LEVELS'!CU22</f>
        <v>-0.2</v>
      </c>
      <c r="CV23" s="157">
        <f>('A. INDICATOR LEVELS'!CV22-'A. INDICATOR LEVELS'!CQ22)/'A. INDICATOR LEVELS'!CQ22</f>
        <v>-0.33333333333333331</v>
      </c>
      <c r="CW23" s="166">
        <f>('A. INDICATOR LEVELS'!CX22-'A. INDICATOR LEVELS'!CW22)/'A. INDICATOR LEVELS'!CW22</f>
        <v>-4.5454545454545456E-2</v>
      </c>
      <c r="CX23" s="156">
        <f>('A. INDICATOR LEVELS'!CY22-'A. INDICATOR LEVELS'!CX22)/'A. INDICATOR LEVELS'!CX22</f>
        <v>9.5238095238095233E-2</v>
      </c>
      <c r="CY23" s="156">
        <f>('A. INDICATOR LEVELS'!CZ22-'A. INDICATOR LEVELS'!CY22)/'A. INDICATOR LEVELS'!CY22</f>
        <v>0</v>
      </c>
      <c r="CZ23" s="156">
        <f>('A. INDICATOR LEVELS'!DA22-'A. INDICATOR LEVELS'!CZ22)/'A. INDICATOR LEVELS'!CZ22</f>
        <v>-4.3478260869565216E-2</v>
      </c>
      <c r="DA23" s="156">
        <f>('A. INDICATOR LEVELS'!DB22-'A. INDICATOR LEVELS'!DA22)/'A. INDICATOR LEVELS'!DA22</f>
        <v>0</v>
      </c>
      <c r="DB23" s="157">
        <f>('A. INDICATOR LEVELS'!DB22-'A. INDICATOR LEVELS'!CW22)/'A. INDICATOR LEVELS'!CW22</f>
        <v>0</v>
      </c>
      <c r="DC23" s="160">
        <f>('A. INDICATOR LEVELS'!DD22-'A. INDICATOR LEVELS'!DC22)/'A. INDICATOR LEVELS'!DC22</f>
        <v>5.5555555555555552E-2</v>
      </c>
      <c r="DD23" s="161">
        <f>('A. INDICATOR LEVELS'!DE22-'A. INDICATOR LEVELS'!DD22)/'A. INDICATOR LEVELS'!DD22</f>
        <v>-0.10526315789473684</v>
      </c>
      <c r="DE23" s="161">
        <f>('A. INDICATOR LEVELS'!DF22-'A. INDICATOR LEVELS'!DE22)/'A. INDICATOR LEVELS'!DE22</f>
        <v>-5.8823529411764705E-2</v>
      </c>
      <c r="DF23" s="161">
        <f>('A. INDICATOR LEVELS'!DG22-'A. INDICATOR LEVELS'!DF22)/'A. INDICATOR LEVELS'!DF22</f>
        <v>0</v>
      </c>
      <c r="DG23" s="161">
        <f>('A. INDICATOR LEVELS'!DH22-'A. INDICATOR LEVELS'!DG22)/'A. INDICATOR LEVELS'!DG22</f>
        <v>0</v>
      </c>
      <c r="DH23" s="162">
        <f>('A. INDICATOR LEVELS'!DH22-'A. INDICATOR LEVELS'!DC22)/'A. INDICATOR LEVELS'!DC22</f>
        <v>-0.1111111111111111</v>
      </c>
    </row>
    <row r="24" spans="1:112" x14ac:dyDescent="0.35">
      <c r="A24" s="228"/>
      <c r="B24" s="248" t="s">
        <v>23</v>
      </c>
      <c r="C24" s="248" t="s">
        <v>53</v>
      </c>
      <c r="D24" s="229" t="s">
        <v>68</v>
      </c>
      <c r="E24" s="166">
        <f>('A. INDICATOR LEVELS'!F23-'A. INDICATOR LEVELS'!E23)/'A. INDICATOR LEVELS'!E23</f>
        <v>-1.3737540670350669E-2</v>
      </c>
      <c r="F24" s="156">
        <f>('A. INDICATOR LEVELS'!G23-'A. INDICATOR LEVELS'!F23)/'A. INDICATOR LEVELS'!F23</f>
        <v>3.0685447976121903E-2</v>
      </c>
      <c r="G24" s="156">
        <f>('A. INDICATOR LEVELS'!H23-'A. INDICATOR LEVELS'!G23)/'A. INDICATOR LEVELS'!G23</f>
        <v>4.5470710765635317E-2</v>
      </c>
      <c r="H24" s="156">
        <f>('A. INDICATOR LEVELS'!I23-'A. INDICATOR LEVELS'!H23)/'A. INDICATOR LEVELS'!H23</f>
        <v>2.0312955583633007E-2</v>
      </c>
      <c r="I24" s="156">
        <f>('A. INDICATOR LEVELS'!J23-'A. INDICATOR LEVELS'!I23)/'A. INDICATOR LEVELS'!I23</f>
        <v>3.000571537435702E-2</v>
      </c>
      <c r="J24" s="157">
        <f>('A. INDICATOR LEVELS'!J23-'A. INDICATOR LEVELS'!E23)/'A. INDICATOR LEVELS'!E23</f>
        <v>0.116872385477457</v>
      </c>
      <c r="K24" s="166">
        <f>('A. INDICATOR LEVELS'!L23-'A. INDICATOR LEVELS'!K23)/'A. INDICATOR LEVELS'!K23</f>
        <v>-0.02</v>
      </c>
      <c r="L24" s="156">
        <f>('A. INDICATOR LEVELS'!M23-'A. INDICATOR LEVELS'!L23)/'A. INDICATOR LEVELS'!L23</f>
        <v>4.0816326530612242E-2</v>
      </c>
      <c r="M24" s="156">
        <f>('A. INDICATOR LEVELS'!N23-'A. INDICATOR LEVELS'!M23)/'A. INDICATOR LEVELS'!M23</f>
        <v>0</v>
      </c>
      <c r="N24" s="156">
        <f>('A. INDICATOR LEVELS'!O23-'A. INDICATOR LEVELS'!N23)/'A. INDICATOR LEVELS'!N23</f>
        <v>5.8823529411764705E-2</v>
      </c>
      <c r="O24" s="156">
        <f>('A. INDICATOR LEVELS'!P23-'A. INDICATOR LEVELS'!O23)/'A. INDICATOR LEVELS'!O23</f>
        <v>7.407407407407407E-2</v>
      </c>
      <c r="P24" s="157">
        <f>('A. INDICATOR LEVELS'!P23-'A. INDICATOR LEVELS'!K23)/'A. INDICATOR LEVELS'!K23</f>
        <v>0.16</v>
      </c>
      <c r="Q24" s="160">
        <f>('A. INDICATOR LEVELS'!R23-'A. INDICATOR LEVELS'!Q23)/'A. INDICATOR LEVELS'!Q23</f>
        <v>-1.276595744680851E-2</v>
      </c>
      <c r="R24" s="161">
        <f>('A. INDICATOR LEVELS'!S23-'A. INDICATOR LEVELS'!R23)/'A. INDICATOR LEVELS'!R23</f>
        <v>2.1551724137931036E-2</v>
      </c>
      <c r="S24" s="161">
        <f>('A. INDICATOR LEVELS'!T23-'A. INDICATOR LEVELS'!S23)/'A. INDICATOR LEVELS'!S23</f>
        <v>3.1645569620253167E-2</v>
      </c>
      <c r="T24" s="161">
        <f>('A. INDICATOR LEVELS'!U23-'A. INDICATOR LEVELS'!T23)/'A. INDICATOR LEVELS'!T23</f>
        <v>-1.2269938650306749E-2</v>
      </c>
      <c r="U24" s="161">
        <f>('A. INDICATOR LEVELS'!V23-'A. INDICATOR LEVELS'!U23)/'A. INDICATOR LEVELS'!U23</f>
        <v>1.4492753623188406E-2</v>
      </c>
      <c r="V24" s="162">
        <f>('A. INDICATOR LEVELS'!V23-'A. INDICATOR LEVELS'!Q23)/'A. INDICATOR LEVELS'!Q23</f>
        <v>4.2553191489361701E-2</v>
      </c>
      <c r="W24" s="176">
        <f>('A. INDICATOR LEVELS'!X23-'A. INDICATOR LEVELS'!W23)/'A. INDICATOR LEVELS'!W23</f>
        <v>0</v>
      </c>
      <c r="X24" s="158">
        <f>('A. INDICATOR LEVELS'!Y23-'A. INDICATOR LEVELS'!X23)/'A. INDICATOR LEVELS'!X23</f>
        <v>1.3698630136986314E-2</v>
      </c>
      <c r="Y24" s="158">
        <f>('A. INDICATOR LEVELS'!Z23-'A. INDICATOR LEVELS'!Y23)/'A. INDICATOR LEVELS'!Y23</f>
        <v>2.7027027027027053E-2</v>
      </c>
      <c r="Z24" s="158">
        <f>('A. INDICATOR LEVELS'!AA23-'A. INDICATOR LEVELS'!Z23)/'A. INDICATOR LEVELS'!Z23</f>
        <v>2.6315789473684233E-2</v>
      </c>
      <c r="AA24" s="158">
        <f>('A. INDICATOR LEVELS'!AB23-'A. INDICATOR LEVELS'!AA23)/'A. INDICATOR LEVELS'!AA23</f>
        <v>0</v>
      </c>
      <c r="AB24" s="159">
        <f>('A. INDICATOR LEVELS'!AB23-'A. INDICATOR LEVELS'!W23)/'A. INDICATOR LEVELS'!W23</f>
        <v>6.8493150684931572E-2</v>
      </c>
      <c r="AC24" s="166">
        <f>('A. INDICATOR LEVELS'!AD23-'A. INDICATOR LEVELS'!AC23)/'A. INDICATOR LEVELS'!AC23</f>
        <v>0</v>
      </c>
      <c r="AD24" s="156">
        <f>('A. INDICATOR LEVELS'!AE23-'A. INDICATOR LEVELS'!AD23)/'A. INDICATOR LEVELS'!AD23</f>
        <v>-1.4925373134328358E-2</v>
      </c>
      <c r="AE24" s="156">
        <f>('A. INDICATOR LEVELS'!AF23-'A. INDICATOR LEVELS'!AE23)/'A. INDICATOR LEVELS'!AE23</f>
        <v>3.0303030303030304E-2</v>
      </c>
      <c r="AF24" s="156">
        <f>('A. INDICATOR LEVELS'!AG23-'A. INDICATOR LEVELS'!AF23)/'A. INDICATOR LEVELS'!AF23</f>
        <v>0</v>
      </c>
      <c r="AG24" s="156">
        <f>('A. INDICATOR LEVELS'!AH23-'A. INDICATOR LEVELS'!AG23)/'A. INDICATOR LEVELS'!AG23</f>
        <v>1.4705882352941176E-2</v>
      </c>
      <c r="AH24" s="157">
        <f>('A. INDICATOR LEVELS'!AH23-'A. INDICATOR LEVELS'!AC23)/'A. INDICATOR LEVELS'!AC23</f>
        <v>2.9850746268656716E-2</v>
      </c>
      <c r="AI24" s="160">
        <f>('A. INDICATOR LEVELS'!AJ23-'A. INDICATOR LEVELS'!AI23)/'A. INDICATOR LEVELS'!AI23</f>
        <v>0</v>
      </c>
      <c r="AJ24" s="161">
        <f>('A. INDICATOR LEVELS'!AK23-'A. INDICATOR LEVELS'!AJ23)/'A. INDICATOR LEVELS'!AJ23</f>
        <v>0</v>
      </c>
      <c r="AK24" s="161">
        <f>('A. INDICATOR LEVELS'!AL23-'A. INDICATOR LEVELS'!AK23)/'A. INDICATOR LEVELS'!AK23</f>
        <v>2.0833333333333332E-2</v>
      </c>
      <c r="AL24" s="161">
        <f>('A. INDICATOR LEVELS'!AM23-'A. INDICATOR LEVELS'!AL23)/'A. INDICATOR LEVELS'!AL23</f>
        <v>0</v>
      </c>
      <c r="AM24" s="161">
        <f>('A. INDICATOR LEVELS'!AN23-'A. INDICATOR LEVELS'!AM23)/'A. INDICATOR LEVELS'!AM23</f>
        <v>-2.0408163265306121E-2</v>
      </c>
      <c r="AN24" s="162">
        <f>('A. INDICATOR LEVELS'!AN23-'A. INDICATOR LEVELS'!AI23)/'A. INDICATOR LEVELS'!AI23</f>
        <v>0</v>
      </c>
      <c r="AO24" s="166">
        <f>('A. INDICATOR LEVELS'!AP23-'A. INDICATOR LEVELS'!AO23)/'A. INDICATOR LEVELS'!AO23</f>
        <v>2.5000000000000001E-2</v>
      </c>
      <c r="AP24" s="156">
        <f>('A. INDICATOR LEVELS'!AQ23-'A. INDICATOR LEVELS'!AP23)/'A. INDICATOR LEVELS'!AP23</f>
        <v>2.4390243902439025E-2</v>
      </c>
      <c r="AQ24" s="156">
        <f>('A. INDICATOR LEVELS'!AR23-'A. INDICATOR LEVELS'!AQ23)/'A. INDICATOR LEVELS'!AQ23</f>
        <v>-2.3809523809523808E-2</v>
      </c>
      <c r="AR24" s="156">
        <f>('A. INDICATOR LEVELS'!AS23-'A. INDICATOR LEVELS'!AR23)/'A. INDICATOR LEVELS'!AR23</f>
        <v>4.878048780487805E-2</v>
      </c>
      <c r="AS24" s="156">
        <f>('A. INDICATOR LEVELS'!AT23-'A. INDICATOR LEVELS'!AS23)/'A. INDICATOR LEVELS'!AS23</f>
        <v>-2.3255813953488372E-2</v>
      </c>
      <c r="AT24" s="157">
        <f>('A. INDICATOR LEVELS'!AT23-'A. INDICATOR LEVELS'!AO23)/'A. INDICATOR LEVELS'!AO23</f>
        <v>0.05</v>
      </c>
      <c r="AU24" s="166">
        <f>('A. INDICATOR LEVELS'!AV23-'A. INDICATOR LEVELS'!AU23)/'A. INDICATOR LEVELS'!AU23</f>
        <v>4.6153846153846156E-2</v>
      </c>
      <c r="AV24" s="156">
        <f>('A. INDICATOR LEVELS'!AW23-'A. INDICATOR LEVELS'!AV23)/'A. INDICATOR LEVELS'!AV23</f>
        <v>1.4705882352941176E-2</v>
      </c>
      <c r="AW24" s="156">
        <f>('A. INDICATOR LEVELS'!AX23-'A. INDICATOR LEVELS'!AW23)/'A. INDICATOR LEVELS'!AW23</f>
        <v>1.4492753623188406E-2</v>
      </c>
      <c r="AX24" s="156">
        <f>('A. INDICATOR LEVELS'!AY23-'A. INDICATOR LEVELS'!AX23)/'A. INDICATOR LEVELS'!AX23</f>
        <v>2.8571428571428571E-2</v>
      </c>
      <c r="AY24" s="156">
        <f>('A. INDICATOR LEVELS'!AZ23-'A. INDICATOR LEVELS'!AY23)/'A. INDICATOR LEVELS'!AY23</f>
        <v>0</v>
      </c>
      <c r="AZ24" s="157">
        <f>('A. INDICATOR LEVELS'!AZ23-'A. INDICATOR LEVELS'!AU23)/'A. INDICATOR LEVELS'!AU23</f>
        <v>0.1076923076923077</v>
      </c>
      <c r="BA24" s="160">
        <f>('A. INDICATOR LEVELS'!BB23-'A. INDICATOR LEVELS'!BA23)/'A. INDICATOR LEVELS'!BA23</f>
        <v>5.4545454545454543E-2</v>
      </c>
      <c r="BB24" s="161">
        <f>('A. INDICATOR LEVELS'!BC23-'A. INDICATOR LEVELS'!BB23)/'A. INDICATOR LEVELS'!BB23</f>
        <v>3.4482758620689655E-2</v>
      </c>
      <c r="BC24" s="161">
        <f>('A. INDICATOR LEVELS'!BD23-'A. INDICATOR LEVELS'!BC23)/'A. INDICATOR LEVELS'!BC23</f>
        <v>0</v>
      </c>
      <c r="BD24" s="161">
        <f>('A. INDICATOR LEVELS'!BE23-'A. INDICATOR LEVELS'!BD23)/'A. INDICATOR LEVELS'!BD23</f>
        <v>-6.6666666666666666E-2</v>
      </c>
      <c r="BE24" s="161">
        <f>('A. INDICATOR LEVELS'!BF23-'A. INDICATOR LEVELS'!BE23)/'A. INDICATOR LEVELS'!BE23</f>
        <v>-1.7857142857142856E-2</v>
      </c>
      <c r="BF24" s="162">
        <f>('A. INDICATOR LEVELS'!BF23-'A. INDICATOR LEVELS'!BA23)/'A. INDICATOR LEVELS'!BA23</f>
        <v>0</v>
      </c>
      <c r="BG24" s="166">
        <f>('A. INDICATOR LEVELS'!BH23-'A. INDICATOR LEVELS'!BG23)/'A. INDICATOR LEVELS'!BG23</f>
        <v>-5.2631578947368418E-2</v>
      </c>
      <c r="BH24" s="156">
        <f>('A. INDICATOR LEVELS'!BI23-'A. INDICATOR LEVELS'!BH23)/'A. INDICATOR LEVELS'!BH23</f>
        <v>5.5555555555555552E-2</v>
      </c>
      <c r="BI24" s="156">
        <f>('A. INDICATOR LEVELS'!BJ23-'A. INDICATOR LEVELS'!BI23)/'A. INDICATOR LEVELS'!BI23</f>
        <v>-5.2631578947368418E-2</v>
      </c>
      <c r="BJ24" s="156">
        <f>('A. INDICATOR LEVELS'!BK23-'A. INDICATOR LEVELS'!BJ23)/'A. INDICATOR LEVELS'!BJ23</f>
        <v>-5.5555555555555552E-2</v>
      </c>
      <c r="BK24" s="156">
        <f>('A. INDICATOR LEVELS'!BL23-'A. INDICATOR LEVELS'!BK23)/'A. INDICATOR LEVELS'!BK23</f>
        <v>-0.11764705882352941</v>
      </c>
      <c r="BL24" s="157">
        <f>('A. INDICATOR LEVELS'!BL23-'A. INDICATOR LEVELS'!BG23)/'A. INDICATOR LEVELS'!BG23</f>
        <v>-0.21052631578947367</v>
      </c>
      <c r="BM24" s="166">
        <f>('A. INDICATOR LEVELS'!BN23-'A. INDICATOR LEVELS'!BM23)/'A. INDICATOR LEVELS'!BM23</f>
        <v>3.125E-2</v>
      </c>
      <c r="BN24" s="156">
        <f>('A. INDICATOR LEVELS'!BO23-'A. INDICATOR LEVELS'!BN23)/'A. INDICATOR LEVELS'!BN23</f>
        <v>-0.12121212121212122</v>
      </c>
      <c r="BO24" s="156">
        <f>('A. INDICATOR LEVELS'!BP23-'A. INDICATOR LEVELS'!BO23)/'A. INDICATOR LEVELS'!BO23</f>
        <v>-0.20689655172413793</v>
      </c>
      <c r="BP24" s="156">
        <f>('A. INDICATOR LEVELS'!BQ23-'A. INDICATOR LEVELS'!BP23)/'A. INDICATOR LEVELS'!BP23</f>
        <v>0</v>
      </c>
      <c r="BQ24" s="156">
        <f>('A. INDICATOR LEVELS'!BR23-'A. INDICATOR LEVELS'!BQ23)/'A. INDICATOR LEVELS'!BQ23</f>
        <v>-4.3478260869565216E-2</v>
      </c>
      <c r="BR24" s="157">
        <f>('A. INDICATOR LEVELS'!BR23-'A. INDICATOR LEVELS'!BM23)/'A. INDICATOR LEVELS'!BM23</f>
        <v>-0.3125</v>
      </c>
      <c r="BS24" s="160">
        <f>('A. INDICATOR LEVELS'!BT23-'A. INDICATOR LEVELS'!BS23)/'A. INDICATOR LEVELS'!BS23</f>
        <v>-9.4637223974763408E-3</v>
      </c>
      <c r="BT24" s="161">
        <f>('A. INDICATOR LEVELS'!BU23-'A. INDICATOR LEVELS'!BT23)/'A. INDICATOR LEVELS'!BT23</f>
        <v>2.8662420382165606E-2</v>
      </c>
      <c r="BU24" s="161">
        <f>('A. INDICATOR LEVELS'!BV23-'A. INDICATOR LEVELS'!BU23)/'A. INDICATOR LEVELS'!BU23</f>
        <v>1.8575851393188854E-2</v>
      </c>
      <c r="BV24" s="161">
        <f>('A. INDICATOR LEVELS'!BW23-'A. INDICATOR LEVELS'!BV23)/'A. INDICATOR LEVELS'!BV23</f>
        <v>0</v>
      </c>
      <c r="BW24" s="161">
        <f>('A. INDICATOR LEVELS'!BX23-'A. INDICATOR LEVELS'!BW23)/'A. INDICATOR LEVELS'!BW23</f>
        <v>3.3434650455927049E-2</v>
      </c>
      <c r="BX24" s="162">
        <f>('A. INDICATOR LEVELS'!BX23-'A. INDICATOR LEVELS'!BS23)/'A. INDICATOR LEVELS'!BS23</f>
        <v>7.2555205047318619E-2</v>
      </c>
      <c r="BY24" s="160">
        <f>('A. INDICATOR LEVELS'!BZ23-'A. INDICATOR LEVELS'!BY23)/'A. INDICATOR LEVELS'!BY23</f>
        <v>-1.2244897959183773E-2</v>
      </c>
      <c r="BZ24" s="161">
        <f>('A. INDICATOR LEVELS'!CA23-'A. INDICATOR LEVELS'!BZ23)/'A. INDICATOR LEVELS'!BZ23</f>
        <v>4.1322314049587732E-3</v>
      </c>
      <c r="CA24" s="161">
        <f>('A. INDICATOR LEVELS'!CB23-'A. INDICATOR LEVELS'!CA23)/'A. INDICATOR LEVELS'!CA23</f>
        <v>-3.703703703703716E-2</v>
      </c>
      <c r="CB24" s="161">
        <f>('A. INDICATOR LEVELS'!CC23-'A. INDICATOR LEVELS'!CB23)/'A. INDICATOR LEVELS'!CB23</f>
        <v>8.3333333333333454E-2</v>
      </c>
      <c r="CC24" s="161">
        <f>('A. INDICATOR LEVELS'!CD23-'A. INDICATOR LEVELS'!CC23)/'A. INDICATOR LEVELS'!CC23</f>
        <v>3.155818540433928E-2</v>
      </c>
      <c r="CD24" s="159">
        <f>('A. INDICATOR LEVELS'!CD23-'A. INDICATOR LEVELS'!BY23)/'A. INDICATOR LEVELS'!BY23</f>
        <v>6.7346938775510221E-2</v>
      </c>
      <c r="CE24" s="176">
        <f>('A. INDICATOR LEVELS'!CF23-'A. INDICATOR LEVELS'!CE23)/'A. INDICATOR LEVELS'!CE23</f>
        <v>3.875968992248062E-3</v>
      </c>
      <c r="CF24" s="158">
        <f>('A. INDICATOR LEVELS'!CG23-'A. INDICATOR LEVELS'!CF23)/'A. INDICATOR LEVELS'!CF23</f>
        <v>4.2471042471042469E-2</v>
      </c>
      <c r="CG24" s="158">
        <f>('A. INDICATOR LEVELS'!CH23-'A. INDICATOR LEVELS'!CG23)/'A. INDICATOR LEVELS'!CG23</f>
        <v>2.4074074074074074E-2</v>
      </c>
      <c r="CH24" s="158">
        <f>('A. INDICATOR LEVELS'!CI23-'A. INDICATOR LEVELS'!CH23)/'A. INDICATOR LEVELS'!CH23</f>
        <v>5.0632911392405063E-2</v>
      </c>
      <c r="CI24" s="158">
        <f>('A. INDICATOR LEVELS'!CJ23-'A. INDICATOR LEVELS'!CI23)/'A. INDICATOR LEVELS'!CI23</f>
        <v>-1.7211703958691911E-3</v>
      </c>
      <c r="CJ24" s="159">
        <f>('A. INDICATOR LEVELS'!CJ23-'A. INDICATOR LEVELS'!CE23)/'A. INDICATOR LEVELS'!CE23</f>
        <v>0.12403100775193798</v>
      </c>
      <c r="CK24" s="160">
        <f>('A. INDICATOR LEVELS'!CL23-'A. INDICATOR LEVELS'!CK23)/'A. INDICATOR LEVELS'!CK23</f>
        <v>-0.4</v>
      </c>
      <c r="CL24" s="161">
        <f>('A. INDICATOR LEVELS'!CM23-'A. INDICATOR LEVELS'!CL23)/'A. INDICATOR LEVELS'!CL23</f>
        <v>0</v>
      </c>
      <c r="CM24" s="161">
        <f>('A. INDICATOR LEVELS'!CN23-'A. INDICATOR LEVELS'!CM23)/'A. INDICATOR LEVELS'!CM23</f>
        <v>-8.3333333333333329E-2</v>
      </c>
      <c r="CN24" s="161">
        <f>('A. INDICATOR LEVELS'!CO23-'A. INDICATOR LEVELS'!CN23)/'A. INDICATOR LEVELS'!CN23</f>
        <v>0</v>
      </c>
      <c r="CO24" s="161"/>
      <c r="CP24" s="159">
        <f>('A. INDICATOR LEVELS'!CO23-'A. INDICATOR LEVELS'!CK23)/'A. INDICATOR LEVELS'!CK23</f>
        <v>-0.45</v>
      </c>
      <c r="CQ24" s="166">
        <f>('A. INDICATOR LEVELS'!CR23-'A. INDICATOR LEVELS'!CQ23)/'A. INDICATOR LEVELS'!CQ23</f>
        <v>-0.25</v>
      </c>
      <c r="CR24" s="156">
        <f>('A. INDICATOR LEVELS'!CS23-'A. INDICATOR LEVELS'!CR23)/'A. INDICATOR LEVELS'!CR23</f>
        <v>0.16666666666666666</v>
      </c>
      <c r="CS24" s="156">
        <f>('A. INDICATOR LEVELS'!CT23-'A. INDICATOR LEVELS'!CS23)/'A. INDICATOR LEVELS'!CS23</f>
        <v>0</v>
      </c>
      <c r="CT24" s="156">
        <f>('A. INDICATOR LEVELS'!CU23-'A. INDICATOR LEVELS'!CT23)/'A. INDICATOR LEVELS'!CT23</f>
        <v>-0.14285714285714285</v>
      </c>
      <c r="CU24" s="156">
        <f>('A. INDICATOR LEVELS'!CV23-'A. INDICATOR LEVELS'!CU23)/'A. INDICATOR LEVELS'!CU23</f>
        <v>0</v>
      </c>
      <c r="CV24" s="157">
        <f>('A. INDICATOR LEVELS'!CV23-'A. INDICATOR LEVELS'!CQ23)/'A. INDICATOR LEVELS'!CQ23</f>
        <v>-0.25</v>
      </c>
      <c r="CW24" s="166">
        <f>('A. INDICATOR LEVELS'!CX23-'A. INDICATOR LEVELS'!CW23)/'A. INDICATOR LEVELS'!CW23</f>
        <v>3.8461538461538464E-2</v>
      </c>
      <c r="CX24" s="156">
        <f>('A. INDICATOR LEVELS'!CY23-'A. INDICATOR LEVELS'!CX23)/'A. INDICATOR LEVELS'!CX23</f>
        <v>0</v>
      </c>
      <c r="CY24" s="156">
        <f>('A. INDICATOR LEVELS'!CZ23-'A. INDICATOR LEVELS'!CY23)/'A. INDICATOR LEVELS'!CY23</f>
        <v>-7.407407407407407E-2</v>
      </c>
      <c r="CZ24" s="156">
        <f>('A. INDICATOR LEVELS'!DA23-'A. INDICATOR LEVELS'!CZ23)/'A. INDICATOR LEVELS'!CZ23</f>
        <v>0.04</v>
      </c>
      <c r="DA24" s="156">
        <f>('A. INDICATOR LEVELS'!DB23-'A. INDICATOR LEVELS'!DA23)/'A. INDICATOR LEVELS'!DA23</f>
        <v>-3.8461538461538464E-2</v>
      </c>
      <c r="DB24" s="157">
        <f>('A. INDICATOR LEVELS'!DB23-'A. INDICATOR LEVELS'!CW23)/'A. INDICATOR LEVELS'!CW23</f>
        <v>-3.8461538461538464E-2</v>
      </c>
      <c r="DC24" s="160">
        <f>('A. INDICATOR LEVELS'!DD23-'A. INDICATOR LEVELS'!DC23)/'A. INDICATOR LEVELS'!DC23</f>
        <v>4.5454545454545456E-2</v>
      </c>
      <c r="DD24" s="161">
        <f>('A. INDICATOR LEVELS'!DE23-'A. INDICATOR LEVELS'!DD23)/'A. INDICATOR LEVELS'!DD23</f>
        <v>-4.3478260869565216E-2</v>
      </c>
      <c r="DE24" s="161">
        <f>('A. INDICATOR LEVELS'!DF23-'A. INDICATOR LEVELS'!DE23)/'A. INDICATOR LEVELS'!DE23</f>
        <v>-4.5454545454545456E-2</v>
      </c>
      <c r="DF24" s="161">
        <f>('A. INDICATOR LEVELS'!DG23-'A. INDICATOR LEVELS'!DF23)/'A. INDICATOR LEVELS'!DF23</f>
        <v>-4.7619047619047616E-2</v>
      </c>
      <c r="DG24" s="161">
        <f>('A. INDICATOR LEVELS'!DH23-'A. INDICATOR LEVELS'!DG23)/'A. INDICATOR LEVELS'!DG23</f>
        <v>-0.1</v>
      </c>
      <c r="DH24" s="162">
        <f>('A. INDICATOR LEVELS'!DH23-'A. INDICATOR LEVELS'!DC23)/'A. INDICATOR LEVELS'!DC23</f>
        <v>-0.18181818181818182</v>
      </c>
    </row>
    <row r="25" spans="1:112" x14ac:dyDescent="0.35">
      <c r="A25" s="228"/>
      <c r="B25" s="248" t="s">
        <v>24</v>
      </c>
      <c r="C25" s="248" t="s">
        <v>53</v>
      </c>
      <c r="D25" s="229" t="s">
        <v>69</v>
      </c>
      <c r="E25" s="166">
        <f>('A. INDICATOR LEVELS'!F24-'A. INDICATOR LEVELS'!E24)/'A. INDICATOR LEVELS'!E24</f>
        <v>-9.9254222417196752E-3</v>
      </c>
      <c r="F25" s="156">
        <f>('A. INDICATOR LEVELS'!G24-'A. INDICATOR LEVELS'!F24)/'A. INDICATOR LEVELS'!F24</f>
        <v>2.1766823594572139E-2</v>
      </c>
      <c r="G25" s="156">
        <f>('A. INDICATOR LEVELS'!H24-'A. INDICATOR LEVELS'!G24)/'A. INDICATOR LEVELS'!G24</f>
        <v>4.163052905464007E-2</v>
      </c>
      <c r="H25" s="156">
        <f>('A. INDICATOR LEVELS'!I24-'A. INDICATOR LEVELS'!H24)/'A. INDICATOR LEVELS'!H24</f>
        <v>2.8778101582014989E-2</v>
      </c>
      <c r="I25" s="156">
        <f>('A. INDICATOR LEVELS'!J24-'A. INDICATOR LEVELS'!I24)/'A. INDICATOR LEVELS'!I24</f>
        <v>1.1077950326268401E-2</v>
      </c>
      <c r="J25" s="157">
        <f>('A. INDICATOR LEVELS'!J24-'A. INDICATOR LEVELS'!E24)/'A. INDICATOR LEVELS'!E24</f>
        <v>9.6073700372888787E-2</v>
      </c>
      <c r="K25" s="166">
        <f>('A. INDICATOR LEVELS'!L24-'A. INDICATOR LEVELS'!K24)/'A. INDICATOR LEVELS'!K24</f>
        <v>-1.3888888888888888E-2</v>
      </c>
      <c r="L25" s="156">
        <f>('A. INDICATOR LEVELS'!M24-'A. INDICATOR LEVELS'!L24)/'A. INDICATOR LEVELS'!L24</f>
        <v>1.4084507042253521E-2</v>
      </c>
      <c r="M25" s="156">
        <f>('A. INDICATOR LEVELS'!N24-'A. INDICATOR LEVELS'!M24)/'A. INDICATOR LEVELS'!M24</f>
        <v>0</v>
      </c>
      <c r="N25" s="156">
        <f>('A. INDICATOR LEVELS'!O24-'A. INDICATOR LEVELS'!N24)/'A. INDICATOR LEVELS'!N24</f>
        <v>2.7777777777777776E-2</v>
      </c>
      <c r="O25" s="156">
        <f>('A. INDICATOR LEVELS'!P24-'A. INDICATOR LEVELS'!O24)/'A. INDICATOR LEVELS'!O24</f>
        <v>4.0540540540540543E-2</v>
      </c>
      <c r="P25" s="157">
        <f>('A. INDICATOR LEVELS'!P24-'A. INDICATOR LEVELS'!K24)/'A. INDICATOR LEVELS'!K24</f>
        <v>6.9444444444444448E-2</v>
      </c>
      <c r="Q25" s="160">
        <f>('A. INDICATOR LEVELS'!R24-'A. INDICATOR LEVELS'!Q24)/'A. INDICATOR LEVELS'!Q24</f>
        <v>-3.3860045146726865E-2</v>
      </c>
      <c r="R25" s="161">
        <f>('A. INDICATOR LEVELS'!S24-'A. INDICATOR LEVELS'!R24)/'A. INDICATOR LEVELS'!R24</f>
        <v>3.7383177570093455E-2</v>
      </c>
      <c r="S25" s="161">
        <f>('A. INDICATOR LEVELS'!T24-'A. INDICATOR LEVELS'!S24)/'A. INDICATOR LEVELS'!S24</f>
        <v>2.2522522522522521E-2</v>
      </c>
      <c r="T25" s="161">
        <f>('A. INDICATOR LEVELS'!U24-'A. INDICATOR LEVELS'!T24)/'A. INDICATOR LEVELS'!T24</f>
        <v>3.0837004405286344E-2</v>
      </c>
      <c r="U25" s="161">
        <f>('A. INDICATOR LEVELS'!V24-'A. INDICATOR LEVELS'!U24)/'A. INDICATOR LEVELS'!U24</f>
        <v>1.282051282051282E-2</v>
      </c>
      <c r="V25" s="162">
        <f>('A. INDICATOR LEVELS'!V24-'A. INDICATOR LEVELS'!Q24)/'A. INDICATOR LEVELS'!Q24</f>
        <v>6.9977426636568849E-2</v>
      </c>
      <c r="W25" s="176">
        <f>('A. INDICATOR LEVELS'!X24-'A. INDICATOR LEVELS'!W24)/'A. INDICATOR LEVELS'!W24</f>
        <v>-1.2500000000000011E-2</v>
      </c>
      <c r="X25" s="158">
        <f>('A. INDICATOR LEVELS'!Y24-'A. INDICATOR LEVELS'!X24)/'A. INDICATOR LEVELS'!X24</f>
        <v>1.2658227848101276E-2</v>
      </c>
      <c r="Y25" s="158">
        <f>('A. INDICATOR LEVELS'!Z24-'A. INDICATOR LEVELS'!Y24)/'A. INDICATOR LEVELS'!Y24</f>
        <v>1.2500000000000011E-2</v>
      </c>
      <c r="Z25" s="158">
        <f>('A. INDICATOR LEVELS'!AA24-'A. INDICATOR LEVELS'!Z24)/'A. INDICATOR LEVELS'!Z24</f>
        <v>2.4691358024691242E-2</v>
      </c>
      <c r="AA25" s="158">
        <f>('A. INDICATOR LEVELS'!AB24-'A. INDICATOR LEVELS'!AA24)/'A. INDICATOR LEVELS'!AA24</f>
        <v>2.4096385542168697E-2</v>
      </c>
      <c r="AB25" s="159">
        <f>('A. INDICATOR LEVELS'!AB24-'A. INDICATOR LEVELS'!W24)/'A. INDICATOR LEVELS'!W24</f>
        <v>6.2499999999999917E-2</v>
      </c>
      <c r="AC25" s="166">
        <f>('A. INDICATOR LEVELS'!AD24-'A. INDICATOR LEVELS'!AC24)/'A. INDICATOR LEVELS'!AC24</f>
        <v>-1.3698630136986301E-2</v>
      </c>
      <c r="AD25" s="156">
        <f>('A. INDICATOR LEVELS'!AE24-'A. INDICATOR LEVELS'!AD24)/'A. INDICATOR LEVELS'!AD24</f>
        <v>1.3888888888888888E-2</v>
      </c>
      <c r="AE25" s="156">
        <f>('A. INDICATOR LEVELS'!AF24-'A. INDICATOR LEVELS'!AE24)/'A. INDICATOR LEVELS'!AE24</f>
        <v>1.3698630136986301E-2</v>
      </c>
      <c r="AF25" s="156">
        <f>('A. INDICATOR LEVELS'!AG24-'A. INDICATOR LEVELS'!AF24)/'A. INDICATOR LEVELS'!AF24</f>
        <v>0</v>
      </c>
      <c r="AG25" s="156">
        <f>('A. INDICATOR LEVELS'!AH24-'A. INDICATOR LEVELS'!AG24)/'A. INDICATOR LEVELS'!AG24</f>
        <v>2.7027027027027029E-2</v>
      </c>
      <c r="AH25" s="157">
        <f>('A. INDICATOR LEVELS'!AH24-'A. INDICATOR LEVELS'!AC24)/'A. INDICATOR LEVELS'!AC24</f>
        <v>4.1095890410958902E-2</v>
      </c>
      <c r="AI25" s="160">
        <f>('A. INDICATOR LEVELS'!AJ24-'A. INDICATOR LEVELS'!AI24)/'A. INDICATOR LEVELS'!AI24</f>
        <v>0</v>
      </c>
      <c r="AJ25" s="161">
        <f>('A. INDICATOR LEVELS'!AK24-'A. INDICATOR LEVELS'!AJ24)/'A. INDICATOR LEVELS'!AJ24</f>
        <v>0</v>
      </c>
      <c r="AK25" s="161">
        <f>('A. INDICATOR LEVELS'!AL24-'A. INDICATOR LEVELS'!AK24)/'A. INDICATOR LEVELS'!AK24</f>
        <v>4.4444444444444446E-2</v>
      </c>
      <c r="AL25" s="161">
        <f>('A. INDICATOR LEVELS'!AM24-'A. INDICATOR LEVELS'!AL24)/'A. INDICATOR LEVELS'!AL24</f>
        <v>-2.1276595744680851E-2</v>
      </c>
      <c r="AM25" s="161">
        <f>('A. INDICATOR LEVELS'!AN24-'A. INDICATOR LEVELS'!AM24)/'A. INDICATOR LEVELS'!AM24</f>
        <v>0</v>
      </c>
      <c r="AN25" s="162">
        <f>('A. INDICATOR LEVELS'!AN24-'A. INDICATOR LEVELS'!AI24)/'A. INDICATOR LEVELS'!AI24</f>
        <v>2.2222222222222223E-2</v>
      </c>
      <c r="AO25" s="166">
        <f>('A. INDICATOR LEVELS'!AP24-'A. INDICATOR LEVELS'!AO24)/'A. INDICATOR LEVELS'!AO24</f>
        <v>2.4390243902439025E-2</v>
      </c>
      <c r="AP25" s="156">
        <f>('A. INDICATOR LEVELS'!AQ24-'A. INDICATOR LEVELS'!AP24)/'A. INDICATOR LEVELS'!AP24</f>
        <v>-7.1428571428571425E-2</v>
      </c>
      <c r="AQ25" s="156">
        <f>('A. INDICATOR LEVELS'!AR24-'A. INDICATOR LEVELS'!AQ24)/'A. INDICATOR LEVELS'!AQ24</f>
        <v>5.128205128205128E-2</v>
      </c>
      <c r="AR25" s="156">
        <f>('A. INDICATOR LEVELS'!AS24-'A. INDICATOR LEVELS'!AR24)/'A. INDICATOR LEVELS'!AR24</f>
        <v>-2.4390243902439025E-2</v>
      </c>
      <c r="AS25" s="156">
        <f>('A. INDICATOR LEVELS'!AT24-'A. INDICATOR LEVELS'!AS24)/'A. INDICATOR LEVELS'!AS24</f>
        <v>7.4999999999999997E-2</v>
      </c>
      <c r="AT25" s="157">
        <f>('A. INDICATOR LEVELS'!AT24-'A. INDICATOR LEVELS'!AO24)/'A. INDICATOR LEVELS'!AO24</f>
        <v>4.878048780487805E-2</v>
      </c>
      <c r="AU25" s="166">
        <f>('A. INDICATOR LEVELS'!AV24-'A. INDICATOR LEVELS'!AU24)/'A. INDICATOR LEVELS'!AU24</f>
        <v>1.4084507042253521E-2</v>
      </c>
      <c r="AV25" s="156">
        <f>('A. INDICATOR LEVELS'!AW24-'A. INDICATOR LEVELS'!AV24)/'A. INDICATOR LEVELS'!AV24</f>
        <v>5.5555555555555552E-2</v>
      </c>
      <c r="AW25" s="156">
        <f>('A. INDICATOR LEVELS'!AX24-'A. INDICATOR LEVELS'!AW24)/'A. INDICATOR LEVELS'!AW24</f>
        <v>0</v>
      </c>
      <c r="AX25" s="156">
        <f>('A. INDICATOR LEVELS'!AY24-'A. INDICATOR LEVELS'!AX24)/'A. INDICATOR LEVELS'!AX24</f>
        <v>0</v>
      </c>
      <c r="AY25" s="156">
        <f>('A. INDICATOR LEVELS'!AZ24-'A. INDICATOR LEVELS'!AY24)/'A. INDICATOR LEVELS'!AY24</f>
        <v>3.9473684210526314E-2</v>
      </c>
      <c r="AZ25" s="157">
        <f>('A. INDICATOR LEVELS'!AZ24-'A. INDICATOR LEVELS'!AU24)/'A. INDICATOR LEVELS'!AU24</f>
        <v>0.11267605633802817</v>
      </c>
      <c r="BA25" s="160">
        <f>('A. INDICATOR LEVELS'!BB24-'A. INDICATOR LEVELS'!BA24)/'A. INDICATOR LEVELS'!BA24</f>
        <v>7.407407407407407E-2</v>
      </c>
      <c r="BB25" s="161">
        <f>('A. INDICATOR LEVELS'!BC24-'A. INDICATOR LEVELS'!BB24)/'A. INDICATOR LEVELS'!BB24</f>
        <v>0</v>
      </c>
      <c r="BC25" s="161">
        <f>('A. INDICATOR LEVELS'!BD24-'A. INDICATOR LEVELS'!BC24)/'A. INDICATOR LEVELS'!BC24</f>
        <v>1.7241379310344827E-2</v>
      </c>
      <c r="BD25" s="161">
        <f>('A. INDICATOR LEVELS'!BE24-'A. INDICATOR LEVELS'!BD24)/'A. INDICATOR LEVELS'!BD24</f>
        <v>-6.7796610169491525E-2</v>
      </c>
      <c r="BE25" s="161">
        <f>('A. INDICATOR LEVELS'!BF24-'A. INDICATOR LEVELS'!BE24)/'A. INDICATOR LEVELS'!BE24</f>
        <v>3.6363636363636362E-2</v>
      </c>
      <c r="BF25" s="162">
        <f>('A. INDICATOR LEVELS'!BF24-'A. INDICATOR LEVELS'!BA24)/'A. INDICATOR LEVELS'!BA24</f>
        <v>5.5555555555555552E-2</v>
      </c>
      <c r="BG25" s="166">
        <f>('A. INDICATOR LEVELS'!BH24-'A. INDICATOR LEVELS'!BG24)/'A. INDICATOR LEVELS'!BG24</f>
        <v>0</v>
      </c>
      <c r="BH25" s="156">
        <f>('A. INDICATOR LEVELS'!BI24-'A. INDICATOR LEVELS'!BH24)/'A. INDICATOR LEVELS'!BH24</f>
        <v>7.6923076923076927E-2</v>
      </c>
      <c r="BI25" s="156">
        <f>('A. INDICATOR LEVELS'!BJ24-'A. INDICATOR LEVELS'!BI24)/'A. INDICATOR LEVELS'!BI24</f>
        <v>-7.1428571428571425E-2</v>
      </c>
      <c r="BJ25" s="156">
        <f>('A. INDICATOR LEVELS'!BK24-'A. INDICATOR LEVELS'!BJ24)/'A. INDICATOR LEVELS'!BJ24</f>
        <v>-7.6923076923076927E-2</v>
      </c>
      <c r="BK25" s="156">
        <f>('A. INDICATOR LEVELS'!BL24-'A. INDICATOR LEVELS'!BK24)/'A. INDICATOR LEVELS'!BK24</f>
        <v>0</v>
      </c>
      <c r="BL25" s="157">
        <f>('A. INDICATOR LEVELS'!BL24-'A. INDICATOR LEVELS'!BG24)/'A. INDICATOR LEVELS'!BG24</f>
        <v>-7.6923076923076927E-2</v>
      </c>
      <c r="BM25" s="166">
        <f>('A. INDICATOR LEVELS'!BN24-'A. INDICATOR LEVELS'!BM24)/'A. INDICATOR LEVELS'!BM24</f>
        <v>0</v>
      </c>
      <c r="BN25" s="156">
        <f>('A. INDICATOR LEVELS'!BO24-'A. INDICATOR LEVELS'!BN24)/'A. INDICATOR LEVELS'!BN24</f>
        <v>-0.12121212121212122</v>
      </c>
      <c r="BO25" s="156">
        <f>('A. INDICATOR LEVELS'!BP24-'A. INDICATOR LEVELS'!BO24)/'A. INDICATOR LEVELS'!BO24</f>
        <v>-0.27586206896551724</v>
      </c>
      <c r="BP25" s="156">
        <f>('A. INDICATOR LEVELS'!BQ24-'A. INDICATOR LEVELS'!BP24)/'A. INDICATOR LEVELS'!BP24</f>
        <v>-4.7619047619047616E-2</v>
      </c>
      <c r="BQ25" s="156">
        <f>('A. INDICATOR LEVELS'!BR24-'A. INDICATOR LEVELS'!BQ24)/'A. INDICATOR LEVELS'!BQ24</f>
        <v>0</v>
      </c>
      <c r="BR25" s="157">
        <f>('A. INDICATOR LEVELS'!BR24-'A. INDICATOR LEVELS'!BM24)/'A. INDICATOR LEVELS'!BM24</f>
        <v>-0.39393939393939392</v>
      </c>
      <c r="BS25" s="160">
        <f>('A. INDICATOR LEVELS'!BT24-'A. INDICATOR LEVELS'!BS24)/'A. INDICATOR LEVELS'!BS24</f>
        <v>9.74025974025974E-3</v>
      </c>
      <c r="BT25" s="161">
        <f>('A. INDICATOR LEVELS'!BU24-'A. INDICATOR LEVELS'!BT24)/'A. INDICATOR LEVELS'!BT24</f>
        <v>6.4308681672025723E-3</v>
      </c>
      <c r="BU25" s="161">
        <f>('A. INDICATOR LEVELS'!BV24-'A. INDICATOR LEVELS'!BU24)/'A. INDICATOR LEVELS'!BU24</f>
        <v>3.1948881789137379E-2</v>
      </c>
      <c r="BV25" s="161">
        <f>('A. INDICATOR LEVELS'!BW24-'A. INDICATOR LEVELS'!BV24)/'A. INDICATOR LEVELS'!BV24</f>
        <v>6.1919504643962852E-3</v>
      </c>
      <c r="BW25" s="161">
        <f>('A. INDICATOR LEVELS'!BX24-'A. INDICATOR LEVELS'!BW24)/'A. INDICATOR LEVELS'!BW24</f>
        <v>2.7692307692307693E-2</v>
      </c>
      <c r="BX25" s="162">
        <f>('A. INDICATOR LEVELS'!BX24-'A. INDICATOR LEVELS'!BS24)/'A. INDICATOR LEVELS'!BS24</f>
        <v>8.4415584415584416E-2</v>
      </c>
      <c r="BY25" s="160">
        <f>('A. INDICATOR LEVELS'!BZ24-'A. INDICATOR LEVELS'!BY24)/'A. INDICATOR LEVELS'!BY24</f>
        <v>-2.3199023199023141E-2</v>
      </c>
      <c r="BZ25" s="161">
        <f>('A. INDICATOR LEVELS'!CA24-'A. INDICATOR LEVELS'!BZ24)/'A. INDICATOR LEVELS'!BZ24</f>
        <v>1.1249999999999982E-2</v>
      </c>
      <c r="CA25" s="161">
        <f>('A. INDICATOR LEVELS'!CB24-'A. INDICATOR LEVELS'!CA24)/'A. INDICATOR LEVELS'!CA24</f>
        <v>-4.0791100123609404E-2</v>
      </c>
      <c r="CB25" s="161">
        <f>('A. INDICATOR LEVELS'!CC24-'A. INDICATOR LEVELS'!CB24)/'A. INDICATOR LEVELS'!CB24</f>
        <v>2.3195876288659871E-2</v>
      </c>
      <c r="CC25" s="161">
        <f>('A. INDICATOR LEVELS'!CD24-'A. INDICATOR LEVELS'!CC24)/'A. INDICATOR LEVELS'!CC24</f>
        <v>2.6448362720403018E-2</v>
      </c>
      <c r="CD25" s="159">
        <f>('A. INDICATOR LEVELS'!CD24-'A. INDICATOR LEVELS'!BY24)/'A. INDICATOR LEVELS'!BY24</f>
        <v>-4.8840048840047799E-3</v>
      </c>
      <c r="CE25" s="176">
        <f>('A. INDICATOR LEVELS'!CF24-'A. INDICATOR LEVELS'!CE24)/'A. INDICATOR LEVELS'!CE24</f>
        <v>1.0582010582010581E-2</v>
      </c>
      <c r="CF25" s="158">
        <f>('A. INDICATOR LEVELS'!CG24-'A. INDICATOR LEVELS'!CF24)/'A. INDICATOR LEVELS'!CF24</f>
        <v>8.7260034904013961E-3</v>
      </c>
      <c r="CG25" s="158">
        <f>('A. INDICATOR LEVELS'!CH24-'A. INDICATOR LEVELS'!CG24)/'A. INDICATOR LEVELS'!CG24</f>
        <v>1.7301038062283738E-2</v>
      </c>
      <c r="CH25" s="158">
        <f>('A. INDICATOR LEVELS'!CI24-'A. INDICATOR LEVELS'!CH24)/'A. INDICATOR LEVELS'!CH24</f>
        <v>1.7006802721088437E-2</v>
      </c>
      <c r="CI25" s="158">
        <f>('A. INDICATOR LEVELS'!CJ24-'A. INDICATOR LEVELS'!CI24)/'A. INDICATOR LEVELS'!CI24</f>
        <v>1.5050167224080268E-2</v>
      </c>
      <c r="CJ25" s="159">
        <f>('A. INDICATOR LEVELS'!CJ24-'A. INDICATOR LEVELS'!CE24)/'A. INDICATOR LEVELS'!CE24</f>
        <v>7.0546737213403876E-2</v>
      </c>
      <c r="CK25" s="160">
        <f>('A. INDICATOR LEVELS'!CL24-'A. INDICATOR LEVELS'!CK24)/'A. INDICATOR LEVELS'!CK24</f>
        <v>-0.375</v>
      </c>
      <c r="CL25" s="161">
        <f>('A. INDICATOR LEVELS'!CM24-'A. INDICATOR LEVELS'!CL24)/'A. INDICATOR LEVELS'!CL24</f>
        <v>0</v>
      </c>
      <c r="CM25" s="161">
        <f>('A. INDICATOR LEVELS'!CN24-'A. INDICATOR LEVELS'!CM24)/'A. INDICATOR LEVELS'!CM24</f>
        <v>0.2</v>
      </c>
      <c r="CN25" s="161">
        <f>('A. INDICATOR LEVELS'!CO24-'A. INDICATOR LEVELS'!CN24)/'A. INDICATOR LEVELS'!CN24</f>
        <v>8.3333333333333329E-2</v>
      </c>
      <c r="CO25" s="161"/>
      <c r="CP25" s="159">
        <f>('A. INDICATOR LEVELS'!CO24-'A. INDICATOR LEVELS'!CK24)/'A. INDICATOR LEVELS'!CK24</f>
        <v>-0.1875</v>
      </c>
      <c r="CQ25" s="166">
        <f>('A. INDICATOR LEVELS'!CR24-'A. INDICATOR LEVELS'!CQ24)/'A. INDICATOR LEVELS'!CQ24</f>
        <v>-0.16666666666666666</v>
      </c>
      <c r="CR25" s="156">
        <f>('A. INDICATOR LEVELS'!CS24-'A. INDICATOR LEVELS'!CR24)/'A. INDICATOR LEVELS'!CR24</f>
        <v>0</v>
      </c>
      <c r="CS25" s="156">
        <f>('A. INDICATOR LEVELS'!CT24-'A. INDICATOR LEVELS'!CS24)/'A. INDICATOR LEVELS'!CS24</f>
        <v>-0.2</v>
      </c>
      <c r="CT25" s="156">
        <f>('A. INDICATOR LEVELS'!CU24-'A. INDICATOR LEVELS'!CT24)/'A. INDICATOR LEVELS'!CT24</f>
        <v>0</v>
      </c>
      <c r="CU25" s="156">
        <f>('A. INDICATOR LEVELS'!CV24-'A. INDICATOR LEVELS'!CU24)/'A. INDICATOR LEVELS'!CU24</f>
        <v>0</v>
      </c>
      <c r="CV25" s="157">
        <f>('A. INDICATOR LEVELS'!CV24-'A. INDICATOR LEVELS'!CQ24)/'A. INDICATOR LEVELS'!CQ24</f>
        <v>-0.33333333333333331</v>
      </c>
      <c r="CW25" s="166">
        <f>('A. INDICATOR LEVELS'!CX24-'A. INDICATOR LEVELS'!CW24)/'A. INDICATOR LEVELS'!CW24</f>
        <v>9.5238095238095233E-2</v>
      </c>
      <c r="CX25" s="156">
        <f>('A. INDICATOR LEVELS'!CY24-'A. INDICATOR LEVELS'!CX24)/'A. INDICATOR LEVELS'!CX24</f>
        <v>-4.3478260869565216E-2</v>
      </c>
      <c r="CY25" s="156">
        <f>('A. INDICATOR LEVELS'!CZ24-'A. INDICATOR LEVELS'!CY24)/'A. INDICATOR LEVELS'!CY24</f>
        <v>-4.5454545454545456E-2</v>
      </c>
      <c r="CZ25" s="156">
        <f>('A. INDICATOR LEVELS'!DA24-'A. INDICATOR LEVELS'!CZ24)/'A. INDICATOR LEVELS'!CZ24</f>
        <v>0</v>
      </c>
      <c r="DA25" s="156">
        <f>('A. INDICATOR LEVELS'!DB24-'A. INDICATOR LEVELS'!DA24)/'A. INDICATOR LEVELS'!DA24</f>
        <v>-4.7619047619047616E-2</v>
      </c>
      <c r="DB25" s="157">
        <f>('A. INDICATOR LEVELS'!DB24-'A. INDICATOR LEVELS'!CW24)/'A. INDICATOR LEVELS'!CW24</f>
        <v>-4.7619047619047616E-2</v>
      </c>
      <c r="DC25" s="160">
        <f>('A. INDICATOR LEVELS'!DD24-'A. INDICATOR LEVELS'!DC24)/'A. INDICATOR LEVELS'!DC24</f>
        <v>-5.2631578947368418E-2</v>
      </c>
      <c r="DD25" s="161">
        <f>('A. INDICATOR LEVELS'!DE24-'A. INDICATOR LEVELS'!DD24)/'A. INDICATOR LEVELS'!DD24</f>
        <v>-0.1111111111111111</v>
      </c>
      <c r="DE25" s="161">
        <f>('A. INDICATOR LEVELS'!DF24-'A. INDICATOR LEVELS'!DE24)/'A. INDICATOR LEVELS'!DE24</f>
        <v>0</v>
      </c>
      <c r="DF25" s="161">
        <f>('A. INDICATOR LEVELS'!DG24-'A. INDICATOR LEVELS'!DF24)/'A. INDICATOR LEVELS'!DF24</f>
        <v>-0.125</v>
      </c>
      <c r="DG25" s="161">
        <f>('A. INDICATOR LEVELS'!DH24-'A. INDICATOR LEVELS'!DG24)/'A. INDICATOR LEVELS'!DG24</f>
        <v>-7.1428571428571425E-2</v>
      </c>
      <c r="DH25" s="162">
        <f>('A. INDICATOR LEVELS'!DH24-'A. INDICATOR LEVELS'!DC24)/'A. INDICATOR LEVELS'!DC24</f>
        <v>-0.31578947368421051</v>
      </c>
    </row>
    <row r="26" spans="1:112" x14ac:dyDescent="0.35">
      <c r="A26" s="228"/>
      <c r="B26" s="248" t="s">
        <v>25</v>
      </c>
      <c r="C26" s="248" t="s">
        <v>53</v>
      </c>
      <c r="D26" s="229" t="s">
        <v>70</v>
      </c>
      <c r="E26" s="166">
        <f>('A. INDICATOR LEVELS'!F25-'A. INDICATOR LEVELS'!E25)/'A. INDICATOR LEVELS'!E25</f>
        <v>-1.3232003703417946E-2</v>
      </c>
      <c r="F26" s="156">
        <f>('A. INDICATOR LEVELS'!G25-'A. INDICATOR LEVELS'!F25)/'A. INDICATOR LEVELS'!F25</f>
        <v>2.7874428241917198E-2</v>
      </c>
      <c r="G26" s="156">
        <f>('A. INDICATOR LEVELS'!H25-'A. INDICATOR LEVELS'!G25)/'A. INDICATOR LEVELS'!G25</f>
        <v>5.4617374106191996E-2</v>
      </c>
      <c r="H26" s="156">
        <f>('A. INDICATOR LEVELS'!I25-'A. INDICATOR LEVELS'!H25)/'A. INDICATOR LEVELS'!H25</f>
        <v>3.7939988459319098E-2</v>
      </c>
      <c r="I26" s="156">
        <f>('A. INDICATOR LEVELS'!J25-'A. INDICATOR LEVELS'!I25)/'A. INDICATOR LEVELS'!I25</f>
        <v>8.8603196664350237E-3</v>
      </c>
      <c r="J26" s="157">
        <f>('A. INDICATOR LEVELS'!J25-'A. INDICATOR LEVELS'!E25)/'A. INDICATOR LEVELS'!E25</f>
        <v>0.12009104235784276</v>
      </c>
      <c r="K26" s="166">
        <f>('A. INDICATOR LEVELS'!L25-'A. INDICATOR LEVELS'!K25)/'A. INDICATOR LEVELS'!K25</f>
        <v>-2.7027027027027029E-2</v>
      </c>
      <c r="L26" s="156">
        <f>('A. INDICATOR LEVELS'!M25-'A. INDICATOR LEVELS'!L25)/'A. INDICATOR LEVELS'!L25</f>
        <v>4.1666666666666664E-2</v>
      </c>
      <c r="M26" s="156">
        <f>('A. INDICATOR LEVELS'!N25-'A. INDICATOR LEVELS'!M25)/'A. INDICATOR LEVELS'!M25</f>
        <v>0</v>
      </c>
      <c r="N26" s="156">
        <f>('A. INDICATOR LEVELS'!O25-'A. INDICATOR LEVELS'!N25)/'A. INDICATOR LEVELS'!N25</f>
        <v>5.3333333333333337E-2</v>
      </c>
      <c r="O26" s="156">
        <f>('A. INDICATOR LEVELS'!P25-'A. INDICATOR LEVELS'!O25)/'A. INDICATOR LEVELS'!O25</f>
        <v>6.3291139240506333E-2</v>
      </c>
      <c r="P26" s="157">
        <f>('A. INDICATOR LEVELS'!P25-'A. INDICATOR LEVELS'!K25)/'A. INDICATOR LEVELS'!K25</f>
        <v>0.13513513513513514</v>
      </c>
      <c r="Q26" s="160">
        <f>('A. INDICATOR LEVELS'!R25-'A. INDICATOR LEVELS'!Q25)/'A. INDICATOR LEVELS'!Q25</f>
        <v>-0.05</v>
      </c>
      <c r="R26" s="161">
        <f>('A. INDICATOR LEVELS'!S25-'A. INDICATOR LEVELS'!R25)/'A. INDICATOR LEVELS'!R25</f>
        <v>5.2631578947368418E-2</v>
      </c>
      <c r="S26" s="161">
        <f>('A. INDICATOR LEVELS'!T25-'A. INDICATOR LEVELS'!S25)/'A. INDICATOR LEVELS'!S25</f>
        <v>9.2592592592592587E-3</v>
      </c>
      <c r="T26" s="161">
        <f>('A. INDICATOR LEVELS'!U25-'A. INDICATOR LEVELS'!T25)/'A. INDICATOR LEVELS'!T25</f>
        <v>7.3394495412844041E-3</v>
      </c>
      <c r="U26" s="161">
        <f>('A. INDICATOR LEVELS'!V25-'A. INDICATOR LEVELS'!U25)/'A. INDICATOR LEVELS'!U25</f>
        <v>1.8214936247723133E-3</v>
      </c>
      <c r="V26" s="162">
        <f>('A. INDICATOR LEVELS'!V25-'A. INDICATOR LEVELS'!Q25)/'A. INDICATOR LEVELS'!Q25</f>
        <v>1.8518518518518517E-2</v>
      </c>
      <c r="W26" s="176">
        <f>('A. INDICATOR LEVELS'!X25-'A. INDICATOR LEVELS'!W25)/'A. INDICATOR LEVELS'!W25</f>
        <v>1.2345679012345552E-2</v>
      </c>
      <c r="X26" s="158">
        <f>('A. INDICATOR LEVELS'!Y25-'A. INDICATOR LEVELS'!X25)/'A. INDICATOR LEVELS'!X25</f>
        <v>2.4390243902439046E-2</v>
      </c>
      <c r="Y26" s="158">
        <f>('A. INDICATOR LEVELS'!Z25-'A. INDICATOR LEVELS'!Y25)/'A. INDICATOR LEVELS'!Y25</f>
        <v>2.3809523809523832E-2</v>
      </c>
      <c r="Z26" s="158">
        <f>('A. INDICATOR LEVELS'!AA25-'A. INDICATOR LEVELS'!Z25)/'A. INDICATOR LEVELS'!Z25</f>
        <v>3.4883720930232592E-2</v>
      </c>
      <c r="AA26" s="158">
        <f>('A. INDICATOR LEVELS'!AB25-'A. INDICATOR LEVELS'!AA25)/'A. INDICATOR LEVELS'!AA25</f>
        <v>1.1235955056179785E-2</v>
      </c>
      <c r="AB26" s="159">
        <f>('A. INDICATOR LEVELS'!AB25-'A. INDICATOR LEVELS'!W25)/'A. INDICATOR LEVELS'!W25</f>
        <v>0.11111111111111106</v>
      </c>
      <c r="AC26" s="166">
        <f>('A. INDICATOR LEVELS'!AD25-'A. INDICATOR LEVELS'!AC25)/'A. INDICATOR LEVELS'!AC25</f>
        <v>-1.3333333333333334E-2</v>
      </c>
      <c r="AD26" s="156">
        <f>('A. INDICATOR LEVELS'!AE25-'A. INDICATOR LEVELS'!AD25)/'A. INDICATOR LEVELS'!AD25</f>
        <v>1.3513513513513514E-2</v>
      </c>
      <c r="AE26" s="156">
        <f>('A. INDICATOR LEVELS'!AF25-'A. INDICATOR LEVELS'!AE25)/'A. INDICATOR LEVELS'!AE25</f>
        <v>2.6666666666666668E-2</v>
      </c>
      <c r="AF26" s="156">
        <f>('A. INDICATOR LEVELS'!AG25-'A. INDICATOR LEVELS'!AF25)/'A. INDICATOR LEVELS'!AF25</f>
        <v>1.2987012987012988E-2</v>
      </c>
      <c r="AG26" s="156">
        <f>('A. INDICATOR LEVELS'!AH25-'A. INDICATOR LEVELS'!AG25)/'A. INDICATOR LEVELS'!AG25</f>
        <v>0</v>
      </c>
      <c r="AH26" s="157">
        <f>('A. INDICATOR LEVELS'!AH25-'A. INDICATOR LEVELS'!AC25)/'A. INDICATOR LEVELS'!AC25</f>
        <v>0.04</v>
      </c>
      <c r="AI26" s="160">
        <f>('A. INDICATOR LEVELS'!AJ25-'A. INDICATOR LEVELS'!AI25)/'A. INDICATOR LEVELS'!AI25</f>
        <v>-4.5454545454545456E-2</v>
      </c>
      <c r="AJ26" s="161">
        <f>('A. INDICATOR LEVELS'!AK25-'A. INDICATOR LEVELS'!AJ25)/'A. INDICATOR LEVELS'!AJ25</f>
        <v>2.3809523809523808E-2</v>
      </c>
      <c r="AK26" s="161">
        <f>('A. INDICATOR LEVELS'!AL25-'A. INDICATOR LEVELS'!AK25)/'A. INDICATOR LEVELS'!AK25</f>
        <v>2.3255813953488372E-2</v>
      </c>
      <c r="AL26" s="161">
        <f>('A. INDICATOR LEVELS'!AM25-'A. INDICATOR LEVELS'!AL25)/'A. INDICATOR LEVELS'!AL25</f>
        <v>0</v>
      </c>
      <c r="AM26" s="161">
        <f>('A. INDICATOR LEVELS'!AN25-'A. INDICATOR LEVELS'!AM25)/'A. INDICATOR LEVELS'!AM25</f>
        <v>0</v>
      </c>
      <c r="AN26" s="162">
        <f>('A. INDICATOR LEVELS'!AN25-'A. INDICATOR LEVELS'!AI25)/'A. INDICATOR LEVELS'!AI25</f>
        <v>0</v>
      </c>
      <c r="AO26" s="166">
        <f>('A. INDICATOR LEVELS'!AP25-'A. INDICATOR LEVELS'!AO25)/'A. INDICATOR LEVELS'!AO25</f>
        <v>0</v>
      </c>
      <c r="AP26" s="156">
        <f>('A. INDICATOR LEVELS'!AQ25-'A. INDICATOR LEVELS'!AP25)/'A. INDICATOR LEVELS'!AP25</f>
        <v>1.8867924528301886E-2</v>
      </c>
      <c r="AQ26" s="156">
        <f>('A. INDICATOR LEVELS'!AR25-'A. INDICATOR LEVELS'!AQ25)/'A. INDICATOR LEVELS'!AQ25</f>
        <v>0</v>
      </c>
      <c r="AR26" s="156">
        <f>('A. INDICATOR LEVELS'!AS25-'A. INDICATOR LEVELS'!AR25)/'A. INDICATOR LEVELS'!AR25</f>
        <v>1.8518518518518517E-2</v>
      </c>
      <c r="AS26" s="156">
        <f>('A. INDICATOR LEVELS'!AT25-'A. INDICATOR LEVELS'!AS25)/'A. INDICATOR LEVELS'!AS25</f>
        <v>0</v>
      </c>
      <c r="AT26" s="157">
        <f>('A. INDICATOR LEVELS'!AT25-'A. INDICATOR LEVELS'!AO25)/'A. INDICATOR LEVELS'!AO25</f>
        <v>3.7735849056603772E-2</v>
      </c>
      <c r="AU26" s="166">
        <f>('A. INDICATOR LEVELS'!AV25-'A. INDICATOR LEVELS'!AU25)/'A. INDICATOR LEVELS'!AU25</f>
        <v>4.2253521126760563E-2</v>
      </c>
      <c r="AV26" s="156">
        <f>('A. INDICATOR LEVELS'!AW25-'A. INDICATOR LEVELS'!AV25)/'A. INDICATOR LEVELS'!AV25</f>
        <v>5.4054054054054057E-2</v>
      </c>
      <c r="AW26" s="156">
        <f>('A. INDICATOR LEVELS'!AX25-'A. INDICATOR LEVELS'!AW25)/'A. INDICATOR LEVELS'!AW25</f>
        <v>0</v>
      </c>
      <c r="AX26" s="156">
        <f>('A. INDICATOR LEVELS'!AY25-'A. INDICATOR LEVELS'!AX25)/'A. INDICATOR LEVELS'!AX25</f>
        <v>1.282051282051282E-2</v>
      </c>
      <c r="AY26" s="156">
        <f>('A. INDICATOR LEVELS'!AZ25-'A. INDICATOR LEVELS'!AY25)/'A. INDICATOR LEVELS'!AY25</f>
        <v>0</v>
      </c>
      <c r="AZ26" s="157">
        <f>('A. INDICATOR LEVELS'!AZ25-'A. INDICATOR LEVELS'!AU25)/'A. INDICATOR LEVELS'!AU25</f>
        <v>0.11267605633802817</v>
      </c>
      <c r="BA26" s="160">
        <f>('A. INDICATOR LEVELS'!BB25-'A. INDICATOR LEVELS'!BA25)/'A. INDICATOR LEVELS'!BA25</f>
        <v>4.6875E-2</v>
      </c>
      <c r="BB26" s="161">
        <f>('A. INDICATOR LEVELS'!BC25-'A. INDICATOR LEVELS'!BB25)/'A. INDICATOR LEVELS'!BB25</f>
        <v>-1.4925373134328358E-2</v>
      </c>
      <c r="BC26" s="161">
        <f>('A. INDICATOR LEVELS'!BD25-'A. INDICATOR LEVELS'!BC25)/'A. INDICATOR LEVELS'!BC25</f>
        <v>0</v>
      </c>
      <c r="BD26" s="161">
        <f>('A. INDICATOR LEVELS'!BE25-'A. INDICATOR LEVELS'!BD25)/'A. INDICATOR LEVELS'!BD25</f>
        <v>0</v>
      </c>
      <c r="BE26" s="161">
        <f>('A. INDICATOR LEVELS'!BF25-'A. INDICATOR LEVELS'!BE25)/'A. INDICATOR LEVELS'!BE25</f>
        <v>-1.5151515151515152E-2</v>
      </c>
      <c r="BF26" s="162">
        <f>('A. INDICATOR LEVELS'!BF25-'A. INDICATOR LEVELS'!BA25)/'A. INDICATOR LEVELS'!BA25</f>
        <v>1.5625E-2</v>
      </c>
      <c r="BG26" s="166">
        <f>('A. INDICATOR LEVELS'!BH25-'A. INDICATOR LEVELS'!BG25)/'A. INDICATOR LEVELS'!BG25</f>
        <v>0</v>
      </c>
      <c r="BH26" s="156">
        <f>('A. INDICATOR LEVELS'!BI25-'A. INDICATOR LEVELS'!BH25)/'A. INDICATOR LEVELS'!BH25</f>
        <v>0</v>
      </c>
      <c r="BI26" s="156">
        <f>('A. INDICATOR LEVELS'!BJ25-'A. INDICATOR LEVELS'!BI25)/'A. INDICATOR LEVELS'!BI25</f>
        <v>0</v>
      </c>
      <c r="BJ26" s="156">
        <f>('A. INDICATOR LEVELS'!BK25-'A. INDICATOR LEVELS'!BJ25)/'A. INDICATOR LEVELS'!BJ25</f>
        <v>-0.1</v>
      </c>
      <c r="BK26" s="156">
        <f>('A. INDICATOR LEVELS'!BL25-'A. INDICATOR LEVELS'!BK25)/'A. INDICATOR LEVELS'!BK25</f>
        <v>-0.1111111111111111</v>
      </c>
      <c r="BL26" s="157">
        <f>('A. INDICATOR LEVELS'!BL25-'A. INDICATOR LEVELS'!BG25)/'A. INDICATOR LEVELS'!BG25</f>
        <v>-0.2</v>
      </c>
      <c r="BM26" s="166">
        <f>('A. INDICATOR LEVELS'!BN25-'A. INDICATOR LEVELS'!BM25)/'A. INDICATOR LEVELS'!BM25</f>
        <v>0</v>
      </c>
      <c r="BN26" s="156">
        <f>('A. INDICATOR LEVELS'!BO25-'A. INDICATOR LEVELS'!BN25)/'A. INDICATOR LEVELS'!BN25</f>
        <v>-0.18181818181818182</v>
      </c>
      <c r="BO26" s="156">
        <f>('A. INDICATOR LEVELS'!BP25-'A. INDICATOR LEVELS'!BO25)/'A. INDICATOR LEVELS'!BO25</f>
        <v>-0.33333333333333331</v>
      </c>
      <c r="BP26" s="156">
        <f>('A. INDICATOR LEVELS'!BQ25-'A. INDICATOR LEVELS'!BP25)/'A. INDICATOR LEVELS'!BP25</f>
        <v>0</v>
      </c>
      <c r="BQ26" s="156">
        <f>('A. INDICATOR LEVELS'!BR25-'A. INDICATOR LEVELS'!BQ25)/'A. INDICATOR LEVELS'!BQ25</f>
        <v>0</v>
      </c>
      <c r="BR26" s="157">
        <f>('A. INDICATOR LEVELS'!BR25-'A. INDICATOR LEVELS'!BM25)/'A. INDICATOR LEVELS'!BM25</f>
        <v>-0.45454545454545453</v>
      </c>
      <c r="BS26" s="160">
        <f>('A. INDICATOR LEVELS'!BT25-'A. INDICATOR LEVELS'!BS25)/'A. INDICATOR LEVELS'!BS25</f>
        <v>-1.5584415584415584E-2</v>
      </c>
      <c r="BT26" s="161">
        <f>('A. INDICATOR LEVELS'!BU25-'A. INDICATOR LEVELS'!BT25)/'A. INDICATOR LEVELS'!BT25</f>
        <v>2.9023746701846966E-2</v>
      </c>
      <c r="BU26" s="161">
        <f>('A. INDICATOR LEVELS'!BV25-'A. INDICATOR LEVELS'!BU25)/'A. INDICATOR LEVELS'!BU25</f>
        <v>2.0512820512820513E-2</v>
      </c>
      <c r="BV26" s="161">
        <f>('A. INDICATOR LEVELS'!BW25-'A. INDICATOR LEVELS'!BV25)/'A. INDICATOR LEVELS'!BV25</f>
        <v>5.0251256281407036E-3</v>
      </c>
      <c r="BW26" s="161">
        <f>('A. INDICATOR LEVELS'!BX25-'A. INDICATOR LEVELS'!BW25)/'A. INDICATOR LEVELS'!BW25</f>
        <v>-7.4999999999999997E-3</v>
      </c>
      <c r="BX26" s="162">
        <f>('A. INDICATOR LEVELS'!BX25-'A. INDICATOR LEVELS'!BS25)/'A. INDICATOR LEVELS'!BS25</f>
        <v>3.1168831168831169E-2</v>
      </c>
      <c r="BY26" s="160">
        <f>('A. INDICATOR LEVELS'!BZ25-'A. INDICATOR LEVELS'!BY25)/'A. INDICATOR LEVELS'!BY25</f>
        <v>4.1081081081081168E-2</v>
      </c>
      <c r="BZ26" s="161">
        <f>('A. INDICATOR LEVELS'!CA25-'A. INDICATOR LEVELS'!BZ25)/'A. INDICATOR LEVELS'!BZ25</f>
        <v>-1.3499480789200496E-2</v>
      </c>
      <c r="CA26" s="161">
        <f>('A. INDICATOR LEVELS'!CB25-'A. INDICATOR LEVELS'!CA25)/'A. INDICATOR LEVELS'!CA25</f>
        <v>-1.3684210526315872E-2</v>
      </c>
      <c r="CB26" s="161">
        <f>('A. INDICATOR LEVELS'!CC25-'A. INDICATOR LEVELS'!CB25)/'A. INDICATOR LEVELS'!CB25</f>
        <v>-8.5378868729989402E-3</v>
      </c>
      <c r="CC26" s="161">
        <f>('A. INDICATOR LEVELS'!CD25-'A. INDICATOR LEVELS'!CC25)/'A. INDICATOR LEVELS'!CC25</f>
        <v>8.6114101184068981E-2</v>
      </c>
      <c r="CD26" s="159">
        <f>('A. INDICATOR LEVELS'!CD25-'A. INDICATOR LEVELS'!BY25)/'A. INDICATOR LEVELS'!BY25</f>
        <v>9.0810810810810799E-2</v>
      </c>
      <c r="CE26" s="176">
        <f>('A. INDICATOR LEVELS'!CF25-'A. INDICATOR LEVELS'!CE25)/'A. INDICATOR LEVELS'!CE25</f>
        <v>3.2378580323785801E-2</v>
      </c>
      <c r="CF26" s="158">
        <f>('A. INDICATOR LEVELS'!CG25-'A. INDICATOR LEVELS'!CF25)/'A. INDICATOR LEVELS'!CF25</f>
        <v>4.9457177322074788E-2</v>
      </c>
      <c r="CG26" s="158">
        <f>('A. INDICATOR LEVELS'!CH25-'A. INDICATOR LEVELS'!CG25)/'A. INDICATOR LEVELS'!CG25</f>
        <v>1.7241379310344827E-2</v>
      </c>
      <c r="CH26" s="158">
        <f>('A. INDICATOR LEVELS'!CI25-'A. INDICATOR LEVELS'!CH25)/'A. INDICATOR LEVELS'!CH25</f>
        <v>4.7457627118644069E-2</v>
      </c>
      <c r="CI26" s="158">
        <f>('A. INDICATOR LEVELS'!CJ25-'A. INDICATOR LEVELS'!CI25)/'A. INDICATOR LEVELS'!CI25</f>
        <v>7.6591154261057171E-2</v>
      </c>
      <c r="CJ26" s="159">
        <f>('A. INDICATOR LEVELS'!CJ25-'A. INDICATOR LEVELS'!CE25)/'A. INDICATOR LEVELS'!CE25</f>
        <v>0.24283935242839352</v>
      </c>
      <c r="CK26" s="160">
        <f>('A. INDICATOR LEVELS'!CL25-'A. INDICATOR LEVELS'!CK25)/'A. INDICATOR LEVELS'!CK25</f>
        <v>-0.35714285714285715</v>
      </c>
      <c r="CL26" s="161">
        <f>('A. INDICATOR LEVELS'!CM25-'A. INDICATOR LEVELS'!CL25)/'A. INDICATOR LEVELS'!CL25</f>
        <v>-0.1111111111111111</v>
      </c>
      <c r="CM26" s="161">
        <f>('A. INDICATOR LEVELS'!CN25-'A. INDICATOR LEVELS'!CM25)/'A. INDICATOR LEVELS'!CM25</f>
        <v>0</v>
      </c>
      <c r="CN26" s="161">
        <f>('A. INDICATOR LEVELS'!CO25-'A. INDICATOR LEVELS'!CN25)/'A. INDICATOR LEVELS'!CN25</f>
        <v>-0.125</v>
      </c>
      <c r="CO26" s="161"/>
      <c r="CP26" s="159">
        <f>('A. INDICATOR LEVELS'!CO25-'A. INDICATOR LEVELS'!CK25)/'A. INDICATOR LEVELS'!CK25</f>
        <v>-0.5</v>
      </c>
      <c r="CQ26" s="166">
        <f>('A. INDICATOR LEVELS'!CR25-'A. INDICATOR LEVELS'!CQ25)/'A. INDICATOR LEVELS'!CQ25</f>
        <v>0</v>
      </c>
      <c r="CR26" s="156">
        <f>('A. INDICATOR LEVELS'!CS25-'A. INDICATOR LEVELS'!CR25)/'A. INDICATOR LEVELS'!CR25</f>
        <v>0</v>
      </c>
      <c r="CS26" s="156">
        <f>('A. INDICATOR LEVELS'!CT25-'A. INDICATOR LEVELS'!CS25)/'A. INDICATOR LEVELS'!CS25</f>
        <v>0</v>
      </c>
      <c r="CT26" s="156">
        <f>('A. INDICATOR LEVELS'!CU25-'A. INDICATOR LEVELS'!CT25)/'A. INDICATOR LEVELS'!CT25</f>
        <v>-0.2</v>
      </c>
      <c r="CU26" s="156">
        <f>('A. INDICATOR LEVELS'!CV25-'A. INDICATOR LEVELS'!CU25)/'A. INDICATOR LEVELS'!CU25</f>
        <v>0</v>
      </c>
      <c r="CV26" s="157">
        <f>('A. INDICATOR LEVELS'!CV25-'A. INDICATOR LEVELS'!CQ25)/'A. INDICATOR LEVELS'!CQ25</f>
        <v>-0.2</v>
      </c>
      <c r="CW26" s="166">
        <f>('A. INDICATOR LEVELS'!CX25-'A. INDICATOR LEVELS'!CW25)/'A. INDICATOR LEVELS'!CW25</f>
        <v>0.05</v>
      </c>
      <c r="CX26" s="156">
        <f>('A. INDICATOR LEVELS'!CY25-'A. INDICATOR LEVELS'!CX25)/'A. INDICATOR LEVELS'!CX25</f>
        <v>-4.7619047619047616E-2</v>
      </c>
      <c r="CY26" s="156">
        <f>('A. INDICATOR LEVELS'!CZ25-'A. INDICATOR LEVELS'!CY25)/'A. INDICATOR LEVELS'!CY25</f>
        <v>-0.1</v>
      </c>
      <c r="CZ26" s="156">
        <f>('A. INDICATOR LEVELS'!DA25-'A. INDICATOR LEVELS'!CZ25)/'A. INDICATOR LEVELS'!CZ25</f>
        <v>5.5555555555555552E-2</v>
      </c>
      <c r="DA26" s="156">
        <f>('A. INDICATOR LEVELS'!DB25-'A. INDICATOR LEVELS'!DA25)/'A. INDICATOR LEVELS'!DA25</f>
        <v>0</v>
      </c>
      <c r="DB26" s="157">
        <f>('A. INDICATOR LEVELS'!DB25-'A. INDICATOR LEVELS'!CW25)/'A. INDICATOR LEVELS'!CW25</f>
        <v>-0.05</v>
      </c>
      <c r="DC26" s="160">
        <f>('A. INDICATOR LEVELS'!DD25-'A. INDICATOR LEVELS'!DC25)/'A. INDICATOR LEVELS'!DC25</f>
        <v>0</v>
      </c>
      <c r="DD26" s="161">
        <f>('A. INDICATOR LEVELS'!DE25-'A. INDICATOR LEVELS'!DD25)/'A. INDICATOR LEVELS'!DD25</f>
        <v>-7.6923076923076927E-2</v>
      </c>
      <c r="DE26" s="161">
        <f>('A. INDICATOR LEVELS'!DF25-'A. INDICATOR LEVELS'!DE25)/'A. INDICATOR LEVELS'!DE25</f>
        <v>-8.3333333333333329E-2</v>
      </c>
      <c r="DF26" s="161">
        <f>('A. INDICATOR LEVELS'!DG25-'A. INDICATOR LEVELS'!DF25)/'A. INDICATOR LEVELS'!DF25</f>
        <v>-0.18181818181818182</v>
      </c>
      <c r="DG26" s="161">
        <f>('A. INDICATOR LEVELS'!DH25-'A. INDICATOR LEVELS'!DG25)/'A. INDICATOR LEVELS'!DG25</f>
        <v>-0.1111111111111111</v>
      </c>
      <c r="DH26" s="162">
        <f>('A. INDICATOR LEVELS'!DH25-'A. INDICATOR LEVELS'!DC25)/'A. INDICATOR LEVELS'!DC25</f>
        <v>-0.38461538461538464</v>
      </c>
    </row>
    <row r="27" spans="1:112" x14ac:dyDescent="0.35">
      <c r="A27" s="228"/>
      <c r="B27" s="248" t="s">
        <v>47</v>
      </c>
      <c r="C27" s="248" t="s">
        <v>53</v>
      </c>
      <c r="D27" s="229" t="s">
        <v>71</v>
      </c>
      <c r="E27" s="166">
        <f>('A. INDICATOR LEVELS'!F26-'A. INDICATOR LEVELS'!E26)/'A. INDICATOR LEVELS'!E26</f>
        <v>0</v>
      </c>
      <c r="F27" s="156">
        <f>('A. INDICATOR LEVELS'!G26-'A. INDICATOR LEVELS'!F26)/'A. INDICATOR LEVELS'!F26</f>
        <v>1.2615182097411146E-2</v>
      </c>
      <c r="G27" s="156">
        <f>('A. INDICATOR LEVELS'!H26-'A. INDICATOR LEVELS'!G26)/'A. INDICATOR LEVELS'!G26</f>
        <v>3.2499187520311994E-4</v>
      </c>
      <c r="H27" s="156">
        <f>('A. INDICATOR LEVELS'!I26-'A. INDICATOR LEVELS'!H26)/'A. INDICATOR LEVELS'!H26</f>
        <v>2.4474767164825644E-2</v>
      </c>
      <c r="I27" s="156">
        <f>('A. INDICATOR LEVELS'!J26-'A. INDICATOR LEVELS'!I26)/'A. INDICATOR LEVELS'!I26</f>
        <v>1.7071881606765326E-2</v>
      </c>
      <c r="J27" s="157">
        <f>('A. INDICATOR LEVELS'!J26-'A. INDICATOR LEVELS'!E26)/'A. INDICATOR LEVELS'!E26</f>
        <v>5.5451952610794206E-2</v>
      </c>
      <c r="K27" s="166">
        <f>('A. INDICATOR LEVELS'!L26-'A. INDICATOR LEVELS'!K26)/'A. INDICATOR LEVELS'!K26</f>
        <v>-3.7037037037037035E-2</v>
      </c>
      <c r="L27" s="156">
        <f>('A. INDICATOR LEVELS'!M26-'A. INDICATOR LEVELS'!L26)/'A. INDICATOR LEVELS'!L26</f>
        <v>1.9230769230769232E-2</v>
      </c>
      <c r="M27" s="156">
        <f>('A. INDICATOR LEVELS'!N26-'A. INDICATOR LEVELS'!M26)/'A. INDICATOR LEVELS'!M26</f>
        <v>0</v>
      </c>
      <c r="N27" s="156">
        <f>('A. INDICATOR LEVELS'!O26-'A. INDICATOR LEVELS'!N26)/'A. INDICATOR LEVELS'!N26</f>
        <v>3.7735849056603772E-2</v>
      </c>
      <c r="O27" s="156">
        <f>('A. INDICATOR LEVELS'!P26-'A. INDICATOR LEVELS'!O26)/'A. INDICATOR LEVELS'!O26</f>
        <v>7.2727272727272724E-2</v>
      </c>
      <c r="P27" s="157">
        <f>('A. INDICATOR LEVELS'!P26-'A. INDICATOR LEVELS'!K26)/'A. INDICATOR LEVELS'!K26</f>
        <v>9.2592592592592587E-2</v>
      </c>
      <c r="Q27" s="160">
        <f>('A. INDICATOR LEVELS'!R26-'A. INDICATOR LEVELS'!Q26)/'A. INDICATOR LEVELS'!Q26</f>
        <v>2.2123893805309734E-2</v>
      </c>
      <c r="R27" s="161">
        <f>('A. INDICATOR LEVELS'!S26-'A. INDICATOR LEVELS'!R26)/'A. INDICATOR LEVELS'!R26</f>
        <v>-6.4935064935064939E-3</v>
      </c>
      <c r="S27" s="161">
        <f>('A. INDICATOR LEVELS'!T26-'A. INDICATOR LEVELS'!S26)/'A. INDICATOR LEVELS'!S26</f>
        <v>3.2679738562091505E-2</v>
      </c>
      <c r="T27" s="161">
        <f>('A. INDICATOR LEVELS'!U26-'A. INDICATOR LEVELS'!T26)/'A. INDICATOR LEVELS'!T26</f>
        <v>0</v>
      </c>
      <c r="U27" s="161">
        <f>('A. INDICATOR LEVELS'!V26-'A. INDICATOR LEVELS'!U26)/'A. INDICATOR LEVELS'!U26</f>
        <v>1.2658227848101266E-2</v>
      </c>
      <c r="V27" s="162">
        <f>('A. INDICATOR LEVELS'!V26-'A. INDICATOR LEVELS'!Q26)/'A. INDICATOR LEVELS'!Q26</f>
        <v>6.1946902654867256E-2</v>
      </c>
      <c r="W27" s="176">
        <f>('A. INDICATOR LEVELS'!X26-'A. INDICATOR LEVELS'!W26)/'A. INDICATOR LEVELS'!W26</f>
        <v>0</v>
      </c>
      <c r="X27" s="158">
        <f>('A. INDICATOR LEVELS'!Y26-'A. INDICATOR LEVELS'!X26)/'A. INDICATOR LEVELS'!X26</f>
        <v>-1.4285714285714299E-2</v>
      </c>
      <c r="Y27" s="158">
        <f>('A. INDICATOR LEVELS'!Z26-'A. INDICATOR LEVELS'!Y26)/'A. INDICATOR LEVELS'!Y26</f>
        <v>1.449275362318842E-2</v>
      </c>
      <c r="Z27" s="158">
        <f>('A. INDICATOR LEVELS'!AA26-'A. INDICATOR LEVELS'!Z26)/'A. INDICATOR LEVELS'!Z26</f>
        <v>4.2857142857142899E-2</v>
      </c>
      <c r="AA27" s="158">
        <f>('A. INDICATOR LEVELS'!AB26-'A. INDICATOR LEVELS'!AA26)/'A. INDICATOR LEVELS'!AA26</f>
        <v>1.3698630136986314E-2</v>
      </c>
      <c r="AB27" s="159">
        <f>('A. INDICATOR LEVELS'!AB26-'A. INDICATOR LEVELS'!W26)/'A. INDICATOR LEVELS'!W26</f>
        <v>5.7142857142857197E-2</v>
      </c>
      <c r="AC27" s="166">
        <f>('A. INDICATOR LEVELS'!AD26-'A. INDICATOR LEVELS'!AC26)/'A. INDICATOR LEVELS'!AC26</f>
        <v>2.9411764705882353E-2</v>
      </c>
      <c r="AD27" s="156">
        <f>('A. INDICATOR LEVELS'!AE26-'A. INDICATOR LEVELS'!AD26)/'A. INDICATOR LEVELS'!AD26</f>
        <v>-1.4285714285714285E-2</v>
      </c>
      <c r="AE27" s="156">
        <f>('A. INDICATOR LEVELS'!AF26-'A. INDICATOR LEVELS'!AE26)/'A. INDICATOR LEVELS'!AE26</f>
        <v>0</v>
      </c>
      <c r="AF27" s="156">
        <f>('A. INDICATOR LEVELS'!AG26-'A. INDICATOR LEVELS'!AF26)/'A. INDICATOR LEVELS'!AF26</f>
        <v>1.4492753623188406E-2</v>
      </c>
      <c r="AG27" s="156">
        <f>('A. INDICATOR LEVELS'!AH26-'A. INDICATOR LEVELS'!AG26)/'A. INDICATOR LEVELS'!AG26</f>
        <v>2.8571428571428571E-2</v>
      </c>
      <c r="AH27" s="157">
        <f>('A. INDICATOR LEVELS'!AH26-'A. INDICATOR LEVELS'!AC26)/'A. INDICATOR LEVELS'!AC26</f>
        <v>5.8823529411764705E-2</v>
      </c>
      <c r="AI27" s="160">
        <f>('A. INDICATOR LEVELS'!AJ26-'A. INDICATOR LEVELS'!AI26)/'A. INDICATOR LEVELS'!AI26</f>
        <v>-4.6511627906976744E-2</v>
      </c>
      <c r="AJ27" s="161">
        <f>('A. INDICATOR LEVELS'!AK26-'A. INDICATOR LEVELS'!AJ26)/'A. INDICATOR LEVELS'!AJ26</f>
        <v>4.878048780487805E-2</v>
      </c>
      <c r="AK27" s="161">
        <f>('A. INDICATOR LEVELS'!AL26-'A. INDICATOR LEVELS'!AK26)/'A. INDICATOR LEVELS'!AK26</f>
        <v>0</v>
      </c>
      <c r="AL27" s="161">
        <f>('A. INDICATOR LEVELS'!AM26-'A. INDICATOR LEVELS'!AL26)/'A. INDICATOR LEVELS'!AL26</f>
        <v>-4.6511627906976744E-2</v>
      </c>
      <c r="AM27" s="161">
        <f>('A. INDICATOR LEVELS'!AN26-'A. INDICATOR LEVELS'!AM26)/'A. INDICATOR LEVELS'!AM26</f>
        <v>0</v>
      </c>
      <c r="AN27" s="162">
        <f>('A. INDICATOR LEVELS'!AN26-'A. INDICATOR LEVELS'!AI26)/'A. INDICATOR LEVELS'!AI26</f>
        <v>-4.6511627906976744E-2</v>
      </c>
      <c r="AO27" s="166">
        <f>('A. INDICATOR LEVELS'!AP26-'A. INDICATOR LEVELS'!AO26)/'A. INDICATOR LEVELS'!AO26</f>
        <v>8.5714285714285715E-2</v>
      </c>
      <c r="AP27" s="156">
        <f>('A. INDICATOR LEVELS'!AQ26-'A. INDICATOR LEVELS'!AP26)/'A. INDICATOR LEVELS'!AP26</f>
        <v>-2.6315789473684209E-2</v>
      </c>
      <c r="AQ27" s="156">
        <f>('A. INDICATOR LEVELS'!AR26-'A. INDICATOR LEVELS'!AQ26)/'A. INDICATOR LEVELS'!AQ26</f>
        <v>-2.7027027027027029E-2</v>
      </c>
      <c r="AR27" s="156">
        <f>('A. INDICATOR LEVELS'!AS26-'A. INDICATOR LEVELS'!AR26)/'A. INDICATOR LEVELS'!AR26</f>
        <v>2.7777777777777776E-2</v>
      </c>
      <c r="AS27" s="156">
        <f>('A. INDICATOR LEVELS'!AT26-'A. INDICATOR LEVELS'!AS26)/'A. INDICATOR LEVELS'!AS26</f>
        <v>-5.4054054054054057E-2</v>
      </c>
      <c r="AT27" s="157">
        <f>('A. INDICATOR LEVELS'!AT26-'A. INDICATOR LEVELS'!AO26)/'A. INDICATOR LEVELS'!AO26</f>
        <v>0</v>
      </c>
      <c r="AU27" s="166">
        <f>('A. INDICATOR LEVELS'!AV26-'A. INDICATOR LEVELS'!AU26)/'A. INDICATOR LEVELS'!AU26</f>
        <v>1.5625E-2</v>
      </c>
      <c r="AV27" s="156">
        <f>('A. INDICATOR LEVELS'!AW26-'A. INDICATOR LEVELS'!AV26)/'A. INDICATOR LEVELS'!AV26</f>
        <v>4.6153846153846156E-2</v>
      </c>
      <c r="AW27" s="156">
        <f>('A. INDICATOR LEVELS'!AX26-'A. INDICATOR LEVELS'!AW26)/'A. INDICATOR LEVELS'!AW26</f>
        <v>0</v>
      </c>
      <c r="AX27" s="156">
        <f>('A. INDICATOR LEVELS'!AY26-'A. INDICATOR LEVELS'!AX26)/'A. INDICATOR LEVELS'!AX26</f>
        <v>2.9411764705882353E-2</v>
      </c>
      <c r="AY27" s="156">
        <f>('A. INDICATOR LEVELS'!AZ26-'A. INDICATOR LEVELS'!AY26)/'A. INDICATOR LEVELS'!AY26</f>
        <v>0</v>
      </c>
      <c r="AZ27" s="157">
        <f>('A. INDICATOR LEVELS'!AZ26-'A. INDICATOR LEVELS'!AU26)/'A. INDICATOR LEVELS'!AU26</f>
        <v>9.375E-2</v>
      </c>
      <c r="BA27" s="160">
        <f>('A. INDICATOR LEVELS'!BB26-'A. INDICATOR LEVELS'!BA26)/'A. INDICATOR LEVELS'!BA26</f>
        <v>0</v>
      </c>
      <c r="BB27" s="161">
        <f>('A. INDICATOR LEVELS'!BC26-'A. INDICATOR LEVELS'!BB26)/'A. INDICATOR LEVELS'!BB26</f>
        <v>5.7692307692307696E-2</v>
      </c>
      <c r="BC27" s="161">
        <f>('A. INDICATOR LEVELS'!BD26-'A. INDICATOR LEVELS'!BC26)/'A. INDICATOR LEVELS'!BC26</f>
        <v>3.6363636363636362E-2</v>
      </c>
      <c r="BD27" s="161">
        <f>('A. INDICATOR LEVELS'!BE26-'A. INDICATOR LEVELS'!BD26)/'A. INDICATOR LEVELS'!BD26</f>
        <v>-7.0175438596491224E-2</v>
      </c>
      <c r="BE27" s="161">
        <f>('A. INDICATOR LEVELS'!BF26-'A. INDICATOR LEVELS'!BE26)/'A. INDICATOR LEVELS'!BE26</f>
        <v>0</v>
      </c>
      <c r="BF27" s="162">
        <f>('A. INDICATOR LEVELS'!BF26-'A. INDICATOR LEVELS'!BA26)/'A. INDICATOR LEVELS'!BA26</f>
        <v>1.9230769230769232E-2</v>
      </c>
      <c r="BG27" s="166">
        <f>('A. INDICATOR LEVELS'!BH26-'A. INDICATOR LEVELS'!BG26)/'A. INDICATOR LEVELS'!BG26</f>
        <v>0</v>
      </c>
      <c r="BH27" s="156">
        <f>('A. INDICATOR LEVELS'!BI26-'A. INDICATOR LEVELS'!BH26)/'A. INDICATOR LEVELS'!BH26</f>
        <v>5.8823529411764705E-2</v>
      </c>
      <c r="BI27" s="156">
        <f>('A. INDICATOR LEVELS'!BJ26-'A. INDICATOR LEVELS'!BI26)/'A. INDICATOR LEVELS'!BI26</f>
        <v>-5.5555555555555552E-2</v>
      </c>
      <c r="BJ27" s="156">
        <f>('A. INDICATOR LEVELS'!BK26-'A. INDICATOR LEVELS'!BJ26)/'A. INDICATOR LEVELS'!BJ26</f>
        <v>-5.8823529411764705E-2</v>
      </c>
      <c r="BK27" s="156">
        <f>('A. INDICATOR LEVELS'!BL26-'A. INDICATOR LEVELS'!BK26)/'A. INDICATOR LEVELS'!BK26</f>
        <v>-6.25E-2</v>
      </c>
      <c r="BL27" s="157">
        <f>('A. INDICATOR LEVELS'!BL26-'A. INDICATOR LEVELS'!BG26)/'A. INDICATOR LEVELS'!BG26</f>
        <v>-0.11764705882352941</v>
      </c>
      <c r="BM27" s="166">
        <f>('A. INDICATOR LEVELS'!BN26-'A. INDICATOR LEVELS'!BM26)/'A. INDICATOR LEVELS'!BM26</f>
        <v>2.9411764705882353E-2</v>
      </c>
      <c r="BN27" s="156">
        <f>('A. INDICATOR LEVELS'!BO26-'A. INDICATOR LEVELS'!BN26)/'A. INDICATOR LEVELS'!BN26</f>
        <v>-0.14285714285714285</v>
      </c>
      <c r="BO27" s="156">
        <f>('A. INDICATOR LEVELS'!BP26-'A. INDICATOR LEVELS'!BO26)/'A. INDICATOR LEVELS'!BO26</f>
        <v>-0.26666666666666666</v>
      </c>
      <c r="BP27" s="156">
        <f>('A. INDICATOR LEVELS'!BQ26-'A. INDICATOR LEVELS'!BP26)/'A. INDICATOR LEVELS'!BP26</f>
        <v>0</v>
      </c>
      <c r="BQ27" s="156">
        <f>('A. INDICATOR LEVELS'!BR26-'A. INDICATOR LEVELS'!BQ26)/'A. INDICATOR LEVELS'!BQ26</f>
        <v>0</v>
      </c>
      <c r="BR27" s="157">
        <f>('A. INDICATOR LEVELS'!BR26-'A. INDICATOR LEVELS'!BM26)/'A. INDICATOR LEVELS'!BM26</f>
        <v>-0.35294117647058826</v>
      </c>
      <c r="BS27" s="160">
        <f>('A. INDICATOR LEVELS'!BT26-'A. INDICATOR LEVELS'!BS26)/'A. INDICATOR LEVELS'!BS26</f>
        <v>-1.2698412698412698E-2</v>
      </c>
      <c r="BT27" s="161">
        <f>('A. INDICATOR LEVELS'!BU26-'A. INDICATOR LEVELS'!BT26)/'A. INDICATOR LEVELS'!BT26</f>
        <v>0</v>
      </c>
      <c r="BU27" s="161">
        <f>('A. INDICATOR LEVELS'!BV26-'A. INDICATOR LEVELS'!BU26)/'A. INDICATOR LEVELS'!BU26</f>
        <v>3.215434083601286E-2</v>
      </c>
      <c r="BV27" s="161">
        <f>('A. INDICATOR LEVELS'!BW26-'A. INDICATOR LEVELS'!BV26)/'A. INDICATOR LEVELS'!BV26</f>
        <v>6.2305295950155761E-3</v>
      </c>
      <c r="BW27" s="161">
        <f>('A. INDICATOR LEVELS'!BX26-'A. INDICATOR LEVELS'!BW26)/'A. INDICATOR LEVELS'!BW26</f>
        <v>6.1919504643962852E-3</v>
      </c>
      <c r="BX27" s="162">
        <f>('A. INDICATOR LEVELS'!BX26-'A. INDICATOR LEVELS'!BS26)/'A. INDICATOR LEVELS'!BS26</f>
        <v>3.1746031746031744E-2</v>
      </c>
      <c r="BY27" s="160">
        <f>('A. INDICATOR LEVELS'!BZ26-'A. INDICATOR LEVELS'!BY26)/'A. INDICATOR LEVELS'!BY26</f>
        <v>-3.7181996086105749E-2</v>
      </c>
      <c r="BZ27" s="161">
        <f>('A. INDICATOR LEVELS'!CA26-'A. INDICATOR LEVELS'!BZ26)/'A. INDICATOR LEVELS'!BZ26</f>
        <v>-2.0325203252032089E-3</v>
      </c>
      <c r="CA27" s="161">
        <f>('A. INDICATOR LEVELS'!CB26-'A. INDICATOR LEVELS'!CA26)/'A. INDICATOR LEVELS'!CA26</f>
        <v>-2.8513238289205819E-2</v>
      </c>
      <c r="CB27" s="161">
        <f>('A. INDICATOR LEVELS'!CC26-'A. INDICATOR LEVELS'!CB26)/'A. INDICATOR LEVELS'!CB26</f>
        <v>3.7735849056603904E-2</v>
      </c>
      <c r="CC27" s="161">
        <f>('A. INDICATOR LEVELS'!CD26-'A. INDICATOR LEVELS'!CC26)/'A. INDICATOR LEVELS'!CC26</f>
        <v>5.0505050505050504E-2</v>
      </c>
      <c r="CD27" s="159">
        <f>('A. INDICATOR LEVELS'!CD26-'A. INDICATOR LEVELS'!BY26)/'A. INDICATOR LEVELS'!BY26</f>
        <v>1.7612524461839502E-2</v>
      </c>
      <c r="CE27" s="176">
        <f>('A. INDICATOR LEVELS'!CF26-'A. INDICATOR LEVELS'!CE26)/'A. INDICATOR LEVELS'!CE26</f>
        <v>-7.1258907363420431E-3</v>
      </c>
      <c r="CF27" s="158">
        <f>('A. INDICATOR LEVELS'!CG26-'A. INDICATOR LEVELS'!CF26)/'A. INDICATOR LEVELS'!CF26</f>
        <v>2.6315789473684209E-2</v>
      </c>
      <c r="CG27" s="158">
        <f>('A. INDICATOR LEVELS'!CH26-'A. INDICATOR LEVELS'!CG26)/'A. INDICATOR LEVELS'!CG26</f>
        <v>-6.993006993006993E-3</v>
      </c>
      <c r="CH27" s="158">
        <f>('A. INDICATOR LEVELS'!CI26-'A. INDICATOR LEVELS'!CH26)/'A. INDICATOR LEVELS'!CH26</f>
        <v>2.3474178403755869E-3</v>
      </c>
      <c r="CI27" s="158">
        <f>('A. INDICATOR LEVELS'!CJ26-'A. INDICATOR LEVELS'!CI26)/'A. INDICATOR LEVELS'!CI26</f>
        <v>1.1709601873536301E-2</v>
      </c>
      <c r="CJ27" s="159">
        <f>('A. INDICATOR LEVELS'!CJ26-'A. INDICATOR LEVELS'!CE26)/'A. INDICATOR LEVELS'!CE26</f>
        <v>2.6128266033254157E-2</v>
      </c>
      <c r="CK27" s="160">
        <f>('A. INDICATOR LEVELS'!CL26-'A. INDICATOR LEVELS'!CK26)/'A. INDICATOR LEVELS'!CK26</f>
        <v>-0.3888888888888889</v>
      </c>
      <c r="CL27" s="161">
        <f>('A. INDICATOR LEVELS'!CM26-'A. INDICATOR LEVELS'!CL26)/'A. INDICATOR LEVELS'!CL26</f>
        <v>-0.18181818181818182</v>
      </c>
      <c r="CM27" s="161">
        <f>('A. INDICATOR LEVELS'!CN26-'A. INDICATOR LEVELS'!CM26)/'A. INDICATOR LEVELS'!CM26</f>
        <v>0.1111111111111111</v>
      </c>
      <c r="CN27" s="161">
        <f>('A. INDICATOR LEVELS'!CO26-'A. INDICATOR LEVELS'!CN26)/'A. INDICATOR LEVELS'!CN26</f>
        <v>0.1</v>
      </c>
      <c r="CO27" s="161"/>
      <c r="CP27" s="159">
        <f>('A. INDICATOR LEVELS'!CO26-'A. INDICATOR LEVELS'!CK26)/'A. INDICATOR LEVELS'!CK26</f>
        <v>-0.3888888888888889</v>
      </c>
      <c r="CQ27" s="166">
        <f>('A. INDICATOR LEVELS'!CR26-'A. INDICATOR LEVELS'!CQ26)/'A. INDICATOR LEVELS'!CQ26</f>
        <v>0</v>
      </c>
      <c r="CR27" s="156">
        <f>('A. INDICATOR LEVELS'!CS26-'A. INDICATOR LEVELS'!CR26)/'A. INDICATOR LEVELS'!CR26</f>
        <v>0</v>
      </c>
      <c r="CS27" s="156">
        <f>('A. INDICATOR LEVELS'!CT26-'A. INDICATOR LEVELS'!CS26)/'A. INDICATOR LEVELS'!CS26</f>
        <v>0.14285714285714285</v>
      </c>
      <c r="CT27" s="156">
        <f>('A. INDICATOR LEVELS'!CU26-'A. INDICATOR LEVELS'!CT26)/'A. INDICATOR LEVELS'!CT26</f>
        <v>-0.125</v>
      </c>
      <c r="CU27" s="156">
        <f>('A. INDICATOR LEVELS'!CV26-'A. INDICATOR LEVELS'!CU26)/'A. INDICATOR LEVELS'!CU26</f>
        <v>-0.2857142857142857</v>
      </c>
      <c r="CV27" s="157">
        <f>('A. INDICATOR LEVELS'!CV26-'A. INDICATOR LEVELS'!CQ26)/'A. INDICATOR LEVELS'!CQ26</f>
        <v>-0.2857142857142857</v>
      </c>
      <c r="CW27" s="166">
        <f>('A. INDICATOR LEVELS'!CX26-'A. INDICATOR LEVELS'!CW26)/'A. INDICATOR LEVELS'!CW26</f>
        <v>-4.1666666666666664E-2</v>
      </c>
      <c r="CX27" s="156">
        <f>('A. INDICATOR LEVELS'!CY26-'A. INDICATOR LEVELS'!CX26)/'A. INDICATOR LEVELS'!CX26</f>
        <v>4.3478260869565216E-2</v>
      </c>
      <c r="CY27" s="156">
        <f>('A. INDICATOR LEVELS'!CZ26-'A. INDICATOR LEVELS'!CY26)/'A. INDICATOR LEVELS'!CY26</f>
        <v>-4.1666666666666664E-2</v>
      </c>
      <c r="CZ27" s="156">
        <f>('A. INDICATOR LEVELS'!DA26-'A. INDICATOR LEVELS'!CZ26)/'A. INDICATOR LEVELS'!CZ26</f>
        <v>0</v>
      </c>
      <c r="DA27" s="156">
        <f>('A. INDICATOR LEVELS'!DB26-'A. INDICATOR LEVELS'!DA26)/'A. INDICATOR LEVELS'!DA26</f>
        <v>0</v>
      </c>
      <c r="DB27" s="157">
        <f>('A. INDICATOR LEVELS'!DB26-'A. INDICATOR LEVELS'!CW26)/'A. INDICATOR LEVELS'!CW26</f>
        <v>-4.1666666666666664E-2</v>
      </c>
      <c r="DC27" s="160">
        <f>('A. INDICATOR LEVELS'!DD26-'A. INDICATOR LEVELS'!DC26)/'A. INDICATOR LEVELS'!DC26</f>
        <v>0</v>
      </c>
      <c r="DD27" s="161">
        <f>('A. INDICATOR LEVELS'!DE26-'A. INDICATOR LEVELS'!DD26)/'A. INDICATOR LEVELS'!DD26</f>
        <v>-4.7619047619047616E-2</v>
      </c>
      <c r="DE27" s="161">
        <f>('A. INDICATOR LEVELS'!DF26-'A. INDICATOR LEVELS'!DE26)/'A. INDICATOR LEVELS'!DE26</f>
        <v>-0.1</v>
      </c>
      <c r="DF27" s="161">
        <f>('A. INDICATOR LEVELS'!DG26-'A. INDICATOR LEVELS'!DF26)/'A. INDICATOR LEVELS'!DF26</f>
        <v>5.5555555555555552E-2</v>
      </c>
      <c r="DG27" s="161">
        <f>('A. INDICATOR LEVELS'!DH26-'A. INDICATOR LEVELS'!DG26)/'A. INDICATOR LEVELS'!DG26</f>
        <v>-5.2631578947368418E-2</v>
      </c>
      <c r="DH27" s="162">
        <f>('A. INDICATOR LEVELS'!DH26-'A. INDICATOR LEVELS'!DC26)/'A. INDICATOR LEVELS'!DC26</f>
        <v>-0.14285714285714285</v>
      </c>
    </row>
    <row r="28" spans="1:112" x14ac:dyDescent="0.35">
      <c r="A28" s="228"/>
      <c r="B28" s="248" t="s">
        <v>45</v>
      </c>
      <c r="C28" s="248" t="s">
        <v>53</v>
      </c>
      <c r="D28" s="229" t="s">
        <v>72</v>
      </c>
      <c r="E28" s="166">
        <f>('A. INDICATOR LEVELS'!F27-'A. INDICATOR LEVELS'!E27)/'A. INDICATOR LEVELS'!E27</f>
        <v>-5.4673112338858194E-3</v>
      </c>
      <c r="F28" s="156">
        <f>('A. INDICATOR LEVELS'!G27-'A. INDICATOR LEVELS'!F27)/'A. INDICATOR LEVELS'!F27</f>
        <v>3.1826861871419476E-2</v>
      </c>
      <c r="G28" s="156">
        <f>('A. INDICATOR LEVELS'!H27-'A. INDICATOR LEVELS'!G27)/'A. INDICATOR LEVELS'!G27</f>
        <v>4.0210868711794065E-2</v>
      </c>
      <c r="H28" s="156">
        <f>('A. INDICATOR LEVELS'!I27-'A. INDICATOR LEVELS'!H27)/'A. INDICATOR LEVELS'!H27</f>
        <v>2.2697864998921718E-2</v>
      </c>
      <c r="I28" s="156">
        <f>('A. INDICATOR LEVELS'!J27-'A. INDICATOR LEVELS'!I27)/'A. INDICATOR LEVELS'!I27</f>
        <v>3.4740893036006117E-2</v>
      </c>
      <c r="J28" s="157">
        <f>('A. INDICATOR LEVELS'!J27-'A. INDICATOR LEVELS'!E27)/'A. INDICATOR LEVELS'!E27</f>
        <v>0.12960405156537752</v>
      </c>
      <c r="K28" s="166">
        <f>('A. INDICATOR LEVELS'!L27-'A. INDICATOR LEVELS'!K27)/'A. INDICATOR LEVELS'!K27</f>
        <v>-3.5087719298245612E-2</v>
      </c>
      <c r="L28" s="156">
        <f>('A. INDICATOR LEVELS'!M27-'A. INDICATOR LEVELS'!L27)/'A. INDICATOR LEVELS'!L27</f>
        <v>1.8181818181818181E-2</v>
      </c>
      <c r="M28" s="156">
        <f>('A. INDICATOR LEVELS'!N27-'A. INDICATOR LEVELS'!M27)/'A. INDICATOR LEVELS'!M27</f>
        <v>0</v>
      </c>
      <c r="N28" s="156">
        <f>('A. INDICATOR LEVELS'!O27-'A. INDICATOR LEVELS'!N27)/'A. INDICATOR LEVELS'!N27</f>
        <v>3.5714285714285712E-2</v>
      </c>
      <c r="O28" s="156">
        <f>('A. INDICATOR LEVELS'!P27-'A. INDICATOR LEVELS'!O27)/'A. INDICATOR LEVELS'!O27</f>
        <v>6.8965517241379309E-2</v>
      </c>
      <c r="P28" s="157">
        <f>('A. INDICATOR LEVELS'!P27-'A. INDICATOR LEVELS'!K27)/'A. INDICATOR LEVELS'!K27</f>
        <v>8.771929824561403E-2</v>
      </c>
      <c r="Q28" s="160">
        <f>('A. INDICATOR LEVELS'!R27-'A. INDICATOR LEVELS'!Q27)/'A. INDICATOR LEVELS'!Q27</f>
        <v>-2.8697571743929361E-2</v>
      </c>
      <c r="R28" s="161">
        <f>('A. INDICATOR LEVELS'!S27-'A. INDICATOR LEVELS'!R27)/'A. INDICATOR LEVELS'!R27</f>
        <v>0</v>
      </c>
      <c r="S28" s="161">
        <f>('A. INDICATOR LEVELS'!T27-'A. INDICATOR LEVELS'!S27)/'A. INDICATOR LEVELS'!S27</f>
        <v>2.5000000000000001E-2</v>
      </c>
      <c r="T28" s="161">
        <f>('A. INDICATOR LEVELS'!U27-'A. INDICATOR LEVELS'!T27)/'A. INDICATOR LEVELS'!T27</f>
        <v>4.4345898004434593E-2</v>
      </c>
      <c r="U28" s="161">
        <f>('A. INDICATOR LEVELS'!V27-'A. INDICATOR LEVELS'!U27)/'A. INDICATOR LEVELS'!U27</f>
        <v>8.4925690021231421E-3</v>
      </c>
      <c r="V28" s="162">
        <f>('A. INDICATOR LEVELS'!V27-'A. INDICATOR LEVELS'!Q27)/'A. INDICATOR LEVELS'!Q27</f>
        <v>4.856512141280353E-2</v>
      </c>
      <c r="W28" s="176">
        <f>('A. INDICATOR LEVELS'!X27-'A. INDICATOR LEVELS'!W27)/'A. INDICATOR LEVELS'!W27</f>
        <v>4.1095890410958943E-2</v>
      </c>
      <c r="X28" s="158">
        <f>('A. INDICATOR LEVELS'!Y27-'A. INDICATOR LEVELS'!X27)/'A. INDICATOR LEVELS'!X27</f>
        <v>-1.3157894736842117E-2</v>
      </c>
      <c r="Y28" s="158">
        <f>('A. INDICATOR LEVELS'!Z27-'A. INDICATOR LEVELS'!Y27)/'A. INDICATOR LEVELS'!Y27</f>
        <v>1.3333333333333345E-2</v>
      </c>
      <c r="Z28" s="158">
        <f>('A. INDICATOR LEVELS'!AA27-'A. INDICATOR LEVELS'!Z27)/'A. INDICATOR LEVELS'!Z27</f>
        <v>1.3157894736842117E-2</v>
      </c>
      <c r="AA28" s="158">
        <f>('A. INDICATOR LEVELS'!AB27-'A. INDICATOR LEVELS'!AA27)/'A. INDICATOR LEVELS'!AA27</f>
        <v>1.2987012987012998E-2</v>
      </c>
      <c r="AB28" s="159">
        <f>('A. INDICATOR LEVELS'!AB27-'A. INDICATOR LEVELS'!W27)/'A. INDICATOR LEVELS'!W27</f>
        <v>6.8493150684931572E-2</v>
      </c>
      <c r="AC28" s="166">
        <f>('A. INDICATOR LEVELS'!AD27-'A. INDICATOR LEVELS'!AC27)/'A. INDICATOR LEVELS'!AC27</f>
        <v>2.8985507246376812E-2</v>
      </c>
      <c r="AD28" s="156">
        <f>('A. INDICATOR LEVELS'!AE27-'A. INDICATOR LEVELS'!AD27)/'A. INDICATOR LEVELS'!AD27</f>
        <v>-1.4084507042253521E-2</v>
      </c>
      <c r="AE28" s="156">
        <f>('A. INDICATOR LEVELS'!AF27-'A. INDICATOR LEVELS'!AE27)/'A. INDICATOR LEVELS'!AE27</f>
        <v>0</v>
      </c>
      <c r="AF28" s="156">
        <f>('A. INDICATOR LEVELS'!AG27-'A. INDICATOR LEVELS'!AF27)/'A. INDICATOR LEVELS'!AF27</f>
        <v>-2.8571428571428571E-2</v>
      </c>
      <c r="AG28" s="156">
        <f>('A. INDICATOR LEVELS'!AH27-'A. INDICATOR LEVELS'!AG27)/'A. INDICATOR LEVELS'!AG27</f>
        <v>2.9411764705882353E-2</v>
      </c>
      <c r="AH28" s="157">
        <f>('A. INDICATOR LEVELS'!AH27-'A. INDICATOR LEVELS'!AC27)/'A. INDICATOR LEVELS'!AC27</f>
        <v>1.4492753623188406E-2</v>
      </c>
      <c r="AI28" s="160">
        <f>('A. INDICATOR LEVELS'!AJ27-'A. INDICATOR LEVELS'!AI27)/'A. INDICATOR LEVELS'!AI27</f>
        <v>0</v>
      </c>
      <c r="AJ28" s="161">
        <f>('A. INDICATOR LEVELS'!AK27-'A. INDICATOR LEVELS'!AJ27)/'A. INDICATOR LEVELS'!AJ27</f>
        <v>-2.1276595744680851E-2</v>
      </c>
      <c r="AK28" s="161">
        <f>('A. INDICATOR LEVELS'!AL27-'A. INDICATOR LEVELS'!AK27)/'A. INDICATOR LEVELS'!AK27</f>
        <v>4.3478260869565216E-2</v>
      </c>
      <c r="AL28" s="161">
        <f>('A. INDICATOR LEVELS'!AM27-'A. INDICATOR LEVELS'!AL27)/'A. INDICATOR LEVELS'!AL27</f>
        <v>-2.0833333333333332E-2</v>
      </c>
      <c r="AM28" s="161">
        <f>('A. INDICATOR LEVELS'!AN27-'A. INDICATOR LEVELS'!AM27)/'A. INDICATOR LEVELS'!AM27</f>
        <v>-2.1276595744680851E-2</v>
      </c>
      <c r="AN28" s="162">
        <f>('A. INDICATOR LEVELS'!AN27-'A. INDICATOR LEVELS'!AI27)/'A. INDICATOR LEVELS'!AI27</f>
        <v>-2.1276595744680851E-2</v>
      </c>
      <c r="AO28" s="166">
        <f>('A. INDICATOR LEVELS'!AP27-'A. INDICATOR LEVELS'!AO27)/'A. INDICATOR LEVELS'!AO27</f>
        <v>-2.5000000000000001E-2</v>
      </c>
      <c r="AP28" s="156">
        <f>('A. INDICATOR LEVELS'!AQ27-'A. INDICATOR LEVELS'!AP27)/'A. INDICATOR LEVELS'!AP27</f>
        <v>-2.564102564102564E-2</v>
      </c>
      <c r="AQ28" s="156">
        <f>('A. INDICATOR LEVELS'!AR27-'A. INDICATOR LEVELS'!AQ27)/'A. INDICATOR LEVELS'!AQ27</f>
        <v>5.2631578947368418E-2</v>
      </c>
      <c r="AR28" s="156">
        <f>('A. INDICATOR LEVELS'!AS27-'A. INDICATOR LEVELS'!AR27)/'A. INDICATOR LEVELS'!AR27</f>
        <v>0</v>
      </c>
      <c r="AS28" s="156">
        <f>('A. INDICATOR LEVELS'!AT27-'A. INDICATOR LEVELS'!AS27)/'A. INDICATOR LEVELS'!AS27</f>
        <v>0</v>
      </c>
      <c r="AT28" s="157">
        <f>('A. INDICATOR LEVELS'!AT27-'A. INDICATOR LEVELS'!AO27)/'A. INDICATOR LEVELS'!AO27</f>
        <v>0</v>
      </c>
      <c r="AU28" s="166">
        <f>('A. INDICATOR LEVELS'!AV27-'A. INDICATOR LEVELS'!AU27)/'A. INDICATOR LEVELS'!AU27</f>
        <v>0</v>
      </c>
      <c r="AV28" s="156">
        <f>('A. INDICATOR LEVELS'!AW27-'A. INDICATOR LEVELS'!AV27)/'A. INDICATOR LEVELS'!AV27</f>
        <v>2.9411764705882353E-2</v>
      </c>
      <c r="AW28" s="156">
        <f>('A. INDICATOR LEVELS'!AX27-'A. INDICATOR LEVELS'!AW27)/'A. INDICATOR LEVELS'!AW27</f>
        <v>-1.4285714285714285E-2</v>
      </c>
      <c r="AX28" s="156">
        <f>('A. INDICATOR LEVELS'!AY27-'A. INDICATOR LEVELS'!AX27)/'A. INDICATOR LEVELS'!AX27</f>
        <v>1.4492753623188406E-2</v>
      </c>
      <c r="AY28" s="156">
        <f>('A. INDICATOR LEVELS'!AZ27-'A. INDICATOR LEVELS'!AY27)/'A. INDICATOR LEVELS'!AY27</f>
        <v>1.4285714285714285E-2</v>
      </c>
      <c r="AZ28" s="157">
        <f>('A. INDICATOR LEVELS'!AZ27-'A. INDICATOR LEVELS'!AU27)/'A. INDICATOR LEVELS'!AU27</f>
        <v>4.4117647058823532E-2</v>
      </c>
      <c r="BA28" s="160">
        <f>('A. INDICATOR LEVELS'!BB27-'A. INDICATOR LEVELS'!BA27)/'A. INDICATOR LEVELS'!BA27</f>
        <v>5.4545454545454543E-2</v>
      </c>
      <c r="BB28" s="161">
        <f>('A. INDICATOR LEVELS'!BC27-'A. INDICATOR LEVELS'!BB27)/'A. INDICATOR LEVELS'!BB27</f>
        <v>0</v>
      </c>
      <c r="BC28" s="161">
        <f>('A. INDICATOR LEVELS'!BD27-'A. INDICATOR LEVELS'!BC27)/'A. INDICATOR LEVELS'!BC27</f>
        <v>3.4482758620689655E-2</v>
      </c>
      <c r="BD28" s="161">
        <f>('A. INDICATOR LEVELS'!BE27-'A. INDICATOR LEVELS'!BD27)/'A. INDICATOR LEVELS'!BD27</f>
        <v>-8.3333333333333329E-2</v>
      </c>
      <c r="BE28" s="161">
        <f>('A. INDICATOR LEVELS'!BF27-'A. INDICATOR LEVELS'!BE27)/'A. INDICATOR LEVELS'!BE27</f>
        <v>3.6363636363636362E-2</v>
      </c>
      <c r="BF28" s="162">
        <f>('A. INDICATOR LEVELS'!BF27-'A. INDICATOR LEVELS'!BA27)/'A. INDICATOR LEVELS'!BA27</f>
        <v>3.6363636363636362E-2</v>
      </c>
      <c r="BG28" s="166">
        <f>('A. INDICATOR LEVELS'!BH27-'A. INDICATOR LEVELS'!BG27)/'A. INDICATOR LEVELS'!BG27</f>
        <v>-5.8823529411764705E-2</v>
      </c>
      <c r="BH28" s="156">
        <f>('A. INDICATOR LEVELS'!BI27-'A. INDICATOR LEVELS'!BH27)/'A. INDICATOR LEVELS'!BH27</f>
        <v>6.25E-2</v>
      </c>
      <c r="BI28" s="156">
        <f>('A. INDICATOR LEVELS'!BJ27-'A. INDICATOR LEVELS'!BI27)/'A. INDICATOR LEVELS'!BI27</f>
        <v>-5.8823529411764705E-2</v>
      </c>
      <c r="BJ28" s="156">
        <f>('A. INDICATOR LEVELS'!BK27-'A. INDICATOR LEVELS'!BJ27)/'A. INDICATOR LEVELS'!BJ27</f>
        <v>0</v>
      </c>
      <c r="BK28" s="156">
        <f>('A. INDICATOR LEVELS'!BL27-'A. INDICATOR LEVELS'!BK27)/'A. INDICATOR LEVELS'!BK27</f>
        <v>-6.25E-2</v>
      </c>
      <c r="BL28" s="157">
        <f>('A. INDICATOR LEVELS'!BL27-'A. INDICATOR LEVELS'!BG27)/'A. INDICATOR LEVELS'!BG27</f>
        <v>-0.11764705882352941</v>
      </c>
      <c r="BM28" s="166">
        <f>('A. INDICATOR LEVELS'!BN27-'A. INDICATOR LEVELS'!BM27)/'A. INDICATOR LEVELS'!BM27</f>
        <v>0</v>
      </c>
      <c r="BN28" s="156">
        <f>('A. INDICATOR LEVELS'!BO27-'A. INDICATOR LEVELS'!BN27)/'A. INDICATOR LEVELS'!BN27</f>
        <v>-0.14705882352941177</v>
      </c>
      <c r="BO28" s="156">
        <f>('A. INDICATOR LEVELS'!BP27-'A. INDICATOR LEVELS'!BO27)/'A. INDICATOR LEVELS'!BO27</f>
        <v>-0.17241379310344829</v>
      </c>
      <c r="BP28" s="156">
        <f>('A. INDICATOR LEVELS'!BQ27-'A. INDICATOR LEVELS'!BP27)/'A. INDICATOR LEVELS'!BP27</f>
        <v>0</v>
      </c>
      <c r="BQ28" s="156">
        <f>('A. INDICATOR LEVELS'!BR27-'A. INDICATOR LEVELS'!BQ27)/'A. INDICATOR LEVELS'!BQ27</f>
        <v>0</v>
      </c>
      <c r="BR28" s="157">
        <f>('A. INDICATOR LEVELS'!BR27-'A. INDICATOR LEVELS'!BM27)/'A. INDICATOR LEVELS'!BM27</f>
        <v>-0.29411764705882354</v>
      </c>
      <c r="BS28" s="160">
        <f>('A. INDICATOR LEVELS'!BT27-'A. INDICATOR LEVELS'!BS27)/'A. INDICATOR LEVELS'!BS27</f>
        <v>1.6339869281045753E-2</v>
      </c>
      <c r="BT28" s="161">
        <f>('A. INDICATOR LEVELS'!BU27-'A. INDICATOR LEVELS'!BT27)/'A. INDICATOR LEVELS'!BT27</f>
        <v>-3.2154340836012861E-3</v>
      </c>
      <c r="BU28" s="161">
        <f>('A. INDICATOR LEVELS'!BV27-'A. INDICATOR LEVELS'!BU27)/'A. INDICATOR LEVELS'!BU27</f>
        <v>3.2258064516129031E-2</v>
      </c>
      <c r="BV28" s="161">
        <f>('A. INDICATOR LEVELS'!BW27-'A. INDICATOR LEVELS'!BV27)/'A. INDICATOR LEVELS'!BV27</f>
        <v>3.1250000000000002E-3</v>
      </c>
      <c r="BW28" s="161">
        <f>('A. INDICATOR LEVELS'!BX27-'A. INDICATOR LEVELS'!BW27)/'A. INDICATOR LEVELS'!BW27</f>
        <v>9.3457943925233638E-3</v>
      </c>
      <c r="BX28" s="162">
        <f>('A. INDICATOR LEVELS'!BX27-'A. INDICATOR LEVELS'!BS27)/'A. INDICATOR LEVELS'!BS27</f>
        <v>5.8823529411764705E-2</v>
      </c>
      <c r="BY28" s="160">
        <f>('A. INDICATOR LEVELS'!BZ27-'A. INDICATOR LEVELS'!BY27)/'A. INDICATOR LEVELS'!BY27</f>
        <v>-4.4660194174757362E-2</v>
      </c>
      <c r="BZ28" s="161">
        <f>('A. INDICATOR LEVELS'!CA27-'A. INDICATOR LEVELS'!BZ27)/'A. INDICATOR LEVELS'!BZ27</f>
        <v>3.2520325203252064E-2</v>
      </c>
      <c r="CA28" s="161">
        <f>('A. INDICATOR LEVELS'!CB27-'A. INDICATOR LEVELS'!CA27)/'A. INDICATOR LEVELS'!CA27</f>
        <v>-4.9212598425196846E-2</v>
      </c>
      <c r="CB28" s="161">
        <f>('A. INDICATOR LEVELS'!CC27-'A. INDICATOR LEVELS'!CB27)/'A. INDICATOR LEVELS'!CB27</f>
        <v>2.2774327122153274E-2</v>
      </c>
      <c r="CC28" s="161">
        <f>('A. INDICATOR LEVELS'!CD27-'A. INDICATOR LEVELS'!CC27)/'A. INDICATOR LEVELS'!CC27</f>
        <v>1.6194331983805502E-2</v>
      </c>
      <c r="CD28" s="159">
        <f>('A. INDICATOR LEVELS'!CD27-'A. INDICATOR LEVELS'!BY27)/'A. INDICATOR LEVELS'!BY27</f>
        <v>-2.5242718446602093E-2</v>
      </c>
      <c r="CE28" s="176">
        <f>('A. INDICATOR LEVELS'!CF27-'A. INDICATOR LEVELS'!CE27)/'A. INDICATOR LEVELS'!CE27</f>
        <v>-1.2396694214876033E-2</v>
      </c>
      <c r="CF28" s="158">
        <f>('A. INDICATOR LEVELS'!CG27-'A. INDICATOR LEVELS'!CF27)/'A. INDICATOR LEVELS'!CF27</f>
        <v>6.2761506276150627E-3</v>
      </c>
      <c r="CG28" s="158">
        <f>('A. INDICATOR LEVELS'!CH27-'A. INDICATOR LEVELS'!CG27)/'A. INDICATOR LEVELS'!CG27</f>
        <v>6.2370062370062374E-3</v>
      </c>
      <c r="CH28" s="158">
        <f>('A. INDICATOR LEVELS'!CI27-'A. INDICATOR LEVELS'!CH27)/'A. INDICATOR LEVELS'!CH27</f>
        <v>8.2644628099173556E-3</v>
      </c>
      <c r="CI28" s="158">
        <f>('A. INDICATOR LEVELS'!CJ27-'A. INDICATOR LEVELS'!CI27)/'A. INDICATOR LEVELS'!CI27</f>
        <v>8.1967213114754103E-3</v>
      </c>
      <c r="CJ28" s="159">
        <f>('A. INDICATOR LEVELS'!CJ27-'A. INDICATOR LEVELS'!CE27)/'A. INDICATOR LEVELS'!CE27</f>
        <v>1.6528925619834711E-2</v>
      </c>
      <c r="CK28" s="160">
        <f>('A. INDICATOR LEVELS'!CL27-'A. INDICATOR LEVELS'!CK27)/'A. INDICATOR LEVELS'!CK27</f>
        <v>-0.33333333333333331</v>
      </c>
      <c r="CL28" s="161">
        <f>('A. INDICATOR LEVELS'!CM27-'A. INDICATOR LEVELS'!CL27)/'A. INDICATOR LEVELS'!CL27</f>
        <v>-0.21428571428571427</v>
      </c>
      <c r="CM28" s="161">
        <f>('A. INDICATOR LEVELS'!CN27-'A. INDICATOR LEVELS'!CM27)/'A. INDICATOR LEVELS'!CM27</f>
        <v>0</v>
      </c>
      <c r="CN28" s="161">
        <f>('A. INDICATOR LEVELS'!CO27-'A. INDICATOR LEVELS'!CN27)/'A. INDICATOR LEVELS'!CN27</f>
        <v>0</v>
      </c>
      <c r="CO28" s="161"/>
      <c r="CP28" s="159">
        <f>('A. INDICATOR LEVELS'!CO27-'A. INDICATOR LEVELS'!CK27)/'A. INDICATOR LEVELS'!CK27</f>
        <v>-0.47619047619047616</v>
      </c>
      <c r="CQ28" s="166">
        <f>('A. INDICATOR LEVELS'!CR27-'A. INDICATOR LEVELS'!CQ27)/'A. INDICATOR LEVELS'!CQ27</f>
        <v>-0.33333333333333331</v>
      </c>
      <c r="CR28" s="156">
        <f>('A. INDICATOR LEVELS'!CS27-'A. INDICATOR LEVELS'!CR27)/'A. INDICATOR LEVELS'!CR27</f>
        <v>0.5</v>
      </c>
      <c r="CS28" s="156">
        <f>('A. INDICATOR LEVELS'!CT27-'A. INDICATOR LEVELS'!CS27)/'A. INDICATOR LEVELS'!CS27</f>
        <v>0</v>
      </c>
      <c r="CT28" s="156">
        <f>('A. INDICATOR LEVELS'!CU27-'A. INDICATOR LEVELS'!CT27)/'A. INDICATOR LEVELS'!CT27</f>
        <v>-0.16666666666666666</v>
      </c>
      <c r="CU28" s="156">
        <f>('A. INDICATOR LEVELS'!CV27-'A. INDICATOR LEVELS'!CU27)/'A. INDICATOR LEVELS'!CU27</f>
        <v>-0.2</v>
      </c>
      <c r="CV28" s="157">
        <f>('A. INDICATOR LEVELS'!CV27-'A. INDICATOR LEVELS'!CQ27)/'A. INDICATOR LEVELS'!CQ27</f>
        <v>-0.33333333333333331</v>
      </c>
      <c r="CW28" s="166">
        <f>('A. INDICATOR LEVELS'!CX27-'A. INDICATOR LEVELS'!CW27)/'A. INDICATOR LEVELS'!CW27</f>
        <v>-7.6923076923076927E-2</v>
      </c>
      <c r="CX28" s="156">
        <f>('A. INDICATOR LEVELS'!CY27-'A. INDICATOR LEVELS'!CX27)/'A. INDICATOR LEVELS'!CX27</f>
        <v>0</v>
      </c>
      <c r="CY28" s="156">
        <f>('A. INDICATOR LEVELS'!CZ27-'A. INDICATOR LEVELS'!CY27)/'A. INDICATOR LEVELS'!CY27</f>
        <v>0</v>
      </c>
      <c r="CZ28" s="156">
        <f>('A. INDICATOR LEVELS'!DA27-'A. INDICATOR LEVELS'!CZ27)/'A. INDICATOR LEVELS'!CZ27</f>
        <v>0.125</v>
      </c>
      <c r="DA28" s="156">
        <f>('A. INDICATOR LEVELS'!DB27-'A. INDICATOR LEVELS'!DA27)/'A. INDICATOR LEVELS'!DA27</f>
        <v>-3.7037037037037035E-2</v>
      </c>
      <c r="DB28" s="157">
        <f>('A. INDICATOR LEVELS'!DB27-'A. INDICATOR LEVELS'!CW27)/'A. INDICATOR LEVELS'!CW27</f>
        <v>0</v>
      </c>
      <c r="DC28" s="160">
        <f>('A. INDICATOR LEVELS'!DD27-'A. INDICATOR LEVELS'!DC27)/'A. INDICATOR LEVELS'!DC27</f>
        <v>0</v>
      </c>
      <c r="DD28" s="161">
        <f>('A. INDICATOR LEVELS'!DE27-'A. INDICATOR LEVELS'!DD27)/'A. INDICATOR LEVELS'!DD27</f>
        <v>0</v>
      </c>
      <c r="DE28" s="161">
        <f>('A. INDICATOR LEVELS'!DF27-'A. INDICATOR LEVELS'!DE27)/'A. INDICATOR LEVELS'!DE27</f>
        <v>0.10526315789473684</v>
      </c>
      <c r="DF28" s="161">
        <f>('A. INDICATOR LEVELS'!DG27-'A. INDICATOR LEVELS'!DF27)/'A. INDICATOR LEVELS'!DF27</f>
        <v>-4.7619047619047616E-2</v>
      </c>
      <c r="DG28" s="161">
        <f>('A. INDICATOR LEVELS'!DH27-'A. INDICATOR LEVELS'!DG27)/'A. INDICATOR LEVELS'!DG27</f>
        <v>-0.15</v>
      </c>
      <c r="DH28" s="162">
        <f>('A. INDICATOR LEVELS'!DH27-'A. INDICATOR LEVELS'!DC27)/'A. INDICATOR LEVELS'!DC27</f>
        <v>-0.10526315789473684</v>
      </c>
    </row>
    <row r="29" spans="1:112" x14ac:dyDescent="0.35">
      <c r="A29" s="228"/>
      <c r="B29" s="248" t="s">
        <v>27</v>
      </c>
      <c r="C29" s="248" t="s">
        <v>53</v>
      </c>
      <c r="D29" s="229" t="s">
        <v>73</v>
      </c>
      <c r="E29" s="166">
        <f>('A. INDICATOR LEVELS'!F28-'A. INDICATOR LEVELS'!E28)/'A. INDICATOR LEVELS'!E28</f>
        <v>1.6664936143702628E-2</v>
      </c>
      <c r="F29" s="156">
        <f>('A. INDICATOR LEVELS'!G28-'A. INDICATOR LEVELS'!F28)/'A. INDICATOR LEVELS'!F28</f>
        <v>1.705560945718225E-2</v>
      </c>
      <c r="G29" s="156">
        <f>('A. INDICATOR LEVELS'!H28-'A. INDICATOR LEVELS'!G28)/'A. INDICATOR LEVELS'!G28</f>
        <v>3.2434603604960588E-2</v>
      </c>
      <c r="H29" s="156">
        <f>('A. INDICATOR LEVELS'!I28-'A. INDICATOR LEVELS'!H28)/'A. INDICATOR LEVELS'!H28</f>
        <v>1.3179010844721102E-2</v>
      </c>
      <c r="I29" s="156">
        <f>('A. INDICATOR LEVELS'!J28-'A. INDICATOR LEVELS'!I28)/'A. INDICATOR LEVELS'!I28</f>
        <v>2.6351156762983583E-2</v>
      </c>
      <c r="J29" s="157">
        <f>('A. INDICATOR LEVELS'!J28-'A. INDICATOR LEVELS'!E28)/'A. INDICATOR LEVELS'!E28</f>
        <v>0.1101131762018482</v>
      </c>
      <c r="K29" s="166">
        <f>('A. INDICATOR LEVELS'!L28-'A. INDICATOR LEVELS'!K28)/'A. INDICATOR LEVELS'!K28</f>
        <v>0</v>
      </c>
      <c r="L29" s="156">
        <f>('A. INDICATOR LEVELS'!M28-'A. INDICATOR LEVELS'!L28)/'A. INDICATOR LEVELS'!L28</f>
        <v>1.9230769230769232E-2</v>
      </c>
      <c r="M29" s="156">
        <f>('A. INDICATOR LEVELS'!N28-'A. INDICATOR LEVELS'!M28)/'A. INDICATOR LEVELS'!M28</f>
        <v>0</v>
      </c>
      <c r="N29" s="156">
        <f>('A. INDICATOR LEVELS'!O28-'A. INDICATOR LEVELS'!N28)/'A. INDICATOR LEVELS'!N28</f>
        <v>3.7735849056603772E-2</v>
      </c>
      <c r="O29" s="156">
        <f>('A. INDICATOR LEVELS'!P28-'A. INDICATOR LEVELS'!O28)/'A. INDICATOR LEVELS'!O28</f>
        <v>9.0909090909090912E-2</v>
      </c>
      <c r="P29" s="157">
        <f>('A. INDICATOR LEVELS'!P28-'A. INDICATOR LEVELS'!K28)/'A. INDICATOR LEVELS'!K28</f>
        <v>0.15384615384615385</v>
      </c>
      <c r="Q29" s="160">
        <f>('A. INDICATOR LEVELS'!R28-'A. INDICATOR LEVELS'!Q28)/'A. INDICATOR LEVELS'!Q28</f>
        <v>-2.1645021645021645E-3</v>
      </c>
      <c r="R29" s="161">
        <f>('A. INDICATOR LEVELS'!S28-'A. INDICATOR LEVELS'!R28)/'A. INDICATOR LEVELS'!R28</f>
        <v>1.3015184381778741E-2</v>
      </c>
      <c r="S29" s="161">
        <f>('A. INDICATOR LEVELS'!T28-'A. INDICATOR LEVELS'!S28)/'A. INDICATOR LEVELS'!S28</f>
        <v>3.4261241970021415E-2</v>
      </c>
      <c r="T29" s="161">
        <f>('A. INDICATOR LEVELS'!U28-'A. INDICATOR LEVELS'!T28)/'A. INDICATOR LEVELS'!T28</f>
        <v>-8.2815734989648039E-3</v>
      </c>
      <c r="U29" s="161">
        <f>('A. INDICATOR LEVELS'!V28-'A. INDICATOR LEVELS'!U28)/'A. INDICATOR LEVELS'!U28</f>
        <v>2.2964509394572025E-2</v>
      </c>
      <c r="V29" s="162">
        <f>('A. INDICATOR LEVELS'!V28-'A. INDICATOR LEVELS'!Q28)/'A. INDICATOR LEVELS'!Q28</f>
        <v>6.0606060606060608E-2</v>
      </c>
      <c r="W29" s="176">
        <f>('A. INDICATOR LEVELS'!X28-'A. INDICATOR LEVELS'!W28)/'A. INDICATOR LEVELS'!W28</f>
        <v>1.3333333333333345E-2</v>
      </c>
      <c r="X29" s="158">
        <f>('A. INDICATOR LEVELS'!Y28-'A. INDICATOR LEVELS'!X28)/'A. INDICATOR LEVELS'!X28</f>
        <v>-1.3157894736842117E-2</v>
      </c>
      <c r="Y29" s="158">
        <f>('A. INDICATOR LEVELS'!Z28-'A. INDICATOR LEVELS'!Y28)/'A. INDICATOR LEVELS'!Y28</f>
        <v>1.3333333333333345E-2</v>
      </c>
      <c r="Z29" s="158">
        <f>('A. INDICATOR LEVELS'!AA28-'A. INDICATOR LEVELS'!Z28)/'A. INDICATOR LEVELS'!Z28</f>
        <v>2.6315789473684233E-2</v>
      </c>
      <c r="AA29" s="158">
        <f>('A. INDICATOR LEVELS'!AB28-'A. INDICATOR LEVELS'!AA28)/'A. INDICATOR LEVELS'!AA28</f>
        <v>3.8461538461538491E-2</v>
      </c>
      <c r="AB29" s="159">
        <f>('A. INDICATOR LEVELS'!AB28-'A. INDICATOR LEVELS'!W28)/'A. INDICATOR LEVELS'!W28</f>
        <v>8.0000000000000071E-2</v>
      </c>
      <c r="AC29" s="166">
        <f>('A. INDICATOR LEVELS'!AD28-'A. INDICATOR LEVELS'!AC28)/'A. INDICATOR LEVELS'!AC28</f>
        <v>-1.4492753623188406E-2</v>
      </c>
      <c r="AD29" s="156">
        <f>('A. INDICATOR LEVELS'!AE28-'A. INDICATOR LEVELS'!AD28)/'A. INDICATOR LEVELS'!AD28</f>
        <v>0</v>
      </c>
      <c r="AE29" s="156">
        <f>('A. INDICATOR LEVELS'!AF28-'A. INDICATOR LEVELS'!AE28)/'A. INDICATOR LEVELS'!AE28</f>
        <v>2.9411764705882353E-2</v>
      </c>
      <c r="AF29" s="156">
        <f>('A. INDICATOR LEVELS'!AG28-'A. INDICATOR LEVELS'!AF28)/'A. INDICATOR LEVELS'!AF28</f>
        <v>0</v>
      </c>
      <c r="AG29" s="156">
        <f>('A. INDICATOR LEVELS'!AH28-'A. INDICATOR LEVELS'!AG28)/'A. INDICATOR LEVELS'!AG28</f>
        <v>1.4285714285714285E-2</v>
      </c>
      <c r="AH29" s="157">
        <f>('A. INDICATOR LEVELS'!AH28-'A. INDICATOR LEVELS'!AC28)/'A. INDICATOR LEVELS'!AC28</f>
        <v>2.8985507246376812E-2</v>
      </c>
      <c r="AI29" s="160">
        <f>('A. INDICATOR LEVELS'!AJ28-'A. INDICATOR LEVELS'!AI28)/'A. INDICATOR LEVELS'!AI28</f>
        <v>-2.1276595744680851E-2</v>
      </c>
      <c r="AJ29" s="161">
        <f>('A. INDICATOR LEVELS'!AK28-'A. INDICATOR LEVELS'!AJ28)/'A. INDICATOR LEVELS'!AJ28</f>
        <v>4.3478260869565216E-2</v>
      </c>
      <c r="AK29" s="161">
        <f>('A. INDICATOR LEVELS'!AL28-'A. INDICATOR LEVELS'!AK28)/'A. INDICATOR LEVELS'!AK28</f>
        <v>0</v>
      </c>
      <c r="AL29" s="161">
        <f>('A. INDICATOR LEVELS'!AM28-'A. INDICATOR LEVELS'!AL28)/'A. INDICATOR LEVELS'!AL28</f>
        <v>-4.1666666666666664E-2</v>
      </c>
      <c r="AM29" s="161">
        <f>('A. INDICATOR LEVELS'!AN28-'A. INDICATOR LEVELS'!AM28)/'A. INDICATOR LEVELS'!AM28</f>
        <v>2.1739130434782608E-2</v>
      </c>
      <c r="AN29" s="162">
        <f>('A. INDICATOR LEVELS'!AN28-'A. INDICATOR LEVELS'!AI28)/'A. INDICATOR LEVELS'!AI28</f>
        <v>0</v>
      </c>
      <c r="AO29" s="166">
        <f>('A. INDICATOR LEVELS'!AP28-'A. INDICATOR LEVELS'!AO28)/'A. INDICATOR LEVELS'!AO28</f>
        <v>-2.4390243902439025E-2</v>
      </c>
      <c r="AP29" s="156">
        <f>('A. INDICATOR LEVELS'!AQ28-'A. INDICATOR LEVELS'!AP28)/'A. INDICATOR LEVELS'!AP28</f>
        <v>0</v>
      </c>
      <c r="AQ29" s="156">
        <f>('A. INDICATOR LEVELS'!AR28-'A. INDICATOR LEVELS'!AQ28)/'A. INDICATOR LEVELS'!AQ28</f>
        <v>0.05</v>
      </c>
      <c r="AR29" s="156">
        <f>('A. INDICATOR LEVELS'!AS28-'A. INDICATOR LEVELS'!AR28)/'A. INDICATOR LEVELS'!AR28</f>
        <v>2.3809523809523808E-2</v>
      </c>
      <c r="AS29" s="156">
        <f>('A. INDICATOR LEVELS'!AT28-'A. INDICATOR LEVELS'!AS28)/'A. INDICATOR LEVELS'!AS28</f>
        <v>-4.6511627906976744E-2</v>
      </c>
      <c r="AT29" s="157">
        <f>('A. INDICATOR LEVELS'!AT28-'A. INDICATOR LEVELS'!AO28)/'A. INDICATOR LEVELS'!AO28</f>
        <v>0</v>
      </c>
      <c r="AU29" s="166">
        <f>('A. INDICATOR LEVELS'!AV28-'A. INDICATOR LEVELS'!AU28)/'A. INDICATOR LEVELS'!AU28</f>
        <v>4.6875E-2</v>
      </c>
      <c r="AV29" s="156">
        <f>('A. INDICATOR LEVELS'!AW28-'A. INDICATOR LEVELS'!AV28)/'A. INDICATOR LEVELS'!AV28</f>
        <v>2.9850746268656716E-2</v>
      </c>
      <c r="AW29" s="156">
        <f>('A. INDICATOR LEVELS'!AX28-'A. INDICATOR LEVELS'!AW28)/'A. INDICATOR LEVELS'!AW28</f>
        <v>0</v>
      </c>
      <c r="AX29" s="156">
        <f>('A. INDICATOR LEVELS'!AY28-'A. INDICATOR LEVELS'!AX28)/'A. INDICATOR LEVELS'!AX28</f>
        <v>1.4492753623188406E-2</v>
      </c>
      <c r="AY29" s="156">
        <f>('A. INDICATOR LEVELS'!AZ28-'A. INDICATOR LEVELS'!AY28)/'A. INDICATOR LEVELS'!AY28</f>
        <v>0</v>
      </c>
      <c r="AZ29" s="157">
        <f>('A. INDICATOR LEVELS'!AZ28-'A. INDICATOR LEVELS'!AU28)/'A. INDICATOR LEVELS'!AU28</f>
        <v>9.375E-2</v>
      </c>
      <c r="BA29" s="160">
        <f>('A. INDICATOR LEVELS'!BB28-'A. INDICATOR LEVELS'!BA28)/'A. INDICATOR LEVELS'!BA28</f>
        <v>5.7692307692307696E-2</v>
      </c>
      <c r="BB29" s="161">
        <f>('A. INDICATOR LEVELS'!BC28-'A. INDICATOR LEVELS'!BB28)/'A. INDICATOR LEVELS'!BB28</f>
        <v>3.6363636363636362E-2</v>
      </c>
      <c r="BC29" s="161">
        <f>('A. INDICATOR LEVELS'!BD28-'A. INDICATOR LEVELS'!BC28)/'A. INDICATOR LEVELS'!BC28</f>
        <v>5.2631578947368418E-2</v>
      </c>
      <c r="BD29" s="161">
        <f>('A. INDICATOR LEVELS'!BE28-'A. INDICATOR LEVELS'!BD28)/'A. INDICATOR LEVELS'!BD28</f>
        <v>-0.1</v>
      </c>
      <c r="BE29" s="161">
        <f>('A. INDICATOR LEVELS'!BF28-'A. INDICATOR LEVELS'!BE28)/'A. INDICATOR LEVELS'!BE28</f>
        <v>3.7037037037037035E-2</v>
      </c>
      <c r="BF29" s="162">
        <f>('A. INDICATOR LEVELS'!BF28-'A. INDICATOR LEVELS'!BA28)/'A. INDICATOR LEVELS'!BA28</f>
        <v>7.6923076923076927E-2</v>
      </c>
      <c r="BG29" s="166">
        <f>('A. INDICATOR LEVELS'!BH28-'A. INDICATOR LEVELS'!BG28)/'A. INDICATOR LEVELS'!BG28</f>
        <v>-6.25E-2</v>
      </c>
      <c r="BH29" s="156">
        <f>('A. INDICATOR LEVELS'!BI28-'A. INDICATOR LEVELS'!BH28)/'A. INDICATOR LEVELS'!BH28</f>
        <v>6.6666666666666666E-2</v>
      </c>
      <c r="BI29" s="156">
        <f>('A. INDICATOR LEVELS'!BJ28-'A. INDICATOR LEVELS'!BI28)/'A. INDICATOR LEVELS'!BI28</f>
        <v>0</v>
      </c>
      <c r="BJ29" s="156">
        <f>('A. INDICATOR LEVELS'!BK28-'A. INDICATOR LEVELS'!BJ28)/'A. INDICATOR LEVELS'!BJ28</f>
        <v>-6.25E-2</v>
      </c>
      <c r="BK29" s="156">
        <f>('A. INDICATOR LEVELS'!BL28-'A. INDICATOR LEVELS'!BK28)/'A. INDICATOR LEVELS'!BK28</f>
        <v>-6.6666666666666666E-2</v>
      </c>
      <c r="BL29" s="157">
        <f>('A. INDICATOR LEVELS'!BL28-'A. INDICATOR LEVELS'!BG28)/'A. INDICATOR LEVELS'!BG28</f>
        <v>-0.125</v>
      </c>
      <c r="BM29" s="166">
        <f>('A. INDICATOR LEVELS'!BN28-'A. INDICATOR LEVELS'!BM28)/'A. INDICATOR LEVELS'!BM28</f>
        <v>3.2258064516129031E-2</v>
      </c>
      <c r="BN29" s="156">
        <f>('A. INDICATOR LEVELS'!BO28-'A. INDICATOR LEVELS'!BN28)/'A. INDICATOR LEVELS'!BN28</f>
        <v>-0.125</v>
      </c>
      <c r="BO29" s="156">
        <f>('A. INDICATOR LEVELS'!BP28-'A. INDICATOR LEVELS'!BO28)/'A. INDICATOR LEVELS'!BO28</f>
        <v>-0.25</v>
      </c>
      <c r="BP29" s="156">
        <f>('A. INDICATOR LEVELS'!BQ28-'A. INDICATOR LEVELS'!BP28)/'A. INDICATOR LEVELS'!BP28</f>
        <v>0</v>
      </c>
      <c r="BQ29" s="156">
        <f>('A. INDICATOR LEVELS'!BR28-'A. INDICATOR LEVELS'!BQ28)/'A. INDICATOR LEVELS'!BQ28</f>
        <v>-4.7619047619047616E-2</v>
      </c>
      <c r="BR29" s="157">
        <f>('A. INDICATOR LEVELS'!BR28-'A. INDICATOR LEVELS'!BM28)/'A. INDICATOR LEVELS'!BM28</f>
        <v>-0.35483870967741937</v>
      </c>
      <c r="BS29" s="160">
        <f>('A. INDICATOR LEVELS'!BT28-'A. INDICATOR LEVELS'!BS28)/'A. INDICATOR LEVELS'!BS28</f>
        <v>6.3492063492063492E-3</v>
      </c>
      <c r="BT29" s="161">
        <f>('A. INDICATOR LEVELS'!BU28-'A. INDICATOR LEVELS'!BT28)/'A. INDICATOR LEVELS'!BT28</f>
        <v>2.2082018927444796E-2</v>
      </c>
      <c r="BU29" s="161">
        <f>('A. INDICATOR LEVELS'!BV28-'A. INDICATOR LEVELS'!BU28)/'A. INDICATOR LEVELS'!BU28</f>
        <v>1.2345679012345678E-2</v>
      </c>
      <c r="BV29" s="161">
        <f>('A. INDICATOR LEVELS'!BW28-'A. INDICATOR LEVELS'!BV28)/'A. INDICATOR LEVELS'!BV28</f>
        <v>0</v>
      </c>
      <c r="BW29" s="161">
        <f>('A. INDICATOR LEVELS'!BX28-'A. INDICATOR LEVELS'!BW28)/'A. INDICATOR LEVELS'!BW28</f>
        <v>3.048780487804878E-2</v>
      </c>
      <c r="BX29" s="162">
        <f>('A. INDICATOR LEVELS'!BX28-'A. INDICATOR LEVELS'!BS28)/'A. INDICATOR LEVELS'!BS28</f>
        <v>7.301587301587302E-2</v>
      </c>
      <c r="BY29" s="160">
        <f>('A. INDICATOR LEVELS'!BZ28-'A. INDICATOR LEVELS'!BY28)/'A. INDICATOR LEVELS'!BY28</f>
        <v>-4.5375218150087375E-2</v>
      </c>
      <c r="BZ29" s="161">
        <f>('A. INDICATOR LEVELS'!CA28-'A. INDICATOR LEVELS'!BZ28)/'A. INDICATOR LEVELS'!BZ28</f>
        <v>-7.3126142595978131E-3</v>
      </c>
      <c r="CA29" s="161">
        <f>('A. INDICATOR LEVELS'!CB28-'A. INDICATOR LEVELS'!CA28)/'A. INDICATOR LEVELS'!CA28</f>
        <v>-1.8416206261510065E-2</v>
      </c>
      <c r="CB29" s="161">
        <f>('A. INDICATOR LEVELS'!CC28-'A. INDICATOR LEVELS'!CB28)/'A. INDICATOR LEVELS'!CB28</f>
        <v>3.0018761726078827E-2</v>
      </c>
      <c r="CC29" s="161">
        <f>('A. INDICATOR LEVELS'!CD28-'A. INDICATOR LEVELS'!CC28)/'A. INDICATOR LEVELS'!CC28</f>
        <v>2.3679417122040053E-2</v>
      </c>
      <c r="CD29" s="159">
        <f>('A. INDICATOR LEVELS'!CD28-'A. INDICATOR LEVELS'!BY28)/'A. INDICATOR LEVELS'!BY28</f>
        <v>-1.9197207678883128E-2</v>
      </c>
      <c r="CE29" s="176">
        <f>('A. INDICATOR LEVELS'!CF28-'A. INDICATOR LEVELS'!CE28)/'A. INDICATOR LEVELS'!CE28</f>
        <v>5.8252427184466021E-3</v>
      </c>
      <c r="CF29" s="158">
        <f>('A. INDICATOR LEVELS'!CG28-'A. INDICATOR LEVELS'!CF28)/'A. INDICATOR LEVELS'!CF28</f>
        <v>-7.7220077220077222E-3</v>
      </c>
      <c r="CG29" s="158">
        <f>('A. INDICATOR LEVELS'!CH28-'A. INDICATOR LEVELS'!CG28)/'A. INDICATOR LEVELS'!CG28</f>
        <v>1.3618677042801557E-2</v>
      </c>
      <c r="CH29" s="158">
        <f>('A. INDICATOR LEVELS'!CI28-'A. INDICATOR LEVELS'!CH28)/'A. INDICATOR LEVELS'!CH28</f>
        <v>0</v>
      </c>
      <c r="CI29" s="158">
        <f>('A. INDICATOR LEVELS'!CJ28-'A. INDICATOR LEVELS'!CI28)/'A. INDICATOR LEVELS'!CI28</f>
        <v>1.9193857965451054E-2</v>
      </c>
      <c r="CJ29" s="159">
        <f>('A. INDICATOR LEVELS'!CJ28-'A. INDICATOR LEVELS'!CE28)/'A. INDICATOR LEVELS'!CE28</f>
        <v>3.1067961165048542E-2</v>
      </c>
      <c r="CK29" s="160">
        <f>('A. INDICATOR LEVELS'!CL28-'A. INDICATOR LEVELS'!CK28)/'A. INDICATOR LEVELS'!CK28</f>
        <v>-0.3888888888888889</v>
      </c>
      <c r="CL29" s="161">
        <f>('A. INDICATOR LEVELS'!CM28-'A. INDICATOR LEVELS'!CL28)/'A. INDICATOR LEVELS'!CL28</f>
        <v>0</v>
      </c>
      <c r="CM29" s="161">
        <f>('A. INDICATOR LEVELS'!CN28-'A. INDICATOR LEVELS'!CM28)/'A. INDICATOR LEVELS'!CM28</f>
        <v>0</v>
      </c>
      <c r="CN29" s="161">
        <f>('A. INDICATOR LEVELS'!CO28-'A. INDICATOR LEVELS'!CN28)/'A. INDICATOR LEVELS'!CN28</f>
        <v>9.0909090909090912E-2</v>
      </c>
      <c r="CO29" s="161"/>
      <c r="CP29" s="159">
        <f>('A. INDICATOR LEVELS'!CO28-'A. INDICATOR LEVELS'!CK28)/'A. INDICATOR LEVELS'!CK28</f>
        <v>-0.33333333333333331</v>
      </c>
      <c r="CQ29" s="166">
        <f>('A. INDICATOR LEVELS'!CR28-'A. INDICATOR LEVELS'!CQ28)/'A. INDICATOR LEVELS'!CQ28</f>
        <v>-0.14285714285714285</v>
      </c>
      <c r="CR29" s="156">
        <f>('A. INDICATOR LEVELS'!CS28-'A. INDICATOR LEVELS'!CR28)/'A. INDICATOR LEVELS'!CR28</f>
        <v>0.16666666666666666</v>
      </c>
      <c r="CS29" s="156">
        <f>('A. INDICATOR LEVELS'!CT28-'A. INDICATOR LEVELS'!CS28)/'A. INDICATOR LEVELS'!CS28</f>
        <v>0</v>
      </c>
      <c r="CT29" s="156">
        <f>('A. INDICATOR LEVELS'!CU28-'A. INDICATOR LEVELS'!CT28)/'A. INDICATOR LEVELS'!CT28</f>
        <v>-0.14285714285714285</v>
      </c>
      <c r="CU29" s="156">
        <f>('A. INDICATOR LEVELS'!CV28-'A. INDICATOR LEVELS'!CU28)/'A. INDICATOR LEVELS'!CU28</f>
        <v>-0.16666666666666666</v>
      </c>
      <c r="CV29" s="157">
        <f>('A. INDICATOR LEVELS'!CV28-'A. INDICATOR LEVELS'!CQ28)/'A. INDICATOR LEVELS'!CQ28</f>
        <v>-0.2857142857142857</v>
      </c>
      <c r="CW29" s="166">
        <f>('A. INDICATOR LEVELS'!CX28-'A. INDICATOR LEVELS'!CW28)/'A. INDICATOR LEVELS'!CW28</f>
        <v>8.3333333333333329E-2</v>
      </c>
      <c r="CX29" s="156">
        <f>('A. INDICATOR LEVELS'!CY28-'A. INDICATOR LEVELS'!CX28)/'A. INDICATOR LEVELS'!CX28</f>
        <v>-3.8461538461538464E-2</v>
      </c>
      <c r="CY29" s="156">
        <f>('A. INDICATOR LEVELS'!CZ28-'A. INDICATOR LEVELS'!CY28)/'A. INDICATOR LEVELS'!CY28</f>
        <v>-0.08</v>
      </c>
      <c r="CZ29" s="156">
        <f>('A. INDICATOR LEVELS'!DA28-'A. INDICATOR LEVELS'!CZ28)/'A. INDICATOR LEVELS'!CZ28</f>
        <v>4.3478260869565216E-2</v>
      </c>
      <c r="DA29" s="156">
        <f>('A. INDICATOR LEVELS'!DB28-'A. INDICATOR LEVELS'!DA28)/'A. INDICATOR LEVELS'!DA28</f>
        <v>0</v>
      </c>
      <c r="DB29" s="157">
        <f>('A. INDICATOR LEVELS'!DB28-'A. INDICATOR LEVELS'!CW28)/'A. INDICATOR LEVELS'!CW28</f>
        <v>0</v>
      </c>
      <c r="DC29" s="160">
        <f>('A. INDICATOR LEVELS'!DD28-'A. INDICATOR LEVELS'!DC28)/'A. INDICATOR LEVELS'!DC28</f>
        <v>0</v>
      </c>
      <c r="DD29" s="161">
        <f>('A. INDICATOR LEVELS'!DE28-'A. INDICATOR LEVELS'!DD28)/'A. INDICATOR LEVELS'!DD28</f>
        <v>-0.05</v>
      </c>
      <c r="DE29" s="161">
        <f>('A. INDICATOR LEVELS'!DF28-'A. INDICATOR LEVELS'!DE28)/'A. INDICATOR LEVELS'!DE28</f>
        <v>-5.2631578947368418E-2</v>
      </c>
      <c r="DF29" s="161">
        <f>('A. INDICATOR LEVELS'!DG28-'A. INDICATOR LEVELS'!DF28)/'A. INDICATOR LEVELS'!DF28</f>
        <v>-5.5555555555555552E-2</v>
      </c>
      <c r="DG29" s="161">
        <f>('A. INDICATOR LEVELS'!DH28-'A. INDICATOR LEVELS'!DG28)/'A. INDICATOR LEVELS'!DG28</f>
        <v>-5.8823529411764705E-2</v>
      </c>
      <c r="DH29" s="162">
        <f>('A. INDICATOR LEVELS'!DH28-'A. INDICATOR LEVELS'!DC28)/'A. INDICATOR LEVELS'!DC28</f>
        <v>-0.2</v>
      </c>
    </row>
    <row r="30" spans="1:112" x14ac:dyDescent="0.35">
      <c r="A30" s="228"/>
      <c r="B30" s="248" t="s">
        <v>28</v>
      </c>
      <c r="C30" s="248" t="s">
        <v>53</v>
      </c>
      <c r="D30" s="229" t="s">
        <v>74</v>
      </c>
      <c r="E30" s="166">
        <f>('A. INDICATOR LEVELS'!F29-'A. INDICATOR LEVELS'!E29)/'A. INDICATOR LEVELS'!E29</f>
        <v>1.794595703225145E-3</v>
      </c>
      <c r="F30" s="156">
        <f>('A. INDICATOR LEVELS'!G29-'A. INDICATOR LEVELS'!F29)/'A. INDICATOR LEVELS'!F29</f>
        <v>3.9615109018323269E-2</v>
      </c>
      <c r="G30" s="156">
        <f>('A. INDICATOR LEVELS'!H29-'A. INDICATOR LEVELS'!G29)/'A. INDICATOR LEVELS'!G29</f>
        <v>2.7668373375344623E-2</v>
      </c>
      <c r="H30" s="156">
        <f>('A. INDICATOR LEVELS'!I29-'A. INDICATOR LEVELS'!H29)/'A. INDICATOR LEVELS'!H29</f>
        <v>6.2470058445913579E-2</v>
      </c>
      <c r="I30" s="156">
        <f>('A. INDICATOR LEVELS'!J29-'A. INDICATOR LEVELS'!I29)/'A. INDICATOR LEVELS'!I29</f>
        <v>1.2354585625394534E-2</v>
      </c>
      <c r="J30" s="157">
        <f>('A. INDICATOR LEVELS'!J29-'A. INDICATOR LEVELS'!E29)/'A. INDICATOR LEVELS'!E29</f>
        <v>0.15120750653745577</v>
      </c>
      <c r="K30" s="166">
        <f>('A. INDICATOR LEVELS'!L29-'A. INDICATOR LEVELS'!K29)/'A. INDICATOR LEVELS'!K29</f>
        <v>-1.7543859649122806E-2</v>
      </c>
      <c r="L30" s="156">
        <f>('A. INDICATOR LEVELS'!M29-'A. INDICATOR LEVELS'!L29)/'A. INDICATOR LEVELS'!L29</f>
        <v>3.5714285714285712E-2</v>
      </c>
      <c r="M30" s="156">
        <f>('A. INDICATOR LEVELS'!N29-'A. INDICATOR LEVELS'!M29)/'A. INDICATOR LEVELS'!M29</f>
        <v>0</v>
      </c>
      <c r="N30" s="156">
        <f>('A. INDICATOR LEVELS'!O29-'A. INDICATOR LEVELS'!N29)/'A. INDICATOR LEVELS'!N29</f>
        <v>5.1724137931034482E-2</v>
      </c>
      <c r="O30" s="156">
        <f>('A. INDICATOR LEVELS'!P29-'A. INDICATOR LEVELS'!O29)/'A. INDICATOR LEVELS'!O29</f>
        <v>6.5573770491803282E-2</v>
      </c>
      <c r="P30" s="157">
        <f>('A. INDICATOR LEVELS'!P29-'A. INDICATOR LEVELS'!K29)/'A. INDICATOR LEVELS'!K29</f>
        <v>0.14035087719298245</v>
      </c>
      <c r="Q30" s="160">
        <f>('A. INDICATOR LEVELS'!R29-'A. INDICATOR LEVELS'!Q29)/'A. INDICATOR LEVELS'!Q29</f>
        <v>2.136752136752137E-3</v>
      </c>
      <c r="R30" s="161">
        <f>('A. INDICATOR LEVELS'!S29-'A. INDICATOR LEVELS'!R29)/'A. INDICATOR LEVELS'!R29</f>
        <v>6.3965884861407248E-3</v>
      </c>
      <c r="S30" s="161">
        <f>('A. INDICATOR LEVELS'!T29-'A. INDICATOR LEVELS'!S29)/'A. INDICATOR LEVELS'!S29</f>
        <v>6.3559322033898309E-3</v>
      </c>
      <c r="T30" s="161">
        <f>('A. INDICATOR LEVELS'!U29-'A. INDICATOR LEVELS'!T29)/'A. INDICATOR LEVELS'!T29</f>
        <v>1.2631578947368421E-2</v>
      </c>
      <c r="U30" s="161">
        <f>('A. INDICATOR LEVELS'!V29-'A. INDICATOR LEVELS'!U29)/'A. INDICATOR LEVELS'!U29</f>
        <v>1.2474012474012475E-2</v>
      </c>
      <c r="V30" s="162">
        <f>('A. INDICATOR LEVELS'!V29-'A. INDICATOR LEVELS'!Q29)/'A. INDICATOR LEVELS'!Q29</f>
        <v>4.05982905982906E-2</v>
      </c>
      <c r="W30" s="176">
        <f>('A. INDICATOR LEVELS'!X29-'A. INDICATOR LEVELS'!W29)/'A. INDICATOR LEVELS'!W29</f>
        <v>1.3333333333333345E-2</v>
      </c>
      <c r="X30" s="158">
        <f>('A. INDICATOR LEVELS'!Y29-'A. INDICATOR LEVELS'!X29)/'A. INDICATOR LEVELS'!X29</f>
        <v>0</v>
      </c>
      <c r="Y30" s="158">
        <f>('A. INDICATOR LEVELS'!Z29-'A. INDICATOR LEVELS'!Y29)/'A. INDICATOR LEVELS'!Y29</f>
        <v>0</v>
      </c>
      <c r="Z30" s="158">
        <f>('A. INDICATOR LEVELS'!AA29-'A. INDICATOR LEVELS'!Z29)/'A. INDICATOR LEVELS'!Z29</f>
        <v>1.3157894736842117E-2</v>
      </c>
      <c r="AA30" s="158">
        <f>('A. INDICATOR LEVELS'!AB29-'A. INDICATOR LEVELS'!AA29)/'A. INDICATOR LEVELS'!AA29</f>
        <v>2.5974025974025997E-2</v>
      </c>
      <c r="AB30" s="159">
        <f>('A. INDICATOR LEVELS'!AB29-'A. INDICATOR LEVELS'!W29)/'A. INDICATOR LEVELS'!W29</f>
        <v>5.3333333333333378E-2</v>
      </c>
      <c r="AC30" s="166">
        <f>('A. INDICATOR LEVELS'!AD29-'A. INDICATOR LEVELS'!AC29)/'A. INDICATOR LEVELS'!AC29</f>
        <v>-1.4285714285714285E-2</v>
      </c>
      <c r="AD30" s="156">
        <f>('A. INDICATOR LEVELS'!AE29-'A. INDICATOR LEVELS'!AD29)/'A. INDICATOR LEVELS'!AD29</f>
        <v>1.4492753623188406E-2</v>
      </c>
      <c r="AE30" s="156">
        <f>('A. INDICATOR LEVELS'!AF29-'A. INDICATOR LEVELS'!AE29)/'A. INDICATOR LEVELS'!AE29</f>
        <v>0</v>
      </c>
      <c r="AF30" s="156">
        <f>('A. INDICATOR LEVELS'!AG29-'A. INDICATOR LEVELS'!AF29)/'A. INDICATOR LEVELS'!AF29</f>
        <v>-1.4285714285714285E-2</v>
      </c>
      <c r="AG30" s="156">
        <f>('A. INDICATOR LEVELS'!AH29-'A. INDICATOR LEVELS'!AG29)/'A. INDICATOR LEVELS'!AG29</f>
        <v>4.3478260869565216E-2</v>
      </c>
      <c r="AH30" s="157">
        <f>('A. INDICATOR LEVELS'!AH29-'A. INDICATOR LEVELS'!AC29)/'A. INDICATOR LEVELS'!AC29</f>
        <v>2.8571428571428571E-2</v>
      </c>
      <c r="AI30" s="160">
        <f>('A. INDICATOR LEVELS'!AJ29-'A. INDICATOR LEVELS'!AI29)/'A. INDICATOR LEVELS'!AI29</f>
        <v>-2.2727272727272728E-2</v>
      </c>
      <c r="AJ30" s="161">
        <f>('A. INDICATOR LEVELS'!AK29-'A. INDICATOR LEVELS'!AJ29)/'A. INDICATOR LEVELS'!AJ29</f>
        <v>0</v>
      </c>
      <c r="AK30" s="161">
        <f>('A. INDICATOR LEVELS'!AL29-'A. INDICATOR LEVELS'!AK29)/'A. INDICATOR LEVELS'!AK29</f>
        <v>4.6511627906976744E-2</v>
      </c>
      <c r="AL30" s="161">
        <f>('A. INDICATOR LEVELS'!AM29-'A. INDICATOR LEVELS'!AL29)/'A. INDICATOR LEVELS'!AL29</f>
        <v>0</v>
      </c>
      <c r="AM30" s="161">
        <f>('A. INDICATOR LEVELS'!AN29-'A. INDICATOR LEVELS'!AM29)/'A. INDICATOR LEVELS'!AM29</f>
        <v>-2.2222222222222223E-2</v>
      </c>
      <c r="AN30" s="162">
        <f>('A. INDICATOR LEVELS'!AN29-'A. INDICATOR LEVELS'!AI29)/'A. INDICATOR LEVELS'!AI29</f>
        <v>0</v>
      </c>
      <c r="AO30" s="166">
        <f>('A. INDICATOR LEVELS'!AP29-'A. INDICATOR LEVELS'!AO29)/'A. INDICATOR LEVELS'!AO29</f>
        <v>-2.3809523809523808E-2</v>
      </c>
      <c r="AP30" s="156">
        <f>('A. INDICATOR LEVELS'!AQ29-'A. INDICATOR LEVELS'!AP29)/'A. INDICATOR LEVELS'!AP29</f>
        <v>0</v>
      </c>
      <c r="AQ30" s="156">
        <f>('A. INDICATOR LEVELS'!AR29-'A. INDICATOR LEVELS'!AQ29)/'A. INDICATOR LEVELS'!AQ29</f>
        <v>0</v>
      </c>
      <c r="AR30" s="156">
        <f>('A. INDICATOR LEVELS'!AS29-'A. INDICATOR LEVELS'!AR29)/'A. INDICATOR LEVELS'!AR29</f>
        <v>7.3170731707317069E-2</v>
      </c>
      <c r="AS30" s="156">
        <f>('A. INDICATOR LEVELS'!AT29-'A. INDICATOR LEVELS'!AS29)/'A. INDICATOR LEVELS'!AS29</f>
        <v>0</v>
      </c>
      <c r="AT30" s="157">
        <f>('A. INDICATOR LEVELS'!AT29-'A. INDICATOR LEVELS'!AO29)/'A. INDICATOR LEVELS'!AO29</f>
        <v>4.7619047619047616E-2</v>
      </c>
      <c r="AU30" s="166">
        <f>('A. INDICATOR LEVELS'!AV29-'A. INDICATOR LEVELS'!AU29)/'A. INDICATOR LEVELS'!AU29</f>
        <v>3.0303030303030304E-2</v>
      </c>
      <c r="AV30" s="156">
        <f>('A. INDICATOR LEVELS'!AW29-'A. INDICATOR LEVELS'!AV29)/'A. INDICATOR LEVELS'!AV29</f>
        <v>2.9411764705882353E-2</v>
      </c>
      <c r="AW30" s="156">
        <f>('A. INDICATOR LEVELS'!AX29-'A. INDICATOR LEVELS'!AW29)/'A. INDICATOR LEVELS'!AW29</f>
        <v>0</v>
      </c>
      <c r="AX30" s="156">
        <f>('A. INDICATOR LEVELS'!AY29-'A. INDICATOR LEVELS'!AX29)/'A. INDICATOR LEVELS'!AX29</f>
        <v>4.2857142857142858E-2</v>
      </c>
      <c r="AY30" s="156">
        <f>('A. INDICATOR LEVELS'!AZ29-'A. INDICATOR LEVELS'!AY29)/'A. INDICATOR LEVELS'!AY29</f>
        <v>-1.3698630136986301E-2</v>
      </c>
      <c r="AZ30" s="157">
        <f>('A. INDICATOR LEVELS'!AZ29-'A. INDICATOR LEVELS'!AU29)/'A. INDICATOR LEVELS'!AU29</f>
        <v>9.0909090909090912E-2</v>
      </c>
      <c r="BA30" s="160">
        <f>('A. INDICATOR LEVELS'!BB29-'A. INDICATOR LEVELS'!BA29)/'A. INDICATOR LEVELS'!BA29</f>
        <v>3.7735849056603772E-2</v>
      </c>
      <c r="BB30" s="161">
        <f>('A. INDICATOR LEVELS'!BC29-'A. INDICATOR LEVELS'!BB29)/'A. INDICATOR LEVELS'!BB29</f>
        <v>0</v>
      </c>
      <c r="BC30" s="161">
        <f>('A. INDICATOR LEVELS'!BD29-'A. INDICATOR LEVELS'!BC29)/'A. INDICATOR LEVELS'!BC29</f>
        <v>5.4545454545454543E-2</v>
      </c>
      <c r="BD30" s="161">
        <f>('A. INDICATOR LEVELS'!BE29-'A. INDICATOR LEVELS'!BD29)/'A. INDICATOR LEVELS'!BD29</f>
        <v>-5.1724137931034482E-2</v>
      </c>
      <c r="BE30" s="161">
        <f>('A. INDICATOR LEVELS'!BF29-'A. INDICATOR LEVELS'!BE29)/'A. INDICATOR LEVELS'!BE29</f>
        <v>0</v>
      </c>
      <c r="BF30" s="162">
        <f>('A. INDICATOR LEVELS'!BF29-'A. INDICATOR LEVELS'!BA29)/'A. INDICATOR LEVELS'!BA29</f>
        <v>3.7735849056603772E-2</v>
      </c>
      <c r="BG30" s="166">
        <f>('A. INDICATOR LEVELS'!BH29-'A. INDICATOR LEVELS'!BG29)/'A. INDICATOR LEVELS'!BG29</f>
        <v>0</v>
      </c>
      <c r="BH30" s="156">
        <f>('A. INDICATOR LEVELS'!BI29-'A. INDICATOR LEVELS'!BH29)/'A. INDICATOR LEVELS'!BH29</f>
        <v>0</v>
      </c>
      <c r="BI30" s="156">
        <f>('A. INDICATOR LEVELS'!BJ29-'A. INDICATOR LEVELS'!BI29)/'A. INDICATOR LEVELS'!BI29</f>
        <v>-7.6923076923076927E-2</v>
      </c>
      <c r="BJ30" s="156">
        <f>('A. INDICATOR LEVELS'!BK29-'A. INDICATOR LEVELS'!BJ29)/'A. INDICATOR LEVELS'!BJ29</f>
        <v>-8.3333333333333329E-2</v>
      </c>
      <c r="BK30" s="156">
        <f>('A. INDICATOR LEVELS'!BL29-'A. INDICATOR LEVELS'!BK29)/'A. INDICATOR LEVELS'!BK29</f>
        <v>-9.0909090909090912E-2</v>
      </c>
      <c r="BL30" s="157">
        <f>('A. INDICATOR LEVELS'!BL29-'A. INDICATOR LEVELS'!BG29)/'A. INDICATOR LEVELS'!BG29</f>
        <v>-0.23076923076923078</v>
      </c>
      <c r="BM30" s="166">
        <f>('A. INDICATOR LEVELS'!BN29-'A. INDICATOR LEVELS'!BM29)/'A. INDICATOR LEVELS'!BM29</f>
        <v>-3.125E-2</v>
      </c>
      <c r="BN30" s="156">
        <f>('A. INDICATOR LEVELS'!BO29-'A. INDICATOR LEVELS'!BN29)/'A. INDICATOR LEVELS'!BN29</f>
        <v>-0.12903225806451613</v>
      </c>
      <c r="BO30" s="156">
        <f>('A. INDICATOR LEVELS'!BP29-'A. INDICATOR LEVELS'!BO29)/'A. INDICATOR LEVELS'!BO29</f>
        <v>-0.25925925925925924</v>
      </c>
      <c r="BP30" s="156">
        <f>('A. INDICATOR LEVELS'!BQ29-'A. INDICATOR LEVELS'!BP29)/'A. INDICATOR LEVELS'!BP29</f>
        <v>-0.05</v>
      </c>
      <c r="BQ30" s="156">
        <f>('A. INDICATOR LEVELS'!BR29-'A. INDICATOR LEVELS'!BQ29)/'A. INDICATOR LEVELS'!BQ29</f>
        <v>0</v>
      </c>
      <c r="BR30" s="157">
        <f>('A. INDICATOR LEVELS'!BR29-'A. INDICATOR LEVELS'!BM29)/'A. INDICATOR LEVELS'!BM29</f>
        <v>-0.40625</v>
      </c>
      <c r="BS30" s="160">
        <f>('A. INDICATOR LEVELS'!BT29-'A. INDICATOR LEVELS'!BS29)/'A. INDICATOR LEVELS'!BS29</f>
        <v>-2.4539877300613498E-2</v>
      </c>
      <c r="BT30" s="161">
        <f>('A. INDICATOR LEVELS'!BU29-'A. INDICATOR LEVELS'!BT29)/'A. INDICATOR LEVELS'!BT29</f>
        <v>3.1446540880503146E-3</v>
      </c>
      <c r="BU30" s="161">
        <f>('A. INDICATOR LEVELS'!BV29-'A. INDICATOR LEVELS'!BU29)/'A. INDICATOR LEVELS'!BU29</f>
        <v>4.7021943573667714E-2</v>
      </c>
      <c r="BV30" s="161">
        <f>('A. INDICATOR LEVELS'!BW29-'A. INDICATOR LEVELS'!BV29)/'A. INDICATOR LEVELS'!BV29</f>
        <v>-2.9940119760479044E-3</v>
      </c>
      <c r="BW30" s="161">
        <f>('A. INDICATOR LEVELS'!BX29-'A. INDICATOR LEVELS'!BW29)/'A. INDICATOR LEVELS'!BW29</f>
        <v>3.003003003003003E-3</v>
      </c>
      <c r="BX30" s="162">
        <f>('A. INDICATOR LEVELS'!BX29-'A. INDICATOR LEVELS'!BS29)/'A. INDICATOR LEVELS'!BS29</f>
        <v>2.4539877300613498E-2</v>
      </c>
      <c r="BY30" s="160">
        <f>('A. INDICATOR LEVELS'!BZ29-'A. INDICATOR LEVELS'!BY29)/'A. INDICATOR LEVELS'!BY29</f>
        <v>7.8988941548182971E-3</v>
      </c>
      <c r="BZ30" s="161">
        <f>('A. INDICATOR LEVELS'!CA29-'A. INDICATOR LEVELS'!BZ29)/'A. INDICATOR LEVELS'!BZ29</f>
        <v>7.8369905956112568E-3</v>
      </c>
      <c r="CA30" s="161">
        <f>('A. INDICATOR LEVELS'!CB29-'A. INDICATOR LEVELS'!CA29)/'A. INDICATOR LEVELS'!CA29</f>
        <v>-2.1772939346811772E-2</v>
      </c>
      <c r="CB30" s="161">
        <f>('A. INDICATOR LEVELS'!CC29-'A. INDICATOR LEVELS'!CB29)/'A. INDICATOR LEVELS'!CB29</f>
        <v>-1.5898251192368783E-2</v>
      </c>
      <c r="CC30" s="161">
        <f>('A. INDICATOR LEVELS'!CD29-'A. INDICATOR LEVELS'!CC29)/'A. INDICATOR LEVELS'!CC29</f>
        <v>5.0080775444264876E-2</v>
      </c>
      <c r="CD30" s="159">
        <f>('A. INDICATOR LEVELS'!CD29-'A. INDICATOR LEVELS'!BY29)/'A. INDICATOR LEVELS'!BY29</f>
        <v>2.6856240126382293E-2</v>
      </c>
      <c r="CE30" s="176">
        <f>('A. INDICATOR LEVELS'!CF29-'A. INDICATOR LEVELS'!CE29)/'A. INDICATOR LEVELS'!CE29</f>
        <v>4.0000000000000001E-3</v>
      </c>
      <c r="CF30" s="158">
        <f>('A. INDICATOR LEVELS'!CG29-'A. INDICATOR LEVELS'!CF29)/'A. INDICATOR LEVELS'!CF29</f>
        <v>2.9880478087649404E-2</v>
      </c>
      <c r="CG30" s="158">
        <f>('A. INDICATOR LEVELS'!CH29-'A. INDICATOR LEVELS'!CG29)/'A. INDICATOR LEVELS'!CG29</f>
        <v>-2.1276595744680851E-2</v>
      </c>
      <c r="CH30" s="158">
        <f>('A. INDICATOR LEVELS'!CI29-'A. INDICATOR LEVELS'!CH29)/'A. INDICATOR LEVELS'!CH29</f>
        <v>1.9762845849802372E-2</v>
      </c>
      <c r="CI30" s="158">
        <f>('A. INDICATOR LEVELS'!CJ29-'A. INDICATOR LEVELS'!CI29)/'A. INDICATOR LEVELS'!CI29</f>
        <v>3.294573643410853E-2</v>
      </c>
      <c r="CJ30" s="159">
        <f>('A. INDICATOR LEVELS'!CJ29-'A. INDICATOR LEVELS'!CE29)/'A. INDICATOR LEVELS'!CE29</f>
        <v>6.6000000000000003E-2</v>
      </c>
      <c r="CK30" s="160">
        <f>('A. INDICATOR LEVELS'!CL29-'A. INDICATOR LEVELS'!CK29)/'A. INDICATOR LEVELS'!CK29</f>
        <v>-0.17647058823529413</v>
      </c>
      <c r="CL30" s="161">
        <f>('A. INDICATOR LEVELS'!CM29-'A. INDICATOR LEVELS'!CL29)/'A. INDICATOR LEVELS'!CL29</f>
        <v>0</v>
      </c>
      <c r="CM30" s="161">
        <f>('A. INDICATOR LEVELS'!CN29-'A. INDICATOR LEVELS'!CM29)/'A. INDICATOR LEVELS'!CM29</f>
        <v>-0.21428571428571427</v>
      </c>
      <c r="CN30" s="161">
        <f>('A. INDICATOR LEVELS'!CO29-'A. INDICATOR LEVELS'!CN29)/'A. INDICATOR LEVELS'!CN29</f>
        <v>-9.0909090909090912E-2</v>
      </c>
      <c r="CO30" s="161"/>
      <c r="CP30" s="159">
        <f>('A. INDICATOR LEVELS'!CO29-'A. INDICATOR LEVELS'!CK29)/'A. INDICATOR LEVELS'!CK29</f>
        <v>-0.41176470588235292</v>
      </c>
      <c r="CQ30" s="166">
        <f>('A. INDICATOR LEVELS'!CR29-'A. INDICATOR LEVELS'!CQ29)/'A. INDICATOR LEVELS'!CQ29</f>
        <v>0</v>
      </c>
      <c r="CR30" s="156">
        <f>('A. INDICATOR LEVELS'!CS29-'A. INDICATOR LEVELS'!CR29)/'A. INDICATOR LEVELS'!CR29</f>
        <v>0.16666666666666666</v>
      </c>
      <c r="CS30" s="156">
        <f>('A. INDICATOR LEVELS'!CT29-'A. INDICATOR LEVELS'!CS29)/'A. INDICATOR LEVELS'!CS29</f>
        <v>-0.14285714285714285</v>
      </c>
      <c r="CT30" s="156">
        <f>('A. INDICATOR LEVELS'!CU29-'A. INDICATOR LEVELS'!CT29)/'A. INDICATOR LEVELS'!CT29</f>
        <v>0.16666666666666666</v>
      </c>
      <c r="CU30" s="156">
        <f>('A. INDICATOR LEVELS'!CV29-'A. INDICATOR LEVELS'!CU29)/'A. INDICATOR LEVELS'!CU29</f>
        <v>-0.42857142857142855</v>
      </c>
      <c r="CV30" s="157">
        <f>('A. INDICATOR LEVELS'!CV29-'A. INDICATOR LEVELS'!CQ29)/'A. INDICATOR LEVELS'!CQ29</f>
        <v>-0.33333333333333331</v>
      </c>
      <c r="CW30" s="166">
        <f>('A. INDICATOR LEVELS'!CX29-'A. INDICATOR LEVELS'!CW29)/'A. INDICATOR LEVELS'!CW29</f>
        <v>4.1666666666666664E-2</v>
      </c>
      <c r="CX30" s="156">
        <f>('A. INDICATOR LEVELS'!CY29-'A. INDICATOR LEVELS'!CX29)/'A. INDICATOR LEVELS'!CX29</f>
        <v>-0.08</v>
      </c>
      <c r="CY30" s="156">
        <f>('A. INDICATOR LEVELS'!CZ29-'A. INDICATOR LEVELS'!CY29)/'A. INDICATOR LEVELS'!CY29</f>
        <v>4.3478260869565216E-2</v>
      </c>
      <c r="CZ30" s="156">
        <f>('A. INDICATOR LEVELS'!DA29-'A. INDICATOR LEVELS'!CZ29)/'A. INDICATOR LEVELS'!CZ29</f>
        <v>0</v>
      </c>
      <c r="DA30" s="156">
        <f>('A. INDICATOR LEVELS'!DB29-'A. INDICATOR LEVELS'!DA29)/'A. INDICATOR LEVELS'!DA29</f>
        <v>0</v>
      </c>
      <c r="DB30" s="157">
        <f>('A. INDICATOR LEVELS'!DB29-'A. INDICATOR LEVELS'!CW29)/'A. INDICATOR LEVELS'!CW29</f>
        <v>0</v>
      </c>
      <c r="DC30" s="160">
        <f>('A. INDICATOR LEVELS'!DD29-'A. INDICATOR LEVELS'!DC29)/'A. INDICATOR LEVELS'!DC29</f>
        <v>5.8823529411764705E-2</v>
      </c>
      <c r="DD30" s="161">
        <f>('A. INDICATOR LEVELS'!DE29-'A. INDICATOR LEVELS'!DD29)/'A. INDICATOR LEVELS'!DD29</f>
        <v>-0.16666666666666666</v>
      </c>
      <c r="DE30" s="161">
        <f>('A. INDICATOR LEVELS'!DF29-'A. INDICATOR LEVELS'!DE29)/'A. INDICATOR LEVELS'!DE29</f>
        <v>6.6666666666666666E-2</v>
      </c>
      <c r="DF30" s="161">
        <f>('A. INDICATOR LEVELS'!DG29-'A. INDICATOR LEVELS'!DF29)/'A. INDICATOR LEVELS'!DF29</f>
        <v>-0.125</v>
      </c>
      <c r="DG30" s="161">
        <f>('A. INDICATOR LEVELS'!DH29-'A. INDICATOR LEVELS'!DG29)/'A. INDICATOR LEVELS'!DG29</f>
        <v>-7.1428571428571425E-2</v>
      </c>
      <c r="DH30" s="162">
        <f>('A. INDICATOR LEVELS'!DH29-'A. INDICATOR LEVELS'!DC29)/'A. INDICATOR LEVELS'!DC29</f>
        <v>-0.23529411764705882</v>
      </c>
    </row>
    <row r="31" spans="1:112" x14ac:dyDescent="0.35">
      <c r="A31" s="228"/>
      <c r="B31" s="248" t="s">
        <v>30</v>
      </c>
      <c r="C31" s="248" t="s">
        <v>53</v>
      </c>
      <c r="D31" s="229" t="s">
        <v>75</v>
      </c>
      <c r="E31" s="166">
        <f>('A. INDICATOR LEVELS'!F30-'A. INDICATOR LEVELS'!E30)/'A. INDICATOR LEVELS'!E30</f>
        <v>-9.9671473912801376E-3</v>
      </c>
      <c r="F31" s="156">
        <f>('A. INDICATOR LEVELS'!G30-'A. INDICATOR LEVELS'!F30)/'A. INDICATOR LEVELS'!F30</f>
        <v>-2.7952755905511811E-2</v>
      </c>
      <c r="G31" s="156">
        <f>('A. INDICATOR LEVELS'!H30-'A. INDICATOR LEVELS'!G30)/'A. INDICATOR LEVELS'!G30</f>
        <v>3.4716195105016487E-2</v>
      </c>
      <c r="H31" s="156">
        <f>('A. INDICATOR LEVELS'!I30-'A. INDICATOR LEVELS'!H30)/'A. INDICATOR LEVELS'!H30</f>
        <v>4.7587093888050103E-2</v>
      </c>
      <c r="I31" s="156">
        <f>('A. INDICATOR LEVELS'!J30-'A. INDICATOR LEVELS'!I30)/'A. INDICATOR LEVELS'!I30</f>
        <v>3.1173267855236469E-2</v>
      </c>
      <c r="J31" s="157">
        <f>('A. INDICATOR LEVELS'!J30-'A. INDICATOR LEVELS'!E30)/'A. INDICATOR LEVELS'!E30</f>
        <v>7.5672364831003952E-2</v>
      </c>
      <c r="K31" s="166">
        <f>('A. INDICATOR LEVELS'!L30-'A. INDICATOR LEVELS'!K30)/'A. INDICATOR LEVELS'!K30</f>
        <v>-2.5000000000000001E-2</v>
      </c>
      <c r="L31" s="156">
        <f>('A. INDICATOR LEVELS'!M30-'A. INDICATOR LEVELS'!L30)/'A. INDICATOR LEVELS'!L30</f>
        <v>2.564102564102564E-2</v>
      </c>
      <c r="M31" s="156">
        <f>('A. INDICATOR LEVELS'!N30-'A. INDICATOR LEVELS'!M30)/'A. INDICATOR LEVELS'!M30</f>
        <v>2.5000000000000001E-2</v>
      </c>
      <c r="N31" s="156">
        <f>('A. INDICATOR LEVELS'!O30-'A. INDICATOR LEVELS'!N30)/'A. INDICATOR LEVELS'!N30</f>
        <v>4.878048780487805E-2</v>
      </c>
      <c r="O31" s="156">
        <f>('A. INDICATOR LEVELS'!P30-'A. INDICATOR LEVELS'!O30)/'A. INDICATOR LEVELS'!O30</f>
        <v>9.3023255813953487E-2</v>
      </c>
      <c r="P31" s="157">
        <f>('A. INDICATOR LEVELS'!P30-'A. INDICATOR LEVELS'!K30)/'A. INDICATOR LEVELS'!K30</f>
        <v>0.17499999999999999</v>
      </c>
      <c r="Q31" s="160">
        <f>('A. INDICATOR LEVELS'!R30-'A. INDICATOR LEVELS'!Q30)/'A. INDICATOR LEVELS'!Q30</f>
        <v>-8.5653104925053538E-3</v>
      </c>
      <c r="R31" s="161">
        <f>('A. INDICATOR LEVELS'!S30-'A. INDICATOR LEVELS'!R30)/'A. INDICATOR LEVELS'!R30</f>
        <v>3.0237580993520519E-2</v>
      </c>
      <c r="S31" s="161">
        <f>('A. INDICATOR LEVELS'!T30-'A. INDICATOR LEVELS'!S30)/'A. INDICATOR LEVELS'!S30</f>
        <v>3.1446540880503145E-2</v>
      </c>
      <c r="T31" s="161">
        <f>('A. INDICATOR LEVELS'!U30-'A. INDICATOR LEVELS'!T30)/'A. INDICATOR LEVELS'!T30</f>
        <v>2.0325203252032522E-3</v>
      </c>
      <c r="U31" s="161">
        <f>('A. INDICATOR LEVELS'!V30-'A. INDICATOR LEVELS'!U30)/'A. INDICATOR LEVELS'!U30</f>
        <v>6.0851926977687626E-3</v>
      </c>
      <c r="V31" s="162">
        <f>('A. INDICATOR LEVELS'!V30-'A. INDICATOR LEVELS'!Q30)/'A. INDICATOR LEVELS'!Q30</f>
        <v>6.2098501070663809E-2</v>
      </c>
      <c r="W31" s="176">
        <f>('A. INDICATOR LEVELS'!X30-'A. INDICATOR LEVELS'!W30)/'A. INDICATOR LEVELS'!W30</f>
        <v>1.5384615384615398E-2</v>
      </c>
      <c r="X31" s="158">
        <f>('A. INDICATOR LEVELS'!Y30-'A. INDICATOR LEVELS'!X30)/'A. INDICATOR LEVELS'!X30</f>
        <v>1.5151515151515164E-2</v>
      </c>
      <c r="Y31" s="158">
        <f>('A. INDICATOR LEVELS'!Z30-'A. INDICATOR LEVELS'!Y30)/'A. INDICATOR LEVELS'!Y30</f>
        <v>0</v>
      </c>
      <c r="Z31" s="158">
        <f>('A. INDICATOR LEVELS'!AA30-'A. INDICATOR LEVELS'!Z30)/'A. INDICATOR LEVELS'!Z30</f>
        <v>2.9850746268656577E-2</v>
      </c>
      <c r="AA31" s="158">
        <f>('A. INDICATOR LEVELS'!AB30-'A. INDICATOR LEVELS'!AA30)/'A. INDICATOR LEVELS'!AA30</f>
        <v>1.449275362318842E-2</v>
      </c>
      <c r="AB31" s="159">
        <f>('A. INDICATOR LEVELS'!AB30-'A. INDICATOR LEVELS'!W30)/'A. INDICATOR LEVELS'!W30</f>
        <v>7.6923076923076816E-2</v>
      </c>
      <c r="AC31" s="166">
        <f>('A. INDICATOR LEVELS'!AD30-'A. INDICATOR LEVELS'!AC30)/'A. INDICATOR LEVELS'!AC30</f>
        <v>1.5625E-2</v>
      </c>
      <c r="AD31" s="156">
        <f>('A. INDICATOR LEVELS'!AE30-'A. INDICATOR LEVELS'!AD30)/'A. INDICATOR LEVELS'!AD30</f>
        <v>0</v>
      </c>
      <c r="AE31" s="156">
        <f>('A. INDICATOR LEVELS'!AF30-'A. INDICATOR LEVELS'!AE30)/'A. INDICATOR LEVELS'!AE30</f>
        <v>1.5384615384615385E-2</v>
      </c>
      <c r="AF31" s="156">
        <f>('A. INDICATOR LEVELS'!AG30-'A. INDICATOR LEVELS'!AF30)/'A. INDICATOR LEVELS'!AF30</f>
        <v>1.5151515151515152E-2</v>
      </c>
      <c r="AG31" s="156">
        <f>('A. INDICATOR LEVELS'!AH30-'A. INDICATOR LEVELS'!AG30)/'A. INDICATOR LEVELS'!AG30</f>
        <v>-1.4925373134328358E-2</v>
      </c>
      <c r="AH31" s="157">
        <f>('A. INDICATOR LEVELS'!AH30-'A. INDICATOR LEVELS'!AC30)/'A. INDICATOR LEVELS'!AC30</f>
        <v>3.125E-2</v>
      </c>
      <c r="AI31" s="160">
        <f>('A. INDICATOR LEVELS'!AJ30-'A. INDICATOR LEVELS'!AI30)/'A. INDICATOR LEVELS'!AI30</f>
        <v>-1.9607843137254902E-2</v>
      </c>
      <c r="AJ31" s="161">
        <f>('A. INDICATOR LEVELS'!AK30-'A. INDICATOR LEVELS'!AJ30)/'A. INDICATOR LEVELS'!AJ30</f>
        <v>-0.02</v>
      </c>
      <c r="AK31" s="161">
        <f>('A. INDICATOR LEVELS'!AL30-'A. INDICATOR LEVELS'!AK30)/'A. INDICATOR LEVELS'!AK30</f>
        <v>2.0408163265306121E-2</v>
      </c>
      <c r="AL31" s="161">
        <f>('A. INDICATOR LEVELS'!AM30-'A. INDICATOR LEVELS'!AL30)/'A. INDICATOR LEVELS'!AL30</f>
        <v>-0.02</v>
      </c>
      <c r="AM31" s="161">
        <f>('A. INDICATOR LEVELS'!AN30-'A. INDICATOR LEVELS'!AM30)/'A. INDICATOR LEVELS'!AM30</f>
        <v>0</v>
      </c>
      <c r="AN31" s="162">
        <f>('A. INDICATOR LEVELS'!AN30-'A. INDICATOR LEVELS'!AI30)/'A. INDICATOR LEVELS'!AI30</f>
        <v>-3.9215686274509803E-2</v>
      </c>
      <c r="AO31" s="166">
        <f>('A. INDICATOR LEVELS'!AP30-'A. INDICATOR LEVELS'!AO30)/'A. INDICATOR LEVELS'!AO30</f>
        <v>0</v>
      </c>
      <c r="AP31" s="156">
        <f>('A. INDICATOR LEVELS'!AQ30-'A. INDICATOR LEVELS'!AP30)/'A. INDICATOR LEVELS'!AP30</f>
        <v>0</v>
      </c>
      <c r="AQ31" s="156">
        <f>('A. INDICATOR LEVELS'!AR30-'A. INDICATOR LEVELS'!AQ30)/'A. INDICATOR LEVELS'!AQ30</f>
        <v>0</v>
      </c>
      <c r="AR31" s="156">
        <f>('A. INDICATOR LEVELS'!AS30-'A. INDICATOR LEVELS'!AR30)/'A. INDICATOR LEVELS'!AR30</f>
        <v>2.6315789473684209E-2</v>
      </c>
      <c r="AS31" s="156">
        <f>('A. INDICATOR LEVELS'!AT30-'A. INDICATOR LEVELS'!AS30)/'A. INDICATOR LEVELS'!AS30</f>
        <v>7.6923076923076927E-2</v>
      </c>
      <c r="AT31" s="157">
        <f>('A. INDICATOR LEVELS'!AT30-'A. INDICATOR LEVELS'!AO30)/'A. INDICATOR LEVELS'!AO30</f>
        <v>0.10526315789473684</v>
      </c>
      <c r="AU31" s="166">
        <f>('A. INDICATOR LEVELS'!AV30-'A. INDICATOR LEVELS'!AU30)/'A. INDICATOR LEVELS'!AU30</f>
        <v>1.5384615384615385E-2</v>
      </c>
      <c r="AV31" s="156">
        <f>('A. INDICATOR LEVELS'!AW30-'A. INDICATOR LEVELS'!AV30)/'A. INDICATOR LEVELS'!AV30</f>
        <v>1.5151515151515152E-2</v>
      </c>
      <c r="AW31" s="156">
        <f>('A. INDICATOR LEVELS'!AX30-'A. INDICATOR LEVELS'!AW30)/'A. INDICATOR LEVELS'!AW30</f>
        <v>2.9850746268656716E-2</v>
      </c>
      <c r="AX31" s="156">
        <f>('A. INDICATOR LEVELS'!AY30-'A. INDICATOR LEVELS'!AX30)/'A. INDICATOR LEVELS'!AX30</f>
        <v>0</v>
      </c>
      <c r="AY31" s="156">
        <f>('A. INDICATOR LEVELS'!AZ30-'A. INDICATOR LEVELS'!AY30)/'A. INDICATOR LEVELS'!AY30</f>
        <v>2.8985507246376812E-2</v>
      </c>
      <c r="AZ31" s="157">
        <f>('A. INDICATOR LEVELS'!AZ30-'A. INDICATOR LEVELS'!AU30)/'A. INDICATOR LEVELS'!AU30</f>
        <v>9.2307692307692313E-2</v>
      </c>
      <c r="BA31" s="160">
        <f>('A. INDICATOR LEVELS'!BB30-'A. INDICATOR LEVELS'!BA30)/'A. INDICATOR LEVELS'!BA30</f>
        <v>7.5471698113207544E-2</v>
      </c>
      <c r="BB31" s="161">
        <f>('A. INDICATOR LEVELS'!BC30-'A. INDICATOR LEVELS'!BB30)/'A. INDICATOR LEVELS'!BB30</f>
        <v>1.7543859649122806E-2</v>
      </c>
      <c r="BC31" s="161">
        <f>('A. INDICATOR LEVELS'!BD30-'A. INDICATOR LEVELS'!BC30)/'A. INDICATOR LEVELS'!BC30</f>
        <v>1.7241379310344827E-2</v>
      </c>
      <c r="BD31" s="161">
        <f>('A. INDICATOR LEVELS'!BE30-'A. INDICATOR LEVELS'!BD30)/'A. INDICATOR LEVELS'!BD30</f>
        <v>-0.10169491525423729</v>
      </c>
      <c r="BE31" s="161">
        <f>('A. INDICATOR LEVELS'!BF30-'A. INDICATOR LEVELS'!BE30)/'A. INDICATOR LEVELS'!BE30</f>
        <v>0</v>
      </c>
      <c r="BF31" s="162">
        <f>('A. INDICATOR LEVELS'!BF30-'A. INDICATOR LEVELS'!BA30)/'A. INDICATOR LEVELS'!BA30</f>
        <v>0</v>
      </c>
      <c r="BG31" s="166">
        <f>('A. INDICATOR LEVELS'!BH30-'A. INDICATOR LEVELS'!BG30)/'A. INDICATOR LEVELS'!BG30</f>
        <v>-4.3478260869565216E-2</v>
      </c>
      <c r="BH31" s="156">
        <f>('A. INDICATOR LEVELS'!BI30-'A. INDICATOR LEVELS'!BH30)/'A. INDICATOR LEVELS'!BH30</f>
        <v>4.5454545454545456E-2</v>
      </c>
      <c r="BI31" s="156">
        <f>('A. INDICATOR LEVELS'!BJ30-'A. INDICATOR LEVELS'!BI30)/'A. INDICATOR LEVELS'!BI30</f>
        <v>-4.3478260869565216E-2</v>
      </c>
      <c r="BJ31" s="156">
        <f>('A. INDICATOR LEVELS'!BK30-'A. INDICATOR LEVELS'!BJ30)/'A. INDICATOR LEVELS'!BJ30</f>
        <v>-4.5454545454545456E-2</v>
      </c>
      <c r="BK31" s="156">
        <f>('A. INDICATOR LEVELS'!BL30-'A. INDICATOR LEVELS'!BK30)/'A. INDICATOR LEVELS'!BK30</f>
        <v>-9.5238095238095233E-2</v>
      </c>
      <c r="BL31" s="157">
        <f>('A. INDICATOR LEVELS'!BL30-'A. INDICATOR LEVELS'!BG30)/'A. INDICATOR LEVELS'!BG30</f>
        <v>-0.17391304347826086</v>
      </c>
      <c r="BM31" s="166">
        <f>('A. INDICATOR LEVELS'!BN30-'A. INDICATOR LEVELS'!BM30)/'A. INDICATOR LEVELS'!BM30</f>
        <v>3.0303030303030304E-2</v>
      </c>
      <c r="BN31" s="156">
        <f>('A. INDICATOR LEVELS'!BO30-'A. INDICATOR LEVELS'!BN30)/'A. INDICATOR LEVELS'!BN30</f>
        <v>-0.11764705882352941</v>
      </c>
      <c r="BO31" s="156">
        <f>('A. INDICATOR LEVELS'!BP30-'A. INDICATOR LEVELS'!BO30)/'A. INDICATOR LEVELS'!BO30</f>
        <v>-0.23333333333333334</v>
      </c>
      <c r="BP31" s="156">
        <f>('A. INDICATOR LEVELS'!BQ30-'A. INDICATOR LEVELS'!BP30)/'A. INDICATOR LEVELS'!BP30</f>
        <v>0</v>
      </c>
      <c r="BQ31" s="156">
        <f>('A. INDICATOR LEVELS'!BR30-'A. INDICATOR LEVELS'!BQ30)/'A. INDICATOR LEVELS'!BQ30</f>
        <v>-4.3478260869565216E-2</v>
      </c>
      <c r="BR31" s="157">
        <f>('A. INDICATOR LEVELS'!BR30-'A. INDICATOR LEVELS'!BM30)/'A. INDICATOR LEVELS'!BM30</f>
        <v>-0.33333333333333331</v>
      </c>
      <c r="BS31" s="160">
        <f>('A. INDICATOR LEVELS'!BT30-'A. INDICATOR LEVELS'!BS30)/'A. INDICATOR LEVELS'!BS30</f>
        <v>9.433962264150943E-3</v>
      </c>
      <c r="BT31" s="161">
        <f>('A. INDICATOR LEVELS'!BU30-'A. INDICATOR LEVELS'!BT30)/'A. INDICATOR LEVELS'!BT30</f>
        <v>0</v>
      </c>
      <c r="BU31" s="161">
        <f>('A. INDICATOR LEVELS'!BV30-'A. INDICATOR LEVELS'!BU30)/'A. INDICATOR LEVELS'!BU30</f>
        <v>1.8691588785046728E-2</v>
      </c>
      <c r="BV31" s="161">
        <f>('A. INDICATOR LEVELS'!BW30-'A. INDICATOR LEVELS'!BV30)/'A. INDICATOR LEVELS'!BV30</f>
        <v>9.1743119266055051E-3</v>
      </c>
      <c r="BW31" s="161">
        <f>('A. INDICATOR LEVELS'!BX30-'A. INDICATOR LEVELS'!BW30)/'A. INDICATOR LEVELS'!BW30</f>
        <v>9.0909090909090905E-3</v>
      </c>
      <c r="BX31" s="162">
        <f>('A. INDICATOR LEVELS'!BX30-'A. INDICATOR LEVELS'!BS30)/'A. INDICATOR LEVELS'!BS30</f>
        <v>4.716981132075472E-2</v>
      </c>
      <c r="BY31" s="160">
        <f>('A. INDICATOR LEVELS'!BZ30-'A. INDICATOR LEVELS'!BY30)/'A. INDICATOR LEVELS'!BY30</f>
        <v>-1.9067796610169462E-2</v>
      </c>
      <c r="BZ31" s="161">
        <f>('A. INDICATOR LEVELS'!CA30-'A. INDICATOR LEVELS'!BZ30)/'A. INDICATOR LEVELS'!BZ30</f>
        <v>1.9438444924406016E-2</v>
      </c>
      <c r="CA31" s="161">
        <f>('A. INDICATOR LEVELS'!CB30-'A. INDICATOR LEVELS'!CA30)/'A. INDICATOR LEVELS'!CA30</f>
        <v>-4.0254237288135493E-2</v>
      </c>
      <c r="CB31" s="161">
        <f>('A. INDICATOR LEVELS'!CC30-'A. INDICATOR LEVELS'!CB30)/'A. INDICATOR LEVELS'!CB30</f>
        <v>3.9735099337748277E-2</v>
      </c>
      <c r="CC31" s="161">
        <f>('A. INDICATOR LEVELS'!CD30-'A. INDICATOR LEVELS'!CC30)/'A. INDICATOR LEVELS'!CC30</f>
        <v>2.7600849256900189E-2</v>
      </c>
      <c r="CD31" s="159">
        <f>('A. INDICATOR LEVELS'!CD30-'A. INDICATOR LEVELS'!BY30)/'A. INDICATOR LEVELS'!BY30</f>
        <v>2.5423728813559344E-2</v>
      </c>
      <c r="CE31" s="176">
        <f>('A. INDICATOR LEVELS'!CF30-'A. INDICATOR LEVELS'!CE30)/'A. INDICATOR LEVELS'!CE30</f>
        <v>3.9138943248532287E-3</v>
      </c>
      <c r="CF31" s="158">
        <f>('A. INDICATOR LEVELS'!CG30-'A. INDICATOR LEVELS'!CF30)/'A. INDICATOR LEVELS'!CF30</f>
        <v>-1.9493177387914229E-2</v>
      </c>
      <c r="CG31" s="158">
        <f>('A. INDICATOR LEVELS'!CH30-'A. INDICATOR LEVELS'!CG30)/'A. INDICATOR LEVELS'!CG30</f>
        <v>2.186878727634195E-2</v>
      </c>
      <c r="CH31" s="158">
        <f>('A. INDICATOR LEVELS'!CI30-'A. INDICATOR LEVELS'!CH30)/'A. INDICATOR LEVELS'!CH30</f>
        <v>-7.7821011673151752E-3</v>
      </c>
      <c r="CI31" s="158">
        <f>('A. INDICATOR LEVELS'!CJ30-'A. INDICATOR LEVELS'!CI30)/'A. INDICATOR LEVELS'!CI30</f>
        <v>-3.9215686274509803E-3</v>
      </c>
      <c r="CJ31" s="159">
        <f>('A. INDICATOR LEVELS'!CJ30-'A. INDICATOR LEVELS'!CE30)/'A. INDICATOR LEVELS'!CE30</f>
        <v>-5.8708414872798431E-3</v>
      </c>
      <c r="CK31" s="160">
        <f>('A. INDICATOR LEVELS'!CL30-'A. INDICATOR LEVELS'!CK30)/'A. INDICATOR LEVELS'!CK30</f>
        <v>-0.38095238095238093</v>
      </c>
      <c r="CL31" s="161">
        <f>('A. INDICATOR LEVELS'!CM30-'A. INDICATOR LEVELS'!CL30)/'A. INDICATOR LEVELS'!CL30</f>
        <v>-7.6923076923076927E-2</v>
      </c>
      <c r="CM31" s="161">
        <f>('A. INDICATOR LEVELS'!CN30-'A. INDICATOR LEVELS'!CM30)/'A. INDICATOR LEVELS'!CM30</f>
        <v>0</v>
      </c>
      <c r="CN31" s="161">
        <f>('A. INDICATOR LEVELS'!CO30-'A. INDICATOR LEVELS'!CN30)/'A. INDICATOR LEVELS'!CN30</f>
        <v>0</v>
      </c>
      <c r="CO31" s="161"/>
      <c r="CP31" s="159">
        <f>('A. INDICATOR LEVELS'!CO30-'A. INDICATOR LEVELS'!CK30)/'A. INDICATOR LEVELS'!CK30</f>
        <v>-0.42857142857142855</v>
      </c>
      <c r="CQ31" s="166">
        <f>('A. INDICATOR LEVELS'!CR30-'A. INDICATOR LEVELS'!CQ30)/'A. INDICATOR LEVELS'!CQ30</f>
        <v>0</v>
      </c>
      <c r="CR31" s="156">
        <f>('A. INDICATOR LEVELS'!CS30-'A. INDICATOR LEVELS'!CR30)/'A. INDICATOR LEVELS'!CR30</f>
        <v>0.14285714285714285</v>
      </c>
      <c r="CS31" s="156">
        <f>('A. INDICATOR LEVELS'!CT30-'A. INDICATOR LEVELS'!CS30)/'A. INDICATOR LEVELS'!CS30</f>
        <v>-0.125</v>
      </c>
      <c r="CT31" s="156">
        <f>('A. INDICATOR LEVELS'!CU30-'A. INDICATOR LEVELS'!CT30)/'A. INDICATOR LEVELS'!CT30</f>
        <v>0</v>
      </c>
      <c r="CU31" s="156">
        <f>('A. INDICATOR LEVELS'!CV30-'A. INDICATOR LEVELS'!CU30)/'A. INDICATOR LEVELS'!CU30</f>
        <v>-0.14285714285714285</v>
      </c>
      <c r="CV31" s="157">
        <f>('A. INDICATOR LEVELS'!CV30-'A. INDICATOR LEVELS'!CQ30)/'A. INDICATOR LEVELS'!CQ30</f>
        <v>-0.14285714285714285</v>
      </c>
      <c r="CW31" s="166">
        <f>('A. INDICATOR LEVELS'!CX30-'A. INDICATOR LEVELS'!CW30)/'A. INDICATOR LEVELS'!CW30</f>
        <v>0</v>
      </c>
      <c r="CX31" s="156">
        <f>('A. INDICATOR LEVELS'!CY30-'A. INDICATOR LEVELS'!CX30)/'A. INDICATOR LEVELS'!CX30</f>
        <v>0</v>
      </c>
      <c r="CY31" s="156">
        <f>('A. INDICATOR LEVELS'!CZ30-'A. INDICATOR LEVELS'!CY30)/'A. INDICATOR LEVELS'!CY30</f>
        <v>-3.5714285714285712E-2</v>
      </c>
      <c r="CZ31" s="156">
        <f>('A. INDICATOR LEVELS'!DA30-'A. INDICATOR LEVELS'!CZ30)/'A. INDICATOR LEVELS'!CZ30</f>
        <v>-3.7037037037037035E-2</v>
      </c>
      <c r="DA31" s="156">
        <f>('A. INDICATOR LEVELS'!DB30-'A. INDICATOR LEVELS'!DA30)/'A. INDICATOR LEVELS'!DA30</f>
        <v>7.6923076923076927E-2</v>
      </c>
      <c r="DB31" s="157">
        <f>('A. INDICATOR LEVELS'!DB30-'A. INDICATOR LEVELS'!CW30)/'A. INDICATOR LEVELS'!CW30</f>
        <v>0</v>
      </c>
      <c r="DC31" s="160">
        <f>('A. INDICATOR LEVELS'!DD30-'A. INDICATOR LEVELS'!DC30)/'A. INDICATOR LEVELS'!DC30</f>
        <v>0</v>
      </c>
      <c r="DD31" s="161">
        <f>('A. INDICATOR LEVELS'!DE30-'A. INDICATOR LEVELS'!DD30)/'A. INDICATOR LEVELS'!DD30</f>
        <v>-3.8461538461538464E-2</v>
      </c>
      <c r="DE31" s="161">
        <f>('A. INDICATOR LEVELS'!DF30-'A. INDICATOR LEVELS'!DE30)/'A. INDICATOR LEVELS'!DE30</f>
        <v>-0.04</v>
      </c>
      <c r="DF31" s="161">
        <f>('A. INDICATOR LEVELS'!DG30-'A. INDICATOR LEVELS'!DF30)/'A. INDICATOR LEVELS'!DF30</f>
        <v>4.1666666666666664E-2</v>
      </c>
      <c r="DG31" s="161">
        <f>('A. INDICATOR LEVELS'!DH30-'A. INDICATOR LEVELS'!DG30)/'A. INDICATOR LEVELS'!DG30</f>
        <v>-0.08</v>
      </c>
      <c r="DH31" s="162">
        <f>('A. INDICATOR LEVELS'!DH30-'A. INDICATOR LEVELS'!DC30)/'A. INDICATOR LEVELS'!DC30</f>
        <v>-0.11538461538461539</v>
      </c>
    </row>
    <row r="32" spans="1:112" x14ac:dyDescent="0.35">
      <c r="A32" s="228"/>
      <c r="B32" s="248" t="s">
        <v>34</v>
      </c>
      <c r="C32" s="248" t="s">
        <v>53</v>
      </c>
      <c r="D32" s="229" t="s">
        <v>76</v>
      </c>
      <c r="E32" s="166">
        <f>('A. INDICATOR LEVELS'!F31-'A. INDICATOR LEVELS'!E31)/'A. INDICATOR LEVELS'!E31</f>
        <v>4.1397048869635848E-2</v>
      </c>
      <c r="F32" s="156">
        <f>('A. INDICATOR LEVELS'!G31-'A. INDICATOR LEVELS'!F31)/'A. INDICATOR LEVELS'!F31</f>
        <v>2.867616472545757E-2</v>
      </c>
      <c r="G32" s="156">
        <f>('A. INDICATOR LEVELS'!H31-'A. INDICATOR LEVELS'!G31)/'A. INDICATOR LEVELS'!G31</f>
        <v>2.2089114666262288E-2</v>
      </c>
      <c r="H32" s="156">
        <f>('A. INDICATOR LEVELS'!I31-'A. INDICATOR LEVELS'!H31)/'A. INDICATOR LEVELS'!H31</f>
        <v>6.1768996810167898E-2</v>
      </c>
      <c r="I32" s="156">
        <f>('A. INDICATOR LEVELS'!J31-'A. INDICATOR LEVELS'!I31)/'A. INDICATOR LEVELS'!I31</f>
        <v>1.6069307622441138E-2</v>
      </c>
      <c r="J32" s="157">
        <f>('A. INDICATOR LEVELS'!J31-'A. INDICATOR LEVELS'!E31)/'A. INDICATOR LEVELS'!E31</f>
        <v>0.18123730878570463</v>
      </c>
      <c r="K32" s="166">
        <f>('A. INDICATOR LEVELS'!L31-'A. INDICATOR LEVELS'!K31)/'A. INDICATOR LEVELS'!K31</f>
        <v>-1.4492753623188406E-2</v>
      </c>
      <c r="L32" s="156">
        <f>('A. INDICATOR LEVELS'!M31-'A. INDICATOR LEVELS'!L31)/'A. INDICATOR LEVELS'!L31</f>
        <v>5.8823529411764705E-2</v>
      </c>
      <c r="M32" s="156">
        <f>('A. INDICATOR LEVELS'!N31-'A. INDICATOR LEVELS'!M31)/'A. INDICATOR LEVELS'!M31</f>
        <v>1.3888888888888888E-2</v>
      </c>
      <c r="N32" s="156">
        <f>('A. INDICATOR LEVELS'!O31-'A. INDICATOR LEVELS'!N31)/'A. INDICATOR LEVELS'!N31</f>
        <v>6.8493150684931503E-2</v>
      </c>
      <c r="O32" s="156">
        <f>('A. INDICATOR LEVELS'!P31-'A. INDICATOR LEVELS'!O31)/'A. INDICATOR LEVELS'!O31</f>
        <v>7.6923076923076927E-2</v>
      </c>
      <c r="P32" s="157">
        <f>('A. INDICATOR LEVELS'!P31-'A. INDICATOR LEVELS'!K31)/'A. INDICATOR LEVELS'!K31</f>
        <v>0.21739130434782608</v>
      </c>
      <c r="Q32" s="160">
        <f>('A. INDICATOR LEVELS'!R31-'A. INDICATOR LEVELS'!Q31)/'A. INDICATOR LEVELS'!Q31</f>
        <v>1.3636363636363636E-2</v>
      </c>
      <c r="R32" s="161">
        <f>('A. INDICATOR LEVELS'!S31-'A. INDICATOR LEVELS'!R31)/'A. INDICATOR LEVELS'!R31</f>
        <v>-1.4947683109118087E-3</v>
      </c>
      <c r="S32" s="161">
        <f>('A. INDICATOR LEVELS'!T31-'A. INDICATOR LEVELS'!S31)/'A. INDICATOR LEVELS'!S31</f>
        <v>1.0479041916167664E-2</v>
      </c>
      <c r="T32" s="161">
        <f>('A. INDICATOR LEVELS'!U31-'A. INDICATOR LEVELS'!T31)/'A. INDICATOR LEVELS'!T31</f>
        <v>-1.4814814814814814E-3</v>
      </c>
      <c r="U32" s="161">
        <f>('A. INDICATOR LEVELS'!V31-'A. INDICATOR LEVELS'!U31)/'A. INDICATOR LEVELS'!U31</f>
        <v>0</v>
      </c>
      <c r="V32" s="162">
        <f>('A. INDICATOR LEVELS'!V31-'A. INDICATOR LEVELS'!Q31)/'A. INDICATOR LEVELS'!Q31</f>
        <v>2.1212121212121213E-2</v>
      </c>
      <c r="W32" s="176">
        <f>('A. INDICATOR LEVELS'!X31-'A. INDICATOR LEVELS'!W31)/'A. INDICATOR LEVELS'!W31</f>
        <v>3.4883720930232592E-2</v>
      </c>
      <c r="X32" s="158">
        <f>('A. INDICATOR LEVELS'!Y31-'A. INDICATOR LEVELS'!X31)/'A. INDICATOR LEVELS'!X31</f>
        <v>3.3707865168539353E-2</v>
      </c>
      <c r="Y32" s="158">
        <f>('A. INDICATOR LEVELS'!Z31-'A. INDICATOR LEVELS'!Y31)/'A. INDICATOR LEVELS'!Y31</f>
        <v>1.0869565217391313E-2</v>
      </c>
      <c r="Z32" s="158">
        <f>('A. INDICATOR LEVELS'!AA31-'A. INDICATOR LEVELS'!Z31)/'A. INDICATOR LEVELS'!Z31</f>
        <v>3.2258064516128941E-2</v>
      </c>
      <c r="AA32" s="158">
        <f>('A. INDICATOR LEVELS'!AB31-'A. INDICATOR LEVELS'!AA31)/'A. INDICATOR LEVELS'!AA31</f>
        <v>2.0833333333333353E-2</v>
      </c>
      <c r="AB32" s="159">
        <f>('A. INDICATOR LEVELS'!AB31-'A. INDICATOR LEVELS'!W31)/'A. INDICATOR LEVELS'!W31</f>
        <v>0.13953488372093023</v>
      </c>
      <c r="AC32" s="166">
        <f>('A. INDICATOR LEVELS'!AD31-'A. INDICATOR LEVELS'!AC31)/'A. INDICATOR LEVELS'!AC31</f>
        <v>0</v>
      </c>
      <c r="AD32" s="156">
        <f>('A. INDICATOR LEVELS'!AE31-'A. INDICATOR LEVELS'!AD31)/'A. INDICATOR LEVELS'!AD31</f>
        <v>-1.4705882352941176E-2</v>
      </c>
      <c r="AE32" s="156">
        <f>('A. INDICATOR LEVELS'!AF31-'A. INDICATOR LEVELS'!AE31)/'A. INDICATOR LEVELS'!AE31</f>
        <v>2.9850746268656716E-2</v>
      </c>
      <c r="AF32" s="156">
        <f>('A. INDICATOR LEVELS'!AG31-'A. INDICATOR LEVELS'!AF31)/'A. INDICATOR LEVELS'!AF31</f>
        <v>1.4492753623188406E-2</v>
      </c>
      <c r="AG32" s="156">
        <f>('A. INDICATOR LEVELS'!AH31-'A. INDICATOR LEVELS'!AG31)/'A. INDICATOR LEVELS'!AG31</f>
        <v>2.8571428571428571E-2</v>
      </c>
      <c r="AH32" s="157">
        <f>('A. INDICATOR LEVELS'!AH31-'A. INDICATOR LEVELS'!AC31)/'A. INDICATOR LEVELS'!AC31</f>
        <v>5.8823529411764705E-2</v>
      </c>
      <c r="AI32" s="160">
        <f>('A. INDICATOR LEVELS'!AJ31-'A. INDICATOR LEVELS'!AI31)/'A. INDICATOR LEVELS'!AI31</f>
        <v>1.8181818181818181E-2</v>
      </c>
      <c r="AJ32" s="161">
        <f>('A. INDICATOR LEVELS'!AK31-'A. INDICATOR LEVELS'!AJ31)/'A. INDICATOR LEVELS'!AJ31</f>
        <v>-1.7857142857142856E-2</v>
      </c>
      <c r="AK32" s="161">
        <f>('A. INDICATOR LEVELS'!AL31-'A. INDICATOR LEVELS'!AK31)/'A. INDICATOR LEVELS'!AK31</f>
        <v>1.8181818181818181E-2</v>
      </c>
      <c r="AL32" s="161">
        <f>('A. INDICATOR LEVELS'!AM31-'A. INDICATOR LEVELS'!AL31)/'A. INDICATOR LEVELS'!AL31</f>
        <v>0</v>
      </c>
      <c r="AM32" s="161">
        <f>('A. INDICATOR LEVELS'!AN31-'A. INDICATOR LEVELS'!AM31)/'A. INDICATOR LEVELS'!AM31</f>
        <v>0</v>
      </c>
      <c r="AN32" s="162">
        <f>('A. INDICATOR LEVELS'!AN31-'A. INDICATOR LEVELS'!AI31)/'A. INDICATOR LEVELS'!AI31</f>
        <v>1.8181818181818181E-2</v>
      </c>
      <c r="AO32" s="166">
        <f>('A. INDICATOR LEVELS'!AP31-'A. INDICATOR LEVELS'!AO31)/'A. INDICATOR LEVELS'!AO31</f>
        <v>1.8867924528301886E-2</v>
      </c>
      <c r="AP32" s="156">
        <f>('A. INDICATOR LEVELS'!AQ31-'A. INDICATOR LEVELS'!AP31)/'A. INDICATOR LEVELS'!AP31</f>
        <v>1.8518518518518517E-2</v>
      </c>
      <c r="AQ32" s="156">
        <f>('A. INDICATOR LEVELS'!AR31-'A. INDICATOR LEVELS'!AQ31)/'A. INDICATOR LEVELS'!AQ31</f>
        <v>0</v>
      </c>
      <c r="AR32" s="156">
        <f>('A. INDICATOR LEVELS'!AS31-'A. INDICATOR LEVELS'!AR31)/'A. INDICATOR LEVELS'!AR31</f>
        <v>0</v>
      </c>
      <c r="AS32" s="156">
        <f>('A. INDICATOR LEVELS'!AT31-'A. INDICATOR LEVELS'!AS31)/'A. INDICATOR LEVELS'!AS31</f>
        <v>-1.8181818181818181E-2</v>
      </c>
      <c r="AT32" s="157">
        <f>('A. INDICATOR LEVELS'!AT31-'A. INDICATOR LEVELS'!AO31)/'A. INDICATOR LEVELS'!AO31</f>
        <v>1.8867924528301886E-2</v>
      </c>
      <c r="AU32" s="166">
        <f>('A. INDICATOR LEVELS'!AV31-'A. INDICATOR LEVELS'!AU31)/'A. INDICATOR LEVELS'!AU31</f>
        <v>5.9701492537313432E-2</v>
      </c>
      <c r="AV32" s="156">
        <f>('A. INDICATOR LEVELS'!AW31-'A. INDICATOR LEVELS'!AV31)/'A. INDICATOR LEVELS'!AV31</f>
        <v>5.6338028169014086E-2</v>
      </c>
      <c r="AW32" s="156">
        <f>('A. INDICATOR LEVELS'!AX31-'A. INDICATOR LEVELS'!AW31)/'A. INDICATOR LEVELS'!AW31</f>
        <v>0</v>
      </c>
      <c r="AX32" s="156">
        <f>('A. INDICATOR LEVELS'!AY31-'A. INDICATOR LEVELS'!AX31)/'A. INDICATOR LEVELS'!AX31</f>
        <v>1.3333333333333334E-2</v>
      </c>
      <c r="AY32" s="156">
        <f>('A. INDICATOR LEVELS'!AZ31-'A. INDICATOR LEVELS'!AY31)/'A. INDICATOR LEVELS'!AY31</f>
        <v>0</v>
      </c>
      <c r="AZ32" s="157">
        <f>('A. INDICATOR LEVELS'!AZ31-'A. INDICATOR LEVELS'!AU31)/'A. INDICATOR LEVELS'!AU31</f>
        <v>0.13432835820895522</v>
      </c>
      <c r="BA32" s="160">
        <f>('A. INDICATOR LEVELS'!BB31-'A. INDICATOR LEVELS'!BA31)/'A. INDICATOR LEVELS'!BA31</f>
        <v>6.8965517241379309E-2</v>
      </c>
      <c r="BB32" s="161">
        <f>('A. INDICATOR LEVELS'!BC31-'A. INDICATOR LEVELS'!BB31)/'A. INDICATOR LEVELS'!BB31</f>
        <v>0</v>
      </c>
      <c r="BC32" s="161">
        <f>('A. INDICATOR LEVELS'!BD31-'A. INDICATOR LEVELS'!BC31)/'A. INDICATOR LEVELS'!BC31</f>
        <v>4.8387096774193547E-2</v>
      </c>
      <c r="BD32" s="161">
        <f>('A. INDICATOR LEVELS'!BE31-'A. INDICATOR LEVELS'!BD31)/'A. INDICATOR LEVELS'!BD31</f>
        <v>-6.1538461538461542E-2</v>
      </c>
      <c r="BE32" s="161">
        <f>('A. INDICATOR LEVELS'!BF31-'A. INDICATOR LEVELS'!BE31)/'A. INDICATOR LEVELS'!BE31</f>
        <v>0</v>
      </c>
      <c r="BF32" s="162">
        <f>('A. INDICATOR LEVELS'!BF31-'A. INDICATOR LEVELS'!BA31)/'A. INDICATOR LEVELS'!BA31</f>
        <v>5.1724137931034482E-2</v>
      </c>
      <c r="BG32" s="166">
        <f>('A. INDICATOR LEVELS'!BH31-'A. INDICATOR LEVELS'!BG31)/'A. INDICATOR LEVELS'!BG31</f>
        <v>0</v>
      </c>
      <c r="BH32" s="156">
        <f>('A. INDICATOR LEVELS'!BI31-'A. INDICATOR LEVELS'!BH31)/'A. INDICATOR LEVELS'!BH31</f>
        <v>0</v>
      </c>
      <c r="BI32" s="156">
        <f>('A. INDICATOR LEVELS'!BJ31-'A. INDICATOR LEVELS'!BI31)/'A. INDICATOR LEVELS'!BI31</f>
        <v>-7.1428571428571425E-2</v>
      </c>
      <c r="BJ32" s="156">
        <f>('A. INDICATOR LEVELS'!BK31-'A. INDICATOR LEVELS'!BJ31)/'A. INDICATOR LEVELS'!BJ31</f>
        <v>-7.6923076923076927E-2</v>
      </c>
      <c r="BK32" s="156">
        <f>('A. INDICATOR LEVELS'!BL31-'A. INDICATOR LEVELS'!BK31)/'A. INDICATOR LEVELS'!BK31</f>
        <v>-8.3333333333333329E-2</v>
      </c>
      <c r="BL32" s="157">
        <f>('A. INDICATOR LEVELS'!BL31-'A. INDICATOR LEVELS'!BG31)/'A. INDICATOR LEVELS'!BG31</f>
        <v>-0.21428571428571427</v>
      </c>
      <c r="BM32" s="166">
        <f>('A. INDICATOR LEVELS'!BN31-'A. INDICATOR LEVELS'!BM31)/'A. INDICATOR LEVELS'!BM31</f>
        <v>4.7619047619047616E-2</v>
      </c>
      <c r="BN32" s="156">
        <f>('A. INDICATOR LEVELS'!BO31-'A. INDICATOR LEVELS'!BN31)/'A. INDICATOR LEVELS'!BN31</f>
        <v>-9.0909090909090912E-2</v>
      </c>
      <c r="BO32" s="156">
        <f>('A. INDICATOR LEVELS'!BP31-'A. INDICATOR LEVELS'!BO31)/'A. INDICATOR LEVELS'!BO31</f>
        <v>-0.2</v>
      </c>
      <c r="BP32" s="156">
        <f>('A. INDICATOR LEVELS'!BQ31-'A. INDICATOR LEVELS'!BP31)/'A. INDICATOR LEVELS'!BP31</f>
        <v>0</v>
      </c>
      <c r="BQ32" s="156">
        <f>('A. INDICATOR LEVELS'!BR31-'A. INDICATOR LEVELS'!BQ31)/'A. INDICATOR LEVELS'!BQ31</f>
        <v>0</v>
      </c>
      <c r="BR32" s="157">
        <f>('A. INDICATOR LEVELS'!BR31-'A. INDICATOR LEVELS'!BM31)/'A. INDICATOR LEVELS'!BM31</f>
        <v>-0.23809523809523808</v>
      </c>
      <c r="BS32" s="160">
        <f>('A. INDICATOR LEVELS'!BT31-'A. INDICATOR LEVELS'!BS31)/'A. INDICATOR LEVELS'!BS31</f>
        <v>-7.3710073710073713E-3</v>
      </c>
      <c r="BT32" s="161">
        <f>('A. INDICATOR LEVELS'!BU31-'A. INDICATOR LEVELS'!BT31)/'A. INDICATOR LEVELS'!BT31</f>
        <v>1.4851485148514851E-2</v>
      </c>
      <c r="BU32" s="161">
        <f>('A. INDICATOR LEVELS'!BV31-'A. INDICATOR LEVELS'!BU31)/'A. INDICATOR LEVELS'!BU31</f>
        <v>2.4390243902439024E-3</v>
      </c>
      <c r="BV32" s="161">
        <f>('A. INDICATOR LEVELS'!BW31-'A. INDICATOR LEVELS'!BV31)/'A. INDICATOR LEVELS'!BV31</f>
        <v>-2.4330900243309003E-3</v>
      </c>
      <c r="BW32" s="161">
        <f>('A. INDICATOR LEVELS'!BX31-'A. INDICATOR LEVELS'!BW31)/'A. INDICATOR LEVELS'!BW31</f>
        <v>1.4634146341463415E-2</v>
      </c>
      <c r="BX32" s="162">
        <f>('A. INDICATOR LEVELS'!BX31-'A. INDICATOR LEVELS'!BS31)/'A. INDICATOR LEVELS'!BS31</f>
        <v>2.2113022113022112E-2</v>
      </c>
      <c r="BY32" s="160">
        <f>('A. INDICATOR LEVELS'!BZ31-'A. INDICATOR LEVELS'!BY31)/'A. INDICATOR LEVELS'!BY31</f>
        <v>1.1664899257688169E-2</v>
      </c>
      <c r="BZ32" s="161">
        <f>('A. INDICATOR LEVELS'!CA31-'A. INDICATOR LEVELS'!BZ31)/'A. INDICATOR LEVELS'!BZ31</f>
        <v>1.2578616352201363E-2</v>
      </c>
      <c r="CA32" s="161">
        <f>('A. INDICATOR LEVELS'!CB31-'A. INDICATOR LEVELS'!CA31)/'A. INDICATOR LEVELS'!CA31</f>
        <v>2.2774327122153274E-2</v>
      </c>
      <c r="CB32" s="161">
        <f>('A. INDICATOR LEVELS'!CC31-'A. INDICATOR LEVELS'!CB31)/'A. INDICATOR LEVELS'!CB31</f>
        <v>6.2753036437246876E-2</v>
      </c>
      <c r="CC32" s="161">
        <f>('A. INDICATOR LEVELS'!CD31-'A. INDICATOR LEVELS'!CC31)/'A. INDICATOR LEVELS'!CC31</f>
        <v>0.11904761904761904</v>
      </c>
      <c r="CD32" s="159">
        <f>('A. INDICATOR LEVELS'!CD31-'A. INDICATOR LEVELS'!BY31)/'A. INDICATOR LEVELS'!BY31</f>
        <v>0.24602332979851541</v>
      </c>
      <c r="CE32" s="176">
        <f>('A. INDICATOR LEVELS'!CF31-'A. INDICATOR LEVELS'!CE31)/'A. INDICATOR LEVELS'!CE31</f>
        <v>5.0793650793650794E-2</v>
      </c>
      <c r="CF32" s="158">
        <f>('A. INDICATOR LEVELS'!CG31-'A. INDICATOR LEVELS'!CF31)/'A. INDICATOR LEVELS'!CF31</f>
        <v>5.1359516616314202E-2</v>
      </c>
      <c r="CG32" s="158">
        <f>('A. INDICATOR LEVELS'!CH31-'A. INDICATOR LEVELS'!CG31)/'A. INDICATOR LEVELS'!CG31</f>
        <v>1.1494252873563218E-2</v>
      </c>
      <c r="CH32" s="158">
        <f>('A. INDICATOR LEVELS'!CI31-'A. INDICATOR LEVELS'!CH31)/'A. INDICATOR LEVELS'!CH31</f>
        <v>6.25E-2</v>
      </c>
      <c r="CI32" s="158">
        <f>('A. INDICATOR LEVELS'!CJ31-'A. INDICATOR LEVELS'!CI31)/'A. INDICATOR LEVELS'!CI31</f>
        <v>5.949197860962567E-2</v>
      </c>
      <c r="CJ32" s="159">
        <f>('A. INDICATOR LEVELS'!CJ31-'A. INDICATOR LEVELS'!CE31)/'A. INDICATOR LEVELS'!CE31</f>
        <v>0.25793650793650796</v>
      </c>
      <c r="CK32" s="160">
        <f>('A. INDICATOR LEVELS'!CL31-'A. INDICATOR LEVELS'!CK31)/'A. INDICATOR LEVELS'!CK31</f>
        <v>-9.0909090909090912E-2</v>
      </c>
      <c r="CL32" s="161">
        <f>('A. INDICATOR LEVELS'!CM31-'A. INDICATOR LEVELS'!CL31)/'A. INDICATOR LEVELS'!CL31</f>
        <v>-0.1</v>
      </c>
      <c r="CM32" s="161">
        <f>('A. INDICATOR LEVELS'!CN31-'A. INDICATOR LEVELS'!CM31)/'A. INDICATOR LEVELS'!CM31</f>
        <v>0.1111111111111111</v>
      </c>
      <c r="CN32" s="161">
        <f>('A. INDICATOR LEVELS'!CO31-'A. INDICATOR LEVELS'!CN31)/'A. INDICATOR LEVELS'!CN31</f>
        <v>0.1</v>
      </c>
      <c r="CO32" s="161"/>
      <c r="CP32" s="159">
        <f>('A. INDICATOR LEVELS'!CO31-'A. INDICATOR LEVELS'!CK31)/'A. INDICATOR LEVELS'!CK31</f>
        <v>0</v>
      </c>
      <c r="CQ32" s="166">
        <f>('A. INDICATOR LEVELS'!CR31-'A. INDICATOR LEVELS'!CQ31)/'A. INDICATOR LEVELS'!CQ31</f>
        <v>0</v>
      </c>
      <c r="CR32" s="156">
        <f>('A. INDICATOR LEVELS'!CS31-'A. INDICATOR LEVELS'!CR31)/'A. INDICATOR LEVELS'!CR31</f>
        <v>0</v>
      </c>
      <c r="CS32" s="156">
        <f>('A. INDICATOR LEVELS'!CT31-'A. INDICATOR LEVELS'!CS31)/'A. INDICATOR LEVELS'!CS31</f>
        <v>0</v>
      </c>
      <c r="CT32" s="156">
        <f>('A. INDICATOR LEVELS'!CU31-'A. INDICATOR LEVELS'!CT31)/'A. INDICATOR LEVELS'!CT31</f>
        <v>-0.14285714285714285</v>
      </c>
      <c r="CU32" s="156">
        <f>('A. INDICATOR LEVELS'!CV31-'A. INDICATOR LEVELS'!CU31)/'A. INDICATOR LEVELS'!CU31</f>
        <v>-0.16666666666666666</v>
      </c>
      <c r="CV32" s="157">
        <f>('A. INDICATOR LEVELS'!CV31-'A. INDICATOR LEVELS'!CQ31)/'A. INDICATOR LEVELS'!CQ31</f>
        <v>-0.2857142857142857</v>
      </c>
      <c r="CW32" s="166">
        <f>('A. INDICATOR LEVELS'!CX31-'A. INDICATOR LEVELS'!CW31)/'A. INDICATOR LEVELS'!CW31</f>
        <v>0</v>
      </c>
      <c r="CX32" s="156">
        <f>('A. INDICATOR LEVELS'!CY31-'A. INDICATOR LEVELS'!CX31)/'A. INDICATOR LEVELS'!CX31</f>
        <v>0</v>
      </c>
      <c r="CY32" s="156">
        <f>('A. INDICATOR LEVELS'!CZ31-'A. INDICATOR LEVELS'!CY31)/'A. INDICATOR LEVELS'!CY31</f>
        <v>-7.6923076923076927E-2</v>
      </c>
      <c r="CZ32" s="156">
        <f>('A. INDICATOR LEVELS'!DA31-'A. INDICATOR LEVELS'!CZ31)/'A. INDICATOR LEVELS'!CZ31</f>
        <v>0</v>
      </c>
      <c r="DA32" s="156">
        <f>('A. INDICATOR LEVELS'!DB31-'A. INDICATOR LEVELS'!DA31)/'A. INDICATOR LEVELS'!DA31</f>
        <v>-4.1666666666666664E-2</v>
      </c>
      <c r="DB32" s="157">
        <f>('A. INDICATOR LEVELS'!DB31-'A. INDICATOR LEVELS'!CW31)/'A. INDICATOR LEVELS'!CW31</f>
        <v>-0.11538461538461539</v>
      </c>
      <c r="DC32" s="160">
        <f>('A. INDICATOR LEVELS'!DD31-'A. INDICATOR LEVELS'!DC31)/'A. INDICATOR LEVELS'!DC31</f>
        <v>0</v>
      </c>
      <c r="DD32" s="161">
        <f>('A. INDICATOR LEVELS'!DE31-'A. INDICATOR LEVELS'!DD31)/'A. INDICATOR LEVELS'!DD31</f>
        <v>-5.2631578947368418E-2</v>
      </c>
      <c r="DE32" s="161">
        <f>('A. INDICATOR LEVELS'!DF31-'A. INDICATOR LEVELS'!DE31)/'A. INDICATOR LEVELS'!DE31</f>
        <v>-0.1111111111111111</v>
      </c>
      <c r="DF32" s="161">
        <f>('A. INDICATOR LEVELS'!DG31-'A. INDICATOR LEVELS'!DF31)/'A. INDICATOR LEVELS'!DF31</f>
        <v>-6.25E-2</v>
      </c>
      <c r="DG32" s="161">
        <f>('A. INDICATOR LEVELS'!DH31-'A. INDICATOR LEVELS'!DG31)/'A. INDICATOR LEVELS'!DG31</f>
        <v>-6.6666666666666666E-2</v>
      </c>
      <c r="DH32" s="162">
        <f>('A. INDICATOR LEVELS'!DH31-'A. INDICATOR LEVELS'!DC31)/'A. INDICATOR LEVELS'!DC31</f>
        <v>-0.26315789473684209</v>
      </c>
    </row>
    <row r="33" spans="1:112" x14ac:dyDescent="0.35">
      <c r="A33" s="228"/>
      <c r="B33" s="248" t="s">
        <v>31</v>
      </c>
      <c r="C33" s="248" t="s">
        <v>53</v>
      </c>
      <c r="D33" s="229" t="s">
        <v>77</v>
      </c>
      <c r="E33" s="166">
        <f>('A. INDICATOR LEVELS'!F32-'A. INDICATOR LEVELS'!E32)/'A. INDICATOR LEVELS'!E32</f>
        <v>1.7134200491041113E-2</v>
      </c>
      <c r="F33" s="156">
        <f>('A. INDICATOR LEVELS'!G32-'A. INDICATOR LEVELS'!F32)/'A. INDICATOR LEVELS'!F32</f>
        <v>2.9222946946741307E-2</v>
      </c>
      <c r="G33" s="156">
        <f>('A. INDICATOR LEVELS'!H32-'A. INDICATOR LEVELS'!G32)/'A. INDICATOR LEVELS'!G32</f>
        <v>3.4031936127744508E-2</v>
      </c>
      <c r="H33" s="156">
        <f>('A. INDICATOR LEVELS'!I32-'A. INDICATOR LEVELS'!H32)/'A. INDICATOR LEVELS'!H32</f>
        <v>3.373226522536435E-2</v>
      </c>
      <c r="I33" s="156">
        <f>('A. INDICATOR LEVELS'!J32-'A. INDICATOR LEVELS'!I32)/'A. INDICATOR LEVELS'!I32</f>
        <v>1.7132720227813827E-2</v>
      </c>
      <c r="J33" s="157">
        <f>('A. INDICATOR LEVELS'!J32-'A. INDICATOR LEVELS'!E32)/'A. INDICATOR LEVELS'!E32</f>
        <v>0.13817061066708458</v>
      </c>
      <c r="K33" s="166">
        <f>('A. INDICATOR LEVELS'!L32-'A. INDICATOR LEVELS'!K32)/'A. INDICATOR LEVELS'!K32</f>
        <v>-1.5151515151515152E-2</v>
      </c>
      <c r="L33" s="156">
        <f>('A. INDICATOR LEVELS'!M32-'A. INDICATOR LEVELS'!L32)/'A. INDICATOR LEVELS'!L32</f>
        <v>1.5384615384615385E-2</v>
      </c>
      <c r="M33" s="156">
        <f>('A. INDICATOR LEVELS'!N32-'A. INDICATOR LEVELS'!M32)/'A. INDICATOR LEVELS'!M32</f>
        <v>0</v>
      </c>
      <c r="N33" s="156">
        <f>('A. INDICATOR LEVELS'!O32-'A. INDICATOR LEVELS'!N32)/'A. INDICATOR LEVELS'!N32</f>
        <v>3.0303030303030304E-2</v>
      </c>
      <c r="O33" s="156">
        <f>('A. INDICATOR LEVELS'!P32-'A. INDICATOR LEVELS'!O32)/'A. INDICATOR LEVELS'!O32</f>
        <v>4.4117647058823532E-2</v>
      </c>
      <c r="P33" s="157">
        <f>('A. INDICATOR LEVELS'!P32-'A. INDICATOR LEVELS'!K32)/'A. INDICATOR LEVELS'!K32</f>
        <v>7.575757575757576E-2</v>
      </c>
      <c r="Q33" s="160">
        <f>('A. INDICATOR LEVELS'!R32-'A. INDICATOR LEVELS'!Q32)/'A. INDICATOR LEVELS'!Q32</f>
        <v>2.4498886414253896E-2</v>
      </c>
      <c r="R33" s="161">
        <f>('A. INDICATOR LEVELS'!S32-'A. INDICATOR LEVELS'!R32)/'A. INDICATOR LEVELS'!R32</f>
        <v>0</v>
      </c>
      <c r="S33" s="161">
        <f>('A. INDICATOR LEVELS'!T32-'A. INDICATOR LEVELS'!S32)/'A. INDICATOR LEVELS'!S32</f>
        <v>1.5217391304347827E-2</v>
      </c>
      <c r="T33" s="161">
        <f>('A. INDICATOR LEVELS'!U32-'A. INDICATOR LEVELS'!T32)/'A. INDICATOR LEVELS'!T32</f>
        <v>-2.1413276231263384E-3</v>
      </c>
      <c r="U33" s="161">
        <f>('A. INDICATOR LEVELS'!V32-'A. INDICATOR LEVELS'!U32)/'A. INDICATOR LEVELS'!U32</f>
        <v>2.3605150214592276E-2</v>
      </c>
      <c r="V33" s="162">
        <f>('A. INDICATOR LEVELS'!V32-'A. INDICATOR LEVELS'!Q32)/'A. INDICATOR LEVELS'!Q32</f>
        <v>6.2360801781737196E-2</v>
      </c>
      <c r="W33" s="176">
        <f>('A. INDICATOR LEVELS'!X32-'A. INDICATOR LEVELS'!W32)/'A. INDICATOR LEVELS'!W32</f>
        <v>2.6315789473684233E-2</v>
      </c>
      <c r="X33" s="158">
        <f>('A. INDICATOR LEVELS'!Y32-'A. INDICATOR LEVELS'!X32)/'A. INDICATOR LEVELS'!X32</f>
        <v>1.2820512820512832E-2</v>
      </c>
      <c r="Y33" s="158">
        <f>('A. INDICATOR LEVELS'!Z32-'A. INDICATOR LEVELS'!Y32)/'A. INDICATOR LEVELS'!Y32</f>
        <v>-1.2658227848101276E-2</v>
      </c>
      <c r="Z33" s="158">
        <f>('A. INDICATOR LEVELS'!AA32-'A. INDICATOR LEVELS'!Z32)/'A. INDICATOR LEVELS'!Z32</f>
        <v>2.5641025641025664E-2</v>
      </c>
      <c r="AA33" s="158">
        <f>('A. INDICATOR LEVELS'!AB32-'A. INDICATOR LEVELS'!AA32)/'A. INDICATOR LEVELS'!AA32</f>
        <v>1.2500000000000011E-2</v>
      </c>
      <c r="AB33" s="159">
        <f>('A. INDICATOR LEVELS'!AB32-'A. INDICATOR LEVELS'!W32)/'A. INDICATOR LEVELS'!W32</f>
        <v>6.5789473684210578E-2</v>
      </c>
      <c r="AC33" s="166">
        <f>('A. INDICATOR LEVELS'!AD32-'A. INDICATOR LEVELS'!AC32)/'A. INDICATOR LEVELS'!AC32</f>
        <v>-1.3513513513513514E-2</v>
      </c>
      <c r="AD33" s="156">
        <f>('A. INDICATOR LEVELS'!AE32-'A. INDICATOR LEVELS'!AD32)/'A. INDICATOR LEVELS'!AD32</f>
        <v>2.7397260273972601E-2</v>
      </c>
      <c r="AE33" s="156">
        <f>('A. INDICATOR LEVELS'!AF32-'A. INDICATOR LEVELS'!AE32)/'A. INDICATOR LEVELS'!AE32</f>
        <v>0</v>
      </c>
      <c r="AF33" s="156">
        <f>('A. INDICATOR LEVELS'!AG32-'A. INDICATOR LEVELS'!AF32)/'A. INDICATOR LEVELS'!AF32</f>
        <v>0</v>
      </c>
      <c r="AG33" s="156">
        <f>('A. INDICATOR LEVELS'!AH32-'A. INDICATOR LEVELS'!AG32)/'A. INDICATOR LEVELS'!AG32</f>
        <v>0</v>
      </c>
      <c r="AH33" s="157">
        <f>('A. INDICATOR LEVELS'!AH32-'A. INDICATOR LEVELS'!AC32)/'A. INDICATOR LEVELS'!AC32</f>
        <v>1.3513513513513514E-2</v>
      </c>
      <c r="AI33" s="160">
        <f>('A. INDICATOR LEVELS'!AJ32-'A. INDICATOR LEVELS'!AI32)/'A. INDICATOR LEVELS'!AI32</f>
        <v>-4.4444444444444446E-2</v>
      </c>
      <c r="AJ33" s="161">
        <f>('A. INDICATOR LEVELS'!AK32-'A. INDICATOR LEVELS'!AJ32)/'A. INDICATOR LEVELS'!AJ32</f>
        <v>0</v>
      </c>
      <c r="AK33" s="161">
        <f>('A. INDICATOR LEVELS'!AL32-'A. INDICATOR LEVELS'!AK32)/'A. INDICATOR LEVELS'!AK32</f>
        <v>0</v>
      </c>
      <c r="AL33" s="161">
        <f>('A. INDICATOR LEVELS'!AM32-'A. INDICATOR LEVELS'!AL32)/'A. INDICATOR LEVELS'!AL32</f>
        <v>-2.3255813953488372E-2</v>
      </c>
      <c r="AM33" s="161">
        <f>('A. INDICATOR LEVELS'!AN32-'A. INDICATOR LEVELS'!AM32)/'A. INDICATOR LEVELS'!AM32</f>
        <v>-2.3809523809523808E-2</v>
      </c>
      <c r="AN33" s="162">
        <f>('A. INDICATOR LEVELS'!AN32-'A. INDICATOR LEVELS'!AI32)/'A. INDICATOR LEVELS'!AI32</f>
        <v>-8.8888888888888892E-2</v>
      </c>
      <c r="AO33" s="166">
        <f>('A. INDICATOR LEVELS'!AP32-'A. INDICATOR LEVELS'!AO32)/'A. INDICATOR LEVELS'!AO32</f>
        <v>0</v>
      </c>
      <c r="AP33" s="156">
        <f>('A. INDICATOR LEVELS'!AQ32-'A. INDICATOR LEVELS'!AP32)/'A. INDICATOR LEVELS'!AP32</f>
        <v>-2.5000000000000001E-2</v>
      </c>
      <c r="AQ33" s="156">
        <f>('A. INDICATOR LEVELS'!AR32-'A. INDICATOR LEVELS'!AQ32)/'A. INDICATOR LEVELS'!AQ32</f>
        <v>5.128205128205128E-2</v>
      </c>
      <c r="AR33" s="156">
        <f>('A. INDICATOR LEVELS'!AS32-'A. INDICATOR LEVELS'!AR32)/'A. INDICATOR LEVELS'!AR32</f>
        <v>4.878048780487805E-2</v>
      </c>
      <c r="AS33" s="156">
        <f>('A. INDICATOR LEVELS'!AT32-'A. INDICATOR LEVELS'!AS32)/'A. INDICATOR LEVELS'!AS32</f>
        <v>-4.6511627906976744E-2</v>
      </c>
      <c r="AT33" s="157">
        <f>('A. INDICATOR LEVELS'!AT32-'A. INDICATOR LEVELS'!AO32)/'A. INDICATOR LEVELS'!AO32</f>
        <v>2.5000000000000001E-2</v>
      </c>
      <c r="AU33" s="166">
        <f>('A. INDICATOR LEVELS'!AV32-'A. INDICATOR LEVELS'!AU32)/'A. INDICATOR LEVELS'!AU32</f>
        <v>4.6153846153846156E-2</v>
      </c>
      <c r="AV33" s="156">
        <f>('A. INDICATOR LEVELS'!AW32-'A. INDICATOR LEVELS'!AV32)/'A. INDICATOR LEVELS'!AV32</f>
        <v>4.4117647058823532E-2</v>
      </c>
      <c r="AW33" s="156">
        <f>('A. INDICATOR LEVELS'!AX32-'A. INDICATOR LEVELS'!AW32)/'A. INDICATOR LEVELS'!AW32</f>
        <v>1.4084507042253521E-2</v>
      </c>
      <c r="AX33" s="156">
        <f>('A. INDICATOR LEVELS'!AY32-'A. INDICATOR LEVELS'!AX32)/'A. INDICATOR LEVELS'!AX32</f>
        <v>-2.7777777777777776E-2</v>
      </c>
      <c r="AY33" s="156">
        <f>('A. INDICATOR LEVELS'!AZ32-'A. INDICATOR LEVELS'!AY32)/'A. INDICATOR LEVELS'!AY32</f>
        <v>-2.8571428571428571E-2</v>
      </c>
      <c r="AZ33" s="157">
        <f>('A. INDICATOR LEVELS'!AZ32-'A. INDICATOR LEVELS'!AU32)/'A. INDICATOR LEVELS'!AU32</f>
        <v>4.6153846153846156E-2</v>
      </c>
      <c r="BA33" s="160">
        <f>('A. INDICATOR LEVELS'!BB32-'A. INDICATOR LEVELS'!BA32)/'A. INDICATOR LEVELS'!BA32</f>
        <v>5.7692307692307696E-2</v>
      </c>
      <c r="BB33" s="161">
        <f>('A. INDICATOR LEVELS'!BC32-'A. INDICATOR LEVELS'!BB32)/'A. INDICATOR LEVELS'!BB32</f>
        <v>-3.6363636363636362E-2</v>
      </c>
      <c r="BC33" s="161">
        <f>('A. INDICATOR LEVELS'!BD32-'A. INDICATOR LEVELS'!BC32)/'A. INDICATOR LEVELS'!BC32</f>
        <v>1.8867924528301886E-2</v>
      </c>
      <c r="BD33" s="161">
        <f>('A. INDICATOR LEVELS'!BE32-'A. INDICATOR LEVELS'!BD32)/'A. INDICATOR LEVELS'!BD32</f>
        <v>-3.7037037037037035E-2</v>
      </c>
      <c r="BE33" s="161">
        <f>('A. INDICATOR LEVELS'!BF32-'A. INDICATOR LEVELS'!BE32)/'A. INDICATOR LEVELS'!BE32</f>
        <v>5.7692307692307696E-2</v>
      </c>
      <c r="BF33" s="162">
        <f>('A. INDICATOR LEVELS'!BF32-'A. INDICATOR LEVELS'!BA32)/'A. INDICATOR LEVELS'!BA32</f>
        <v>5.7692307692307696E-2</v>
      </c>
      <c r="BG33" s="166">
        <f>('A. INDICATOR LEVELS'!BH32-'A. INDICATOR LEVELS'!BG32)/'A. INDICATOR LEVELS'!BG32</f>
        <v>0</v>
      </c>
      <c r="BH33" s="156">
        <f>('A. INDICATOR LEVELS'!BI32-'A. INDICATOR LEVELS'!BH32)/'A. INDICATOR LEVELS'!BH32</f>
        <v>0</v>
      </c>
      <c r="BI33" s="156">
        <f>('A. INDICATOR LEVELS'!BJ32-'A. INDICATOR LEVELS'!BI32)/'A. INDICATOR LEVELS'!BI32</f>
        <v>0</v>
      </c>
      <c r="BJ33" s="156">
        <f>('A. INDICATOR LEVELS'!BK32-'A. INDICATOR LEVELS'!BJ32)/'A. INDICATOR LEVELS'!BJ32</f>
        <v>-7.6923076923076927E-2</v>
      </c>
      <c r="BK33" s="156">
        <f>('A. INDICATOR LEVELS'!BL32-'A. INDICATOR LEVELS'!BK32)/'A. INDICATOR LEVELS'!BK32</f>
        <v>-8.3333333333333329E-2</v>
      </c>
      <c r="BL33" s="157">
        <f>('A. INDICATOR LEVELS'!BL32-'A. INDICATOR LEVELS'!BG32)/'A. INDICATOR LEVELS'!BG32</f>
        <v>-0.15384615384615385</v>
      </c>
      <c r="BM33" s="166">
        <f>('A. INDICATOR LEVELS'!BN32-'A. INDICATOR LEVELS'!BM32)/'A. INDICATOR LEVELS'!BM32</f>
        <v>-3.4482758620689655E-2</v>
      </c>
      <c r="BN33" s="156">
        <f>('A. INDICATOR LEVELS'!BO32-'A. INDICATOR LEVELS'!BN32)/'A. INDICATOR LEVELS'!BN32</f>
        <v>-0.10714285714285714</v>
      </c>
      <c r="BO33" s="156">
        <f>('A. INDICATOR LEVELS'!BP32-'A. INDICATOR LEVELS'!BO32)/'A. INDICATOR LEVELS'!BO32</f>
        <v>-0.32</v>
      </c>
      <c r="BP33" s="156">
        <f>('A. INDICATOR LEVELS'!BQ32-'A. INDICATOR LEVELS'!BP32)/'A. INDICATOR LEVELS'!BP32</f>
        <v>0</v>
      </c>
      <c r="BQ33" s="156">
        <f>('A. INDICATOR LEVELS'!BR32-'A. INDICATOR LEVELS'!BQ32)/'A. INDICATOR LEVELS'!BQ32</f>
        <v>0</v>
      </c>
      <c r="BR33" s="157">
        <f>('A. INDICATOR LEVELS'!BR32-'A. INDICATOR LEVELS'!BM32)/'A. INDICATOR LEVELS'!BM32</f>
        <v>-0.41379310344827586</v>
      </c>
      <c r="BS33" s="160">
        <f>('A. INDICATOR LEVELS'!BT32-'A. INDICATOR LEVELS'!BS32)/'A. INDICATOR LEVELS'!BS32</f>
        <v>-3.1847133757961785E-3</v>
      </c>
      <c r="BT33" s="161">
        <f>('A. INDICATOR LEVELS'!BU32-'A. INDICATOR LEVELS'!BT32)/'A. INDICATOR LEVELS'!BT32</f>
        <v>2.5559105431309903E-2</v>
      </c>
      <c r="BU33" s="161">
        <f>('A. INDICATOR LEVELS'!BV32-'A. INDICATOR LEVELS'!BU32)/'A. INDICATOR LEVELS'!BU32</f>
        <v>2.8037383177570093E-2</v>
      </c>
      <c r="BV33" s="161">
        <f>('A. INDICATOR LEVELS'!BW32-'A. INDICATOR LEVELS'!BV32)/'A. INDICATOR LEVELS'!BV32</f>
        <v>-1.8181818181818181E-2</v>
      </c>
      <c r="BW33" s="161">
        <f>('A. INDICATOR LEVELS'!BX32-'A. INDICATOR LEVELS'!BW32)/'A. INDICATOR LEVELS'!BW32</f>
        <v>3.7037037037037035E-2</v>
      </c>
      <c r="BX33" s="162">
        <f>('A. INDICATOR LEVELS'!BX32-'A. INDICATOR LEVELS'!BS32)/'A. INDICATOR LEVELS'!BS32</f>
        <v>7.0063694267515922E-2</v>
      </c>
      <c r="BY33" s="160">
        <f>('A. INDICATOR LEVELS'!BZ32-'A. INDICATOR LEVELS'!BY32)/'A. INDICATOR LEVELS'!BY32</f>
        <v>-3.7190082644628045E-2</v>
      </c>
      <c r="BZ33" s="161">
        <f>('A. INDICATOR LEVELS'!CA32-'A. INDICATOR LEVELS'!BZ32)/'A. INDICATOR LEVELS'!BZ32</f>
        <v>1.57367668097281E-2</v>
      </c>
      <c r="CA33" s="161">
        <f>('A. INDICATOR LEVELS'!CB32-'A. INDICATOR LEVELS'!CA32)/'A. INDICATOR LEVELS'!CA32</f>
        <v>-2.676056338028162E-2</v>
      </c>
      <c r="CB33" s="161">
        <f>('A. INDICATOR LEVELS'!CC32-'A. INDICATOR LEVELS'!CB32)/'A. INDICATOR LEVELS'!CB32</f>
        <v>5.2098408104196733E-2</v>
      </c>
      <c r="CC33" s="161">
        <f>('A. INDICATOR LEVELS'!CD32-'A. INDICATOR LEVELS'!CC32)/'A. INDICATOR LEVELS'!CC32</f>
        <v>5.9147180192572299E-2</v>
      </c>
      <c r="CD33" s="159">
        <f>('A. INDICATOR LEVELS'!CD32-'A. INDICATOR LEVELS'!BY32)/'A. INDICATOR LEVELS'!BY32</f>
        <v>6.0606060606060663E-2</v>
      </c>
      <c r="CE33" s="176">
        <f>('A. INDICATOR LEVELS'!CF32-'A. INDICATOR LEVELS'!CE32)/'A. INDICATOR LEVELS'!CE32</f>
        <v>2.1317829457364341E-2</v>
      </c>
      <c r="CF33" s="158">
        <f>('A. INDICATOR LEVELS'!CG32-'A. INDICATOR LEVELS'!CF32)/'A. INDICATOR LEVELS'!CF32</f>
        <v>1.3282732447817837E-2</v>
      </c>
      <c r="CG33" s="158">
        <f>('A. INDICATOR LEVELS'!CH32-'A. INDICATOR LEVELS'!CG32)/'A. INDICATOR LEVELS'!CG32</f>
        <v>2.247191011235955E-2</v>
      </c>
      <c r="CH33" s="158">
        <f>('A. INDICATOR LEVELS'!CI32-'A. INDICATOR LEVELS'!CH32)/'A. INDICATOR LEVELS'!CH32</f>
        <v>2.0146520146520148E-2</v>
      </c>
      <c r="CI33" s="158">
        <f>('A. INDICATOR LEVELS'!CJ32-'A. INDICATOR LEVELS'!CI32)/'A. INDICATOR LEVELS'!CI32</f>
        <v>4.1292639138240578E-2</v>
      </c>
      <c r="CJ33" s="159">
        <f>('A. INDICATOR LEVELS'!CJ32-'A. INDICATOR LEVELS'!CE32)/'A. INDICATOR LEVELS'!CE32</f>
        <v>0.12403100775193798</v>
      </c>
      <c r="CK33" s="160">
        <f>('A. INDICATOR LEVELS'!CL32-'A. INDICATOR LEVELS'!CK32)/'A. INDICATOR LEVELS'!CK32</f>
        <v>-0.42105263157894735</v>
      </c>
      <c r="CL33" s="161">
        <f>('A. INDICATOR LEVELS'!CM32-'A. INDICATOR LEVELS'!CL32)/'A. INDICATOR LEVELS'!CL32</f>
        <v>-9.0909090909090912E-2</v>
      </c>
      <c r="CM33" s="161">
        <f>('A. INDICATOR LEVELS'!CN32-'A. INDICATOR LEVELS'!CM32)/'A. INDICATOR LEVELS'!CM32</f>
        <v>-0.1</v>
      </c>
      <c r="CN33" s="161">
        <f>('A. INDICATOR LEVELS'!CO32-'A. INDICATOR LEVELS'!CN32)/'A. INDICATOR LEVELS'!CN32</f>
        <v>0.1111111111111111</v>
      </c>
      <c r="CO33" s="161"/>
      <c r="CP33" s="159">
        <f>('A. INDICATOR LEVELS'!CO32-'A. INDICATOR LEVELS'!CK32)/'A. INDICATOR LEVELS'!CK32</f>
        <v>-0.47368421052631576</v>
      </c>
      <c r="CQ33" s="166">
        <f>('A. INDICATOR LEVELS'!CR32-'A. INDICATOR LEVELS'!CQ32)/'A. INDICATOR LEVELS'!CQ32</f>
        <v>0</v>
      </c>
      <c r="CR33" s="156">
        <f>('A. INDICATOR LEVELS'!CS32-'A. INDICATOR LEVELS'!CR32)/'A. INDICATOR LEVELS'!CR32</f>
        <v>0</v>
      </c>
      <c r="CS33" s="156">
        <f>('A. INDICATOR LEVELS'!CT32-'A. INDICATOR LEVELS'!CS32)/'A. INDICATOR LEVELS'!CS32</f>
        <v>0</v>
      </c>
      <c r="CT33" s="156">
        <f>('A. INDICATOR LEVELS'!CU32-'A. INDICATOR LEVELS'!CT32)/'A. INDICATOR LEVELS'!CT32</f>
        <v>0</v>
      </c>
      <c r="CU33" s="156">
        <f>('A. INDICATOR LEVELS'!CV32-'A. INDICATOR LEVELS'!CU32)/'A. INDICATOR LEVELS'!CU32</f>
        <v>-0.2</v>
      </c>
      <c r="CV33" s="157">
        <f>('A. INDICATOR LEVELS'!CV32-'A. INDICATOR LEVELS'!CQ32)/'A. INDICATOR LEVELS'!CQ32</f>
        <v>-0.2</v>
      </c>
      <c r="CW33" s="166">
        <f>('A. INDICATOR LEVELS'!CX32-'A. INDICATOR LEVELS'!CW32)/'A. INDICATOR LEVELS'!CW32</f>
        <v>4.7619047619047616E-2</v>
      </c>
      <c r="CX33" s="156">
        <f>('A. INDICATOR LEVELS'!CY32-'A. INDICATOR LEVELS'!CX32)/'A. INDICATOR LEVELS'!CX32</f>
        <v>-0.13636363636363635</v>
      </c>
      <c r="CY33" s="156">
        <f>('A. INDICATOR LEVELS'!CZ32-'A. INDICATOR LEVELS'!CY32)/'A. INDICATOR LEVELS'!CY32</f>
        <v>5.2631578947368418E-2</v>
      </c>
      <c r="CZ33" s="156">
        <f>('A. INDICATOR LEVELS'!DA32-'A. INDICATOR LEVELS'!CZ32)/'A. INDICATOR LEVELS'!CZ32</f>
        <v>0.05</v>
      </c>
      <c r="DA33" s="156">
        <f>('A. INDICATOR LEVELS'!DB32-'A. INDICATOR LEVELS'!DA32)/'A. INDICATOR LEVELS'!DA32</f>
        <v>0</v>
      </c>
      <c r="DB33" s="157">
        <f>('A. INDICATOR LEVELS'!DB32-'A. INDICATOR LEVELS'!CW32)/'A. INDICATOR LEVELS'!CW32</f>
        <v>0</v>
      </c>
      <c r="DC33" s="160">
        <f>('A. INDICATOR LEVELS'!DD32-'A. INDICATOR LEVELS'!DC32)/'A. INDICATOR LEVELS'!DC32</f>
        <v>-5.8823529411764705E-2</v>
      </c>
      <c r="DD33" s="161">
        <f>('A. INDICATOR LEVELS'!DE32-'A. INDICATOR LEVELS'!DD32)/'A. INDICATOR LEVELS'!DD32</f>
        <v>-0.125</v>
      </c>
      <c r="DE33" s="161">
        <f>('A. INDICATOR LEVELS'!DF32-'A. INDICATOR LEVELS'!DE32)/'A. INDICATOR LEVELS'!DE32</f>
        <v>0</v>
      </c>
      <c r="DF33" s="161">
        <f>('A. INDICATOR LEVELS'!DG32-'A. INDICATOR LEVELS'!DF32)/'A. INDICATOR LEVELS'!DF32</f>
        <v>0</v>
      </c>
      <c r="DG33" s="161">
        <f>('A. INDICATOR LEVELS'!DH32-'A. INDICATOR LEVELS'!DG32)/'A. INDICATOR LEVELS'!DG32</f>
        <v>0</v>
      </c>
      <c r="DH33" s="162">
        <f>('A. INDICATOR LEVELS'!DH32-'A. INDICATOR LEVELS'!DC32)/'A. INDICATOR LEVELS'!DC32</f>
        <v>-0.17647058823529413</v>
      </c>
    </row>
    <row r="34" spans="1:112" x14ac:dyDescent="0.35">
      <c r="A34" s="228"/>
      <c r="B34" s="248" t="s">
        <v>32</v>
      </c>
      <c r="C34" s="248" t="s">
        <v>53</v>
      </c>
      <c r="D34" s="229" t="s">
        <v>78</v>
      </c>
      <c r="E34" s="166">
        <f>('A. INDICATOR LEVELS'!F33-'A. INDICATOR LEVELS'!E33)/'A. INDICATOR LEVELS'!E33</f>
        <v>2.2231696918016811E-2</v>
      </c>
      <c r="F34" s="156">
        <f>('A. INDICATOR LEVELS'!G33-'A. INDICATOR LEVELS'!F33)/'A. INDICATOR LEVELS'!F33</f>
        <v>3.1877495084311508E-2</v>
      </c>
      <c r="G34" s="156">
        <f>('A. INDICATOR LEVELS'!H33-'A. INDICATOR LEVELS'!G33)/'A. INDICATOR LEVELS'!G33</f>
        <v>2.679293220926204E-2</v>
      </c>
      <c r="H34" s="156">
        <f>('A. INDICATOR LEVELS'!I33-'A. INDICATOR LEVELS'!H33)/'A. INDICATOR LEVELS'!H33</f>
        <v>3.1098864019795298E-2</v>
      </c>
      <c r="I34" s="156">
        <f>('A. INDICATOR LEVELS'!J33-'A. INDICATOR LEVELS'!I33)/'A. INDICATOR LEVELS'!I33</f>
        <v>3.2178892827924736E-2</v>
      </c>
      <c r="J34" s="157">
        <f>('A. INDICATOR LEVELS'!J33-'A. INDICATOR LEVELS'!E33)/'A. INDICATOR LEVELS'!E33</f>
        <v>0.15269825800950176</v>
      </c>
      <c r="K34" s="166">
        <f>('A. INDICATOR LEVELS'!L33-'A. INDICATOR LEVELS'!K33)/'A. INDICATOR LEVELS'!K33</f>
        <v>-2.3255813953488372E-2</v>
      </c>
      <c r="L34" s="156">
        <f>('A. INDICATOR LEVELS'!M33-'A. INDICATOR LEVELS'!L33)/'A. INDICATOR LEVELS'!L33</f>
        <v>2.3809523809523808E-2</v>
      </c>
      <c r="M34" s="156">
        <f>('A. INDICATOR LEVELS'!N33-'A. INDICATOR LEVELS'!M33)/'A. INDICATOR LEVELS'!M33</f>
        <v>0</v>
      </c>
      <c r="N34" s="156">
        <f>('A. INDICATOR LEVELS'!O33-'A. INDICATOR LEVELS'!N33)/'A. INDICATOR LEVELS'!N33</f>
        <v>2.3255813953488372E-2</v>
      </c>
      <c r="O34" s="156">
        <f>('A. INDICATOR LEVELS'!P33-'A. INDICATOR LEVELS'!O33)/'A. INDICATOR LEVELS'!O33</f>
        <v>9.0909090909090912E-2</v>
      </c>
      <c r="P34" s="157">
        <f>('A. INDICATOR LEVELS'!P33-'A. INDICATOR LEVELS'!K33)/'A. INDICATOR LEVELS'!K33</f>
        <v>0.11627906976744186</v>
      </c>
      <c r="Q34" s="160">
        <f>('A. INDICATOR LEVELS'!R33-'A. INDICATOR LEVELS'!Q33)/'A. INDICATOR LEVELS'!Q33</f>
        <v>6.7415730337078653E-3</v>
      </c>
      <c r="R34" s="161">
        <f>('A. INDICATOR LEVELS'!S33-'A. INDICATOR LEVELS'!R33)/'A. INDICATOR LEVELS'!R33</f>
        <v>1.5625E-2</v>
      </c>
      <c r="S34" s="161">
        <f>('A. INDICATOR LEVELS'!T33-'A. INDICATOR LEVELS'!S33)/'A. INDICATOR LEVELS'!S33</f>
        <v>3.2967032967032968E-2</v>
      </c>
      <c r="T34" s="161">
        <f>('A. INDICATOR LEVELS'!U33-'A. INDICATOR LEVELS'!T33)/'A. INDICATOR LEVELS'!T33</f>
        <v>1.4893617021276596E-2</v>
      </c>
      <c r="U34" s="161">
        <f>('A. INDICATOR LEVELS'!V33-'A. INDICATOR LEVELS'!U33)/'A. INDICATOR LEVELS'!U33</f>
        <v>2.0964360587002098E-2</v>
      </c>
      <c r="V34" s="162">
        <f>('A. INDICATOR LEVELS'!V33-'A. INDICATOR LEVELS'!Q33)/'A. INDICATOR LEVELS'!Q33</f>
        <v>9.4382022471910118E-2</v>
      </c>
      <c r="W34" s="176">
        <f>('A. INDICATOR LEVELS'!X33-'A. INDICATOR LEVELS'!W33)/'A. INDICATOR LEVELS'!W33</f>
        <v>3.0303030303030328E-2</v>
      </c>
      <c r="X34" s="158">
        <f>('A. INDICATOR LEVELS'!Y33-'A. INDICATOR LEVELS'!X33)/'A. INDICATOR LEVELS'!X33</f>
        <v>-1.4705882352941188E-2</v>
      </c>
      <c r="Y34" s="158">
        <f>('A. INDICATOR LEVELS'!Z33-'A. INDICATOR LEVELS'!Y33)/'A. INDICATOR LEVELS'!Y33</f>
        <v>1.492537313432837E-2</v>
      </c>
      <c r="Z34" s="158">
        <f>('A. INDICATOR LEVELS'!AA33-'A. INDICATOR LEVELS'!Z33)/'A. INDICATOR LEVELS'!Z33</f>
        <v>2.9411764705882214E-2</v>
      </c>
      <c r="AA34" s="158">
        <f>('A. INDICATOR LEVELS'!AB33-'A. INDICATOR LEVELS'!AA33)/'A. INDICATOR LEVELS'!AA33</f>
        <v>2.8571428571428598E-2</v>
      </c>
      <c r="AB34" s="159">
        <f>('A. INDICATOR LEVELS'!AB33-'A. INDICATOR LEVELS'!W33)/'A. INDICATOR LEVELS'!W33</f>
        <v>9.0909090909090814E-2</v>
      </c>
      <c r="AC34" s="166">
        <f>('A. INDICATOR LEVELS'!AD33-'A. INDICATOR LEVELS'!AC33)/'A. INDICATOR LEVELS'!AC33</f>
        <v>0</v>
      </c>
      <c r="AD34" s="156">
        <f>('A. INDICATOR LEVELS'!AE33-'A. INDICATOR LEVELS'!AD33)/'A. INDICATOR LEVELS'!AD33</f>
        <v>0</v>
      </c>
      <c r="AE34" s="156">
        <f>('A. INDICATOR LEVELS'!AF33-'A. INDICATOR LEVELS'!AE33)/'A. INDICATOR LEVELS'!AE33</f>
        <v>1.5151515151515152E-2</v>
      </c>
      <c r="AF34" s="156">
        <f>('A. INDICATOR LEVELS'!AG33-'A. INDICATOR LEVELS'!AF33)/'A. INDICATOR LEVELS'!AF33</f>
        <v>0</v>
      </c>
      <c r="AG34" s="156">
        <f>('A. INDICATOR LEVELS'!AH33-'A. INDICATOR LEVELS'!AG33)/'A. INDICATOR LEVELS'!AG33</f>
        <v>2.9850746268656716E-2</v>
      </c>
      <c r="AH34" s="157">
        <f>('A. INDICATOR LEVELS'!AH33-'A. INDICATOR LEVELS'!AC33)/'A. INDICATOR LEVELS'!AC33</f>
        <v>4.5454545454545456E-2</v>
      </c>
      <c r="AI34" s="160">
        <f>('A. INDICATOR LEVELS'!AJ33-'A. INDICATOR LEVELS'!AI33)/'A. INDICATOR LEVELS'!AI33</f>
        <v>0</v>
      </c>
      <c r="AJ34" s="161">
        <f>('A. INDICATOR LEVELS'!AK33-'A. INDICATOR LEVELS'!AJ33)/'A. INDICATOR LEVELS'!AJ33</f>
        <v>0</v>
      </c>
      <c r="AK34" s="161">
        <f>('A. INDICATOR LEVELS'!AL33-'A. INDICATOR LEVELS'!AK33)/'A. INDICATOR LEVELS'!AK33</f>
        <v>-1.9607843137254902E-2</v>
      </c>
      <c r="AL34" s="161">
        <f>('A. INDICATOR LEVELS'!AM33-'A. INDICATOR LEVELS'!AL33)/'A. INDICATOR LEVELS'!AL33</f>
        <v>0</v>
      </c>
      <c r="AM34" s="161">
        <f>('A. INDICATOR LEVELS'!AN33-'A. INDICATOR LEVELS'!AM33)/'A. INDICATOR LEVELS'!AM33</f>
        <v>0</v>
      </c>
      <c r="AN34" s="162">
        <f>('A. INDICATOR LEVELS'!AN33-'A. INDICATOR LEVELS'!AI33)/'A. INDICATOR LEVELS'!AI33</f>
        <v>-1.9607843137254902E-2</v>
      </c>
      <c r="AO34" s="166">
        <f>('A. INDICATOR LEVELS'!AP33-'A. INDICATOR LEVELS'!AO33)/'A. INDICATOR LEVELS'!AO33</f>
        <v>0</v>
      </c>
      <c r="AP34" s="156">
        <f>('A. INDICATOR LEVELS'!AQ33-'A. INDICATOR LEVELS'!AP33)/'A. INDICATOR LEVELS'!AP33</f>
        <v>2.6315789473684209E-2</v>
      </c>
      <c r="AQ34" s="156">
        <f>('A. INDICATOR LEVELS'!AR33-'A. INDICATOR LEVELS'!AQ33)/'A. INDICATOR LEVELS'!AQ33</f>
        <v>-2.564102564102564E-2</v>
      </c>
      <c r="AR34" s="156">
        <f>('A. INDICATOR LEVELS'!AS33-'A. INDICATOR LEVELS'!AR33)/'A. INDICATOR LEVELS'!AR33</f>
        <v>-2.6315789473684209E-2</v>
      </c>
      <c r="AS34" s="156">
        <f>('A. INDICATOR LEVELS'!AT33-'A. INDICATOR LEVELS'!AS33)/'A. INDICATOR LEVELS'!AS33</f>
        <v>5.4054054054054057E-2</v>
      </c>
      <c r="AT34" s="157">
        <f>('A. INDICATOR LEVELS'!AT33-'A. INDICATOR LEVELS'!AO33)/'A. INDICATOR LEVELS'!AO33</f>
        <v>2.6315789473684209E-2</v>
      </c>
      <c r="AU34" s="166">
        <f>('A. INDICATOR LEVELS'!AV33-'A. INDICATOR LEVELS'!AU33)/'A. INDICATOR LEVELS'!AU33</f>
        <v>4.5454545454545456E-2</v>
      </c>
      <c r="AV34" s="156">
        <f>('A. INDICATOR LEVELS'!AW33-'A. INDICATOR LEVELS'!AV33)/'A. INDICATOR LEVELS'!AV33</f>
        <v>0</v>
      </c>
      <c r="AW34" s="156">
        <f>('A. INDICATOR LEVELS'!AX33-'A. INDICATOR LEVELS'!AW33)/'A. INDICATOR LEVELS'!AW33</f>
        <v>1.4492753623188406E-2</v>
      </c>
      <c r="AX34" s="156">
        <f>('A. INDICATOR LEVELS'!AY33-'A. INDICATOR LEVELS'!AX33)/'A. INDICATOR LEVELS'!AX33</f>
        <v>2.8571428571428571E-2</v>
      </c>
      <c r="AY34" s="156">
        <f>('A. INDICATOR LEVELS'!AZ33-'A. INDICATOR LEVELS'!AY33)/'A. INDICATOR LEVELS'!AY33</f>
        <v>1.3888888888888888E-2</v>
      </c>
      <c r="AZ34" s="157">
        <f>('A. INDICATOR LEVELS'!AZ33-'A. INDICATOR LEVELS'!AU33)/'A. INDICATOR LEVELS'!AU33</f>
        <v>0.10606060606060606</v>
      </c>
      <c r="BA34" s="160">
        <f>('A. INDICATOR LEVELS'!BB33-'A. INDICATOR LEVELS'!BA33)/'A. INDICATOR LEVELS'!BA33</f>
        <v>7.407407407407407E-2</v>
      </c>
      <c r="BB34" s="161">
        <f>('A. INDICATOR LEVELS'!BC33-'A. INDICATOR LEVELS'!BB33)/'A. INDICATOR LEVELS'!BB33</f>
        <v>3.4482758620689655E-2</v>
      </c>
      <c r="BC34" s="161">
        <f>('A. INDICATOR LEVELS'!BD33-'A. INDICATOR LEVELS'!BC33)/'A. INDICATOR LEVELS'!BC33</f>
        <v>0</v>
      </c>
      <c r="BD34" s="161">
        <f>('A. INDICATOR LEVELS'!BE33-'A. INDICATOR LEVELS'!BD33)/'A. INDICATOR LEVELS'!BD33</f>
        <v>-8.3333333333333329E-2</v>
      </c>
      <c r="BE34" s="161">
        <f>('A. INDICATOR LEVELS'!BF33-'A. INDICATOR LEVELS'!BE33)/'A. INDICATOR LEVELS'!BE33</f>
        <v>1.8181818181818181E-2</v>
      </c>
      <c r="BF34" s="162">
        <f>('A. INDICATOR LEVELS'!BF33-'A. INDICATOR LEVELS'!BA33)/'A. INDICATOR LEVELS'!BA33</f>
        <v>3.7037037037037035E-2</v>
      </c>
      <c r="BG34" s="166">
        <f>('A. INDICATOR LEVELS'!BH33-'A. INDICATOR LEVELS'!BG33)/'A. INDICATOR LEVELS'!BG33</f>
        <v>-5.2631578947368418E-2</v>
      </c>
      <c r="BH34" s="156">
        <f>('A. INDICATOR LEVELS'!BI33-'A. INDICATOR LEVELS'!BH33)/'A. INDICATOR LEVELS'!BH33</f>
        <v>5.5555555555555552E-2</v>
      </c>
      <c r="BI34" s="156">
        <f>('A. INDICATOR LEVELS'!BJ33-'A. INDICATOR LEVELS'!BI33)/'A. INDICATOR LEVELS'!BI33</f>
        <v>-5.2631578947368418E-2</v>
      </c>
      <c r="BJ34" s="156">
        <f>('A. INDICATOR LEVELS'!BK33-'A. INDICATOR LEVELS'!BJ33)/'A. INDICATOR LEVELS'!BJ33</f>
        <v>-5.5555555555555552E-2</v>
      </c>
      <c r="BK34" s="156">
        <f>('A. INDICATOR LEVELS'!BL33-'A. INDICATOR LEVELS'!BK33)/'A. INDICATOR LEVELS'!BK33</f>
        <v>-5.8823529411764705E-2</v>
      </c>
      <c r="BL34" s="157">
        <f>('A. INDICATOR LEVELS'!BL33-'A. INDICATOR LEVELS'!BG33)/'A. INDICATOR LEVELS'!BG33</f>
        <v>-0.15789473684210525</v>
      </c>
      <c r="BM34" s="166">
        <f>('A. INDICATOR LEVELS'!BN33-'A. INDICATOR LEVELS'!BM33)/'A. INDICATOR LEVELS'!BM33</f>
        <v>3.125E-2</v>
      </c>
      <c r="BN34" s="156">
        <f>('A. INDICATOR LEVELS'!BO33-'A. INDICATOR LEVELS'!BN33)/'A. INDICATOR LEVELS'!BN33</f>
        <v>-0.12121212121212122</v>
      </c>
      <c r="BO34" s="156">
        <f>('A. INDICATOR LEVELS'!BP33-'A. INDICATOR LEVELS'!BO33)/'A. INDICATOR LEVELS'!BO33</f>
        <v>-0.27586206896551724</v>
      </c>
      <c r="BP34" s="156">
        <f>('A. INDICATOR LEVELS'!BQ33-'A. INDICATOR LEVELS'!BP33)/'A. INDICATOR LEVELS'!BP33</f>
        <v>-4.7619047619047616E-2</v>
      </c>
      <c r="BQ34" s="156">
        <f>('A. INDICATOR LEVELS'!BR33-'A. INDICATOR LEVELS'!BQ33)/'A. INDICATOR LEVELS'!BQ33</f>
        <v>0</v>
      </c>
      <c r="BR34" s="157">
        <f>('A. INDICATOR LEVELS'!BR33-'A. INDICATOR LEVELS'!BM33)/'A. INDICATOR LEVELS'!BM33</f>
        <v>-0.375</v>
      </c>
      <c r="BS34" s="160">
        <f>('A. INDICATOR LEVELS'!BT33-'A. INDICATOR LEVELS'!BS33)/'A. INDICATOR LEVELS'!BS33</f>
        <v>1.3029315960912053E-2</v>
      </c>
      <c r="BT34" s="161">
        <f>('A. INDICATOR LEVELS'!BU33-'A. INDICATOR LEVELS'!BT33)/'A. INDICATOR LEVELS'!BT33</f>
        <v>2.5723472668810289E-2</v>
      </c>
      <c r="BU34" s="161">
        <f>('A. INDICATOR LEVELS'!BV33-'A. INDICATOR LEVELS'!BU33)/'A. INDICATOR LEVELS'!BU33</f>
        <v>3.134796238244514E-3</v>
      </c>
      <c r="BV34" s="161">
        <f>('A. INDICATOR LEVELS'!BW33-'A. INDICATOR LEVELS'!BV33)/'A. INDICATOR LEVELS'!BV33</f>
        <v>3.125E-2</v>
      </c>
      <c r="BW34" s="161">
        <f>('A. INDICATOR LEVELS'!BX33-'A. INDICATOR LEVELS'!BW33)/'A. INDICATOR LEVELS'!BW33</f>
        <v>1.8181818181818181E-2</v>
      </c>
      <c r="BX34" s="162">
        <f>('A. INDICATOR LEVELS'!BX33-'A. INDICATOR LEVELS'!BS33)/'A. INDICATOR LEVELS'!BS33</f>
        <v>9.4462540716612378E-2</v>
      </c>
      <c r="BY34" s="160">
        <f>('A. INDICATOR LEVELS'!BZ33-'A. INDICATOR LEVELS'!BY33)/'A. INDICATOR LEVELS'!BY33</f>
        <v>-5.2208835341365591E-2</v>
      </c>
      <c r="BZ34" s="161">
        <f>('A. INDICATOR LEVELS'!CA33-'A. INDICATOR LEVELS'!BZ33)/'A. INDICATOR LEVELS'!BZ33</f>
        <v>-2.1186440677965651E-3</v>
      </c>
      <c r="CA34" s="161">
        <f>('A. INDICATOR LEVELS'!CB33-'A. INDICATOR LEVELS'!CA33)/'A. INDICATOR LEVELS'!CA33</f>
        <v>-2.9723991507430929E-2</v>
      </c>
      <c r="CB34" s="161">
        <f>('A. INDICATOR LEVELS'!CC33-'A. INDICATOR LEVELS'!CB33)/'A. INDICATOR LEVELS'!CB33</f>
        <v>2.4070021881837947E-2</v>
      </c>
      <c r="CC34" s="161">
        <f>('A. INDICATOR LEVELS'!CD33-'A. INDICATOR LEVELS'!CC33)/'A. INDICATOR LEVELS'!CC33</f>
        <v>1.0683760683760837E-2</v>
      </c>
      <c r="CD34" s="159">
        <f>('A. INDICATOR LEVELS'!CD33-'A. INDICATOR LEVELS'!BY33)/'A. INDICATOR LEVELS'!BY33</f>
        <v>-5.0200803212851398E-2</v>
      </c>
      <c r="CE34" s="176">
        <f>('A. INDICATOR LEVELS'!CF33-'A. INDICATOR LEVELS'!CE33)/'A. INDICATOR LEVELS'!CE33</f>
        <v>-1.7167381974248927E-2</v>
      </c>
      <c r="CF34" s="158">
        <f>('A. INDICATOR LEVELS'!CG33-'A. INDICATOR LEVELS'!CF33)/'A. INDICATOR LEVELS'!CF33</f>
        <v>-8.7336244541484712E-3</v>
      </c>
      <c r="CG34" s="158">
        <f>('A. INDICATOR LEVELS'!CH33-'A. INDICATOR LEVELS'!CG33)/'A. INDICATOR LEVELS'!CG33</f>
        <v>8.8105726872246704E-3</v>
      </c>
      <c r="CH34" s="158">
        <f>('A. INDICATOR LEVELS'!CI33-'A. INDICATOR LEVELS'!CH33)/'A. INDICATOR LEVELS'!CH33</f>
        <v>2.1834061135371178E-2</v>
      </c>
      <c r="CI34" s="158">
        <f>('A. INDICATOR LEVELS'!CJ33-'A. INDICATOR LEVELS'!CI33)/'A. INDICATOR LEVELS'!CI33</f>
        <v>6.41025641025641E-3</v>
      </c>
      <c r="CJ34" s="159">
        <f>('A. INDICATOR LEVELS'!CJ33-'A. INDICATOR LEVELS'!CE33)/'A. INDICATOR LEVELS'!CE33</f>
        <v>1.0729613733905579E-2</v>
      </c>
      <c r="CK34" s="160">
        <f>('A. INDICATOR LEVELS'!CL33-'A. INDICATOR LEVELS'!CK33)/'A. INDICATOR LEVELS'!CK33</f>
        <v>-0.45454545454545453</v>
      </c>
      <c r="CL34" s="161">
        <f>('A. INDICATOR LEVELS'!CM33-'A. INDICATOR LEVELS'!CL33)/'A. INDICATOR LEVELS'!CL33</f>
        <v>0</v>
      </c>
      <c r="CM34" s="161">
        <f>('A. INDICATOR LEVELS'!CN33-'A. INDICATOR LEVELS'!CM33)/'A. INDICATOR LEVELS'!CM33</f>
        <v>0</v>
      </c>
      <c r="CN34" s="161">
        <f>('A. INDICATOR LEVELS'!CO33-'A. INDICATOR LEVELS'!CN33)/'A. INDICATOR LEVELS'!CN33</f>
        <v>0</v>
      </c>
      <c r="CO34" s="161"/>
      <c r="CP34" s="159">
        <f>('A. INDICATOR LEVELS'!CO33-'A. INDICATOR LEVELS'!CK33)/'A. INDICATOR LEVELS'!CK33</f>
        <v>-0.45454545454545453</v>
      </c>
      <c r="CQ34" s="166">
        <f>('A. INDICATOR LEVELS'!CR33-'A. INDICATOR LEVELS'!CQ33)/'A. INDICATOR LEVELS'!CQ33</f>
        <v>0</v>
      </c>
      <c r="CR34" s="156">
        <f>('A. INDICATOR LEVELS'!CS33-'A. INDICATOR LEVELS'!CR33)/'A. INDICATOR LEVELS'!CR33</f>
        <v>0.14285714285714285</v>
      </c>
      <c r="CS34" s="156">
        <f>('A. INDICATOR LEVELS'!CT33-'A. INDICATOR LEVELS'!CS33)/'A. INDICATOR LEVELS'!CS33</f>
        <v>-0.125</v>
      </c>
      <c r="CT34" s="156">
        <f>('A. INDICATOR LEVELS'!CU33-'A. INDICATOR LEVELS'!CT33)/'A. INDICATOR LEVELS'!CT33</f>
        <v>0</v>
      </c>
      <c r="CU34" s="156">
        <f>('A. INDICATOR LEVELS'!CV33-'A. INDICATOR LEVELS'!CU33)/'A. INDICATOR LEVELS'!CU33</f>
        <v>-0.14285714285714285</v>
      </c>
      <c r="CV34" s="157">
        <f>('A. INDICATOR LEVELS'!CV33-'A. INDICATOR LEVELS'!CQ33)/'A. INDICATOR LEVELS'!CQ33</f>
        <v>-0.14285714285714285</v>
      </c>
      <c r="CW34" s="166">
        <f>('A. INDICATOR LEVELS'!CX33-'A. INDICATOR LEVELS'!CW33)/'A. INDICATOR LEVELS'!CW33</f>
        <v>0</v>
      </c>
      <c r="CX34" s="156">
        <f>('A. INDICATOR LEVELS'!CY33-'A. INDICATOR LEVELS'!CX33)/'A. INDICATOR LEVELS'!CX33</f>
        <v>0</v>
      </c>
      <c r="CY34" s="156">
        <f>('A. INDICATOR LEVELS'!CZ33-'A. INDICATOR LEVELS'!CY33)/'A. INDICATOR LEVELS'!CY33</f>
        <v>-3.7037037037037035E-2</v>
      </c>
      <c r="CZ34" s="156">
        <f>('A. INDICATOR LEVELS'!DA33-'A. INDICATOR LEVELS'!CZ33)/'A. INDICATOR LEVELS'!CZ33</f>
        <v>0</v>
      </c>
      <c r="DA34" s="156">
        <f>('A. INDICATOR LEVELS'!DB33-'A. INDICATOR LEVELS'!DA33)/'A. INDICATOR LEVELS'!DA33</f>
        <v>-3.8461538461538464E-2</v>
      </c>
      <c r="DB34" s="157">
        <f>('A. INDICATOR LEVELS'!DB33-'A. INDICATOR LEVELS'!CW33)/'A. INDICATOR LEVELS'!CW33</f>
        <v>-7.407407407407407E-2</v>
      </c>
      <c r="DC34" s="160">
        <f>('A. INDICATOR LEVELS'!DD33-'A. INDICATOR LEVELS'!DC33)/'A. INDICATOR LEVELS'!DC33</f>
        <v>0</v>
      </c>
      <c r="DD34" s="161">
        <f>('A. INDICATOR LEVELS'!DE33-'A. INDICATOR LEVELS'!DD33)/'A. INDICATOR LEVELS'!DD33</f>
        <v>0</v>
      </c>
      <c r="DE34" s="161">
        <f>('A. INDICATOR LEVELS'!DF33-'A. INDICATOR LEVELS'!DE33)/'A. INDICATOR LEVELS'!DE33</f>
        <v>-4.1666666666666664E-2</v>
      </c>
      <c r="DF34" s="161">
        <f>('A. INDICATOR LEVELS'!DG33-'A. INDICATOR LEVELS'!DF33)/'A. INDICATOR LEVELS'!DF33</f>
        <v>-4.3478260869565216E-2</v>
      </c>
      <c r="DG34" s="161">
        <f>('A. INDICATOR LEVELS'!DH33-'A. INDICATOR LEVELS'!DG33)/'A. INDICATOR LEVELS'!DG33</f>
        <v>-4.5454545454545456E-2</v>
      </c>
      <c r="DH34" s="162">
        <f>('A. INDICATOR LEVELS'!DH33-'A. INDICATOR LEVELS'!DC33)/'A. INDICATOR LEVELS'!DC33</f>
        <v>-0.125</v>
      </c>
    </row>
    <row r="35" spans="1:112" x14ac:dyDescent="0.35">
      <c r="A35" s="228"/>
      <c r="B35" s="248" t="s">
        <v>50</v>
      </c>
      <c r="C35" s="248" t="s">
        <v>53</v>
      </c>
      <c r="D35" s="229" t="s">
        <v>79</v>
      </c>
      <c r="E35" s="166">
        <f>('A. INDICATOR LEVELS'!F34-'A. INDICATOR LEVELS'!E34)/'A. INDICATOR LEVELS'!E34</f>
        <v>-1.6957886354054433E-2</v>
      </c>
      <c r="F35" s="156">
        <f>('A. INDICATOR LEVELS'!G34-'A. INDICATOR LEVELS'!F34)/'A. INDICATOR LEVELS'!F34</f>
        <v>8.9111269954729577E-3</v>
      </c>
      <c r="G35" s="156">
        <f>('A. INDICATOR LEVELS'!H34-'A. INDICATOR LEVELS'!G34)/'A. INDICATOR LEVELS'!G34</f>
        <v>5.7623276024938601E-2</v>
      </c>
      <c r="H35" s="156">
        <f>('A. INDICATOR LEVELS'!I34-'A. INDICATOR LEVELS'!H34)/'A. INDICATOR LEVELS'!H34</f>
        <v>1.6791711325473382E-2</v>
      </c>
      <c r="I35" s="156">
        <f>('A. INDICATOR LEVELS'!J34-'A. INDICATOR LEVELS'!I34)/'A. INDICATOR LEVELS'!I34</f>
        <v>-1.1639142656359803E-2</v>
      </c>
      <c r="J35" s="157">
        <f>('A. INDICATOR LEVELS'!J34-'A. INDICATOR LEVELS'!E34)/'A. INDICATOR LEVELS'!E34</f>
        <v>5.4152808357146205E-2</v>
      </c>
      <c r="K35" s="166">
        <f>('A. INDICATOR LEVELS'!L34-'A. INDICATOR LEVELS'!K34)/'A. INDICATOR LEVELS'!K34</f>
        <v>-1.5873015873015872E-2</v>
      </c>
      <c r="L35" s="156">
        <f>('A. INDICATOR LEVELS'!M34-'A. INDICATOR LEVELS'!L34)/'A. INDICATOR LEVELS'!L34</f>
        <v>3.2258064516129031E-2</v>
      </c>
      <c r="M35" s="156">
        <f>('A. INDICATOR LEVELS'!N34-'A. INDICATOR LEVELS'!M34)/'A. INDICATOR LEVELS'!M34</f>
        <v>3.125E-2</v>
      </c>
      <c r="N35" s="156">
        <f>('A. INDICATOR LEVELS'!O34-'A. INDICATOR LEVELS'!N34)/'A. INDICATOR LEVELS'!N34</f>
        <v>3.0303030303030304E-2</v>
      </c>
      <c r="O35" s="156">
        <f>('A. INDICATOR LEVELS'!P34-'A. INDICATOR LEVELS'!O34)/'A. INDICATOR LEVELS'!O34</f>
        <v>8.8235294117647065E-2</v>
      </c>
      <c r="P35" s="157">
        <f>('A. INDICATOR LEVELS'!P34-'A. INDICATOR LEVELS'!K34)/'A. INDICATOR LEVELS'!K34</f>
        <v>0.17460317460317459</v>
      </c>
      <c r="Q35" s="160">
        <f>('A. INDICATOR LEVELS'!R34-'A. INDICATOR LEVELS'!Q34)/'A. INDICATOR LEVELS'!Q34</f>
        <v>-4.3859649122807015E-3</v>
      </c>
      <c r="R35" s="161">
        <f>('A. INDICATOR LEVELS'!S34-'A. INDICATOR LEVELS'!R34)/'A. INDICATOR LEVELS'!R34</f>
        <v>6.6079295154185024E-3</v>
      </c>
      <c r="S35" s="161">
        <f>('A. INDICATOR LEVELS'!T34-'A. INDICATOR LEVELS'!S34)/'A. INDICATOR LEVELS'!S34</f>
        <v>4.5951859956236324E-2</v>
      </c>
      <c r="T35" s="161">
        <f>('A. INDICATOR LEVELS'!U34-'A. INDICATOR LEVELS'!T34)/'A. INDICATOR LEVELS'!T34</f>
        <v>-2.3012552301255231E-2</v>
      </c>
      <c r="U35" s="161">
        <f>('A. INDICATOR LEVELS'!V34-'A. INDICATOR LEVELS'!U34)/'A. INDICATOR LEVELS'!U34</f>
        <v>1.0706638115631691E-2</v>
      </c>
      <c r="V35" s="162">
        <f>('A. INDICATOR LEVELS'!V34-'A. INDICATOR LEVELS'!Q34)/'A. INDICATOR LEVELS'!Q34</f>
        <v>3.5087719298245612E-2</v>
      </c>
      <c r="W35" s="176">
        <f>('A. INDICATOR LEVELS'!X34-'A. INDICATOR LEVELS'!W34)/'A. INDICATOR LEVELS'!W34</f>
        <v>2.5316455696202552E-2</v>
      </c>
      <c r="X35" s="158">
        <f>('A. INDICATOR LEVELS'!Y34-'A. INDICATOR LEVELS'!X34)/'A. INDICATOR LEVELS'!X34</f>
        <v>1.2345679012345552E-2</v>
      </c>
      <c r="Y35" s="158">
        <f>('A. INDICATOR LEVELS'!Z34-'A. INDICATOR LEVELS'!Y34)/'A. INDICATOR LEVELS'!Y34</f>
        <v>0</v>
      </c>
      <c r="Z35" s="158">
        <f>('A. INDICATOR LEVELS'!AA34-'A. INDICATOR LEVELS'!Z34)/'A. INDICATOR LEVELS'!Z34</f>
        <v>1.2195121951219523E-2</v>
      </c>
      <c r="AA35" s="158">
        <f>('A. INDICATOR LEVELS'!AB34-'A. INDICATOR LEVELS'!AA34)/'A. INDICATOR LEVELS'!AA34</f>
        <v>0</v>
      </c>
      <c r="AB35" s="159">
        <f>('A. INDICATOR LEVELS'!AB34-'A. INDICATOR LEVELS'!W34)/'A. INDICATOR LEVELS'!W34</f>
        <v>5.0632911392404965E-2</v>
      </c>
      <c r="AC35" s="166">
        <f>('A. INDICATOR LEVELS'!AD34-'A. INDICATOR LEVELS'!AC34)/'A. INDICATOR LEVELS'!AC34</f>
        <v>1.3157894736842105E-2</v>
      </c>
      <c r="AD35" s="156">
        <f>('A. INDICATOR LEVELS'!AE34-'A. INDICATOR LEVELS'!AD34)/'A. INDICATOR LEVELS'!AD34</f>
        <v>0</v>
      </c>
      <c r="AE35" s="156">
        <f>('A. INDICATOR LEVELS'!AF34-'A. INDICATOR LEVELS'!AE34)/'A. INDICATOR LEVELS'!AE34</f>
        <v>-2.5974025974025976E-2</v>
      </c>
      <c r="AF35" s="156">
        <f>('A. INDICATOR LEVELS'!AG34-'A. INDICATOR LEVELS'!AF34)/'A. INDICATOR LEVELS'!AF34</f>
        <v>2.6666666666666668E-2</v>
      </c>
      <c r="AG35" s="156">
        <f>('A. INDICATOR LEVELS'!AH34-'A. INDICATOR LEVELS'!AG34)/'A. INDICATOR LEVELS'!AG34</f>
        <v>2.5974025974025976E-2</v>
      </c>
      <c r="AH35" s="157">
        <f>('A. INDICATOR LEVELS'!AH34-'A. INDICATOR LEVELS'!AC34)/'A. INDICATOR LEVELS'!AC34</f>
        <v>3.9473684210526314E-2</v>
      </c>
      <c r="AI35" s="160">
        <f>('A. INDICATOR LEVELS'!AJ34-'A. INDICATOR LEVELS'!AI34)/'A. INDICATOR LEVELS'!AI34</f>
        <v>-2.4390243902439025E-2</v>
      </c>
      <c r="AJ35" s="161">
        <f>('A. INDICATOR LEVELS'!AK34-'A. INDICATOR LEVELS'!AJ34)/'A. INDICATOR LEVELS'!AJ34</f>
        <v>0</v>
      </c>
      <c r="AK35" s="161">
        <f>('A. INDICATOR LEVELS'!AL34-'A. INDICATOR LEVELS'!AK34)/'A. INDICATOR LEVELS'!AK34</f>
        <v>0.05</v>
      </c>
      <c r="AL35" s="161">
        <f>('A. INDICATOR LEVELS'!AM34-'A. INDICATOR LEVELS'!AL34)/'A. INDICATOR LEVELS'!AL34</f>
        <v>-2.3809523809523808E-2</v>
      </c>
      <c r="AM35" s="161">
        <f>('A. INDICATOR LEVELS'!AN34-'A. INDICATOR LEVELS'!AM34)/'A. INDICATOR LEVELS'!AM34</f>
        <v>-4.878048780487805E-2</v>
      </c>
      <c r="AN35" s="162">
        <f>('A. INDICATOR LEVELS'!AN34-'A. INDICATOR LEVELS'!AI34)/'A. INDICATOR LEVELS'!AI34</f>
        <v>-4.878048780487805E-2</v>
      </c>
      <c r="AO35" s="166">
        <f>('A. INDICATOR LEVELS'!AP34-'A. INDICATOR LEVELS'!AO34)/'A. INDICATOR LEVELS'!AO34</f>
        <v>2.5000000000000001E-2</v>
      </c>
      <c r="AP35" s="156">
        <f>('A. INDICATOR LEVELS'!AQ34-'A. INDICATOR LEVELS'!AP34)/'A. INDICATOR LEVELS'!AP34</f>
        <v>-2.4390243902439025E-2</v>
      </c>
      <c r="AQ35" s="156">
        <f>('A. INDICATOR LEVELS'!AR34-'A. INDICATOR LEVELS'!AQ34)/'A. INDICATOR LEVELS'!AQ34</f>
        <v>0</v>
      </c>
      <c r="AR35" s="156">
        <f>('A. INDICATOR LEVELS'!AS34-'A. INDICATOR LEVELS'!AR34)/'A. INDICATOR LEVELS'!AR34</f>
        <v>0.125</v>
      </c>
      <c r="AS35" s="156">
        <f>('A. INDICATOR LEVELS'!AT34-'A. INDICATOR LEVELS'!AS34)/'A. INDICATOR LEVELS'!AS34</f>
        <v>-2.2222222222222223E-2</v>
      </c>
      <c r="AT35" s="157">
        <f>('A. INDICATOR LEVELS'!AT34-'A. INDICATOR LEVELS'!AO34)/'A. INDICATOR LEVELS'!AO34</f>
        <v>0.1</v>
      </c>
      <c r="AU35" s="166">
        <f>('A. INDICATOR LEVELS'!AV34-'A. INDICATOR LEVELS'!AU34)/'A. INDICATOR LEVELS'!AU34</f>
        <v>3.0769230769230771E-2</v>
      </c>
      <c r="AV35" s="156">
        <f>('A. INDICATOR LEVELS'!AW34-'A. INDICATOR LEVELS'!AV34)/'A. INDICATOR LEVELS'!AV34</f>
        <v>2.9850746268656716E-2</v>
      </c>
      <c r="AW35" s="156">
        <f>('A. INDICATOR LEVELS'!AX34-'A. INDICATOR LEVELS'!AW34)/'A. INDICATOR LEVELS'!AW34</f>
        <v>0</v>
      </c>
      <c r="AX35" s="156">
        <f>('A. INDICATOR LEVELS'!AY34-'A. INDICATOR LEVELS'!AX34)/'A. INDICATOR LEVELS'!AX34</f>
        <v>4.3478260869565216E-2</v>
      </c>
      <c r="AY35" s="156">
        <f>('A. INDICATOR LEVELS'!AZ34-'A. INDICATOR LEVELS'!AY34)/'A. INDICATOR LEVELS'!AY34</f>
        <v>0</v>
      </c>
      <c r="AZ35" s="157">
        <f>('A. INDICATOR LEVELS'!AZ34-'A. INDICATOR LEVELS'!AU34)/'A. INDICATOR LEVELS'!AU34</f>
        <v>0.1076923076923077</v>
      </c>
      <c r="BA35" s="160">
        <f>('A. INDICATOR LEVELS'!BB34-'A. INDICATOR LEVELS'!BA34)/'A. INDICATOR LEVELS'!BA34</f>
        <v>5.7692307692307696E-2</v>
      </c>
      <c r="BB35" s="161">
        <f>('A. INDICATOR LEVELS'!BC34-'A. INDICATOR LEVELS'!BB34)/'A. INDICATOR LEVELS'!BB34</f>
        <v>1.8181818181818181E-2</v>
      </c>
      <c r="BC35" s="161">
        <f>('A. INDICATOR LEVELS'!BD34-'A. INDICATOR LEVELS'!BC34)/'A. INDICATOR LEVELS'!BC34</f>
        <v>3.5714285714285712E-2</v>
      </c>
      <c r="BD35" s="161">
        <f>('A. INDICATOR LEVELS'!BE34-'A. INDICATOR LEVELS'!BD34)/'A. INDICATOR LEVELS'!BD34</f>
        <v>-0.10344827586206896</v>
      </c>
      <c r="BE35" s="161">
        <f>('A. INDICATOR LEVELS'!BF34-'A. INDICATOR LEVELS'!BE34)/'A. INDICATOR LEVELS'!BE34</f>
        <v>0</v>
      </c>
      <c r="BF35" s="162">
        <f>('A. INDICATOR LEVELS'!BF34-'A. INDICATOR LEVELS'!BA34)/'A. INDICATOR LEVELS'!BA34</f>
        <v>0</v>
      </c>
      <c r="BG35" s="166">
        <f>('A. INDICATOR LEVELS'!BH34-'A. INDICATOR LEVELS'!BG34)/'A. INDICATOR LEVELS'!BG34</f>
        <v>-7.6923076923076927E-2</v>
      </c>
      <c r="BH35" s="156">
        <f>('A. INDICATOR LEVELS'!BI34-'A. INDICATOR LEVELS'!BH34)/'A. INDICATOR LEVELS'!BH34</f>
        <v>8.3333333333333329E-2</v>
      </c>
      <c r="BI35" s="156">
        <f>('A. INDICATOR LEVELS'!BJ34-'A. INDICATOR LEVELS'!BI34)/'A. INDICATOR LEVELS'!BI34</f>
        <v>-7.6923076923076927E-2</v>
      </c>
      <c r="BJ35" s="156">
        <f>('A. INDICATOR LEVELS'!BK34-'A. INDICATOR LEVELS'!BJ34)/'A. INDICATOR LEVELS'!BJ34</f>
        <v>-8.3333333333333329E-2</v>
      </c>
      <c r="BK35" s="156">
        <f>('A. INDICATOR LEVELS'!BL34-'A. INDICATOR LEVELS'!BK34)/'A. INDICATOR LEVELS'!BK34</f>
        <v>-9.0909090909090912E-2</v>
      </c>
      <c r="BL35" s="157">
        <f>('A. INDICATOR LEVELS'!BL34-'A. INDICATOR LEVELS'!BG34)/'A. INDICATOR LEVELS'!BG34</f>
        <v>-0.23076923076923078</v>
      </c>
      <c r="BM35" s="166">
        <f>('A. INDICATOR LEVELS'!BN34-'A. INDICATOR LEVELS'!BM34)/'A. INDICATOR LEVELS'!BM34</f>
        <v>3.5714285714285712E-2</v>
      </c>
      <c r="BN35" s="156">
        <f>('A. INDICATOR LEVELS'!BO34-'A. INDICATOR LEVELS'!BN34)/'A. INDICATOR LEVELS'!BN34</f>
        <v>-0.17241379310344829</v>
      </c>
      <c r="BO35" s="156">
        <f>('A. INDICATOR LEVELS'!BP34-'A. INDICATOR LEVELS'!BO34)/'A. INDICATOR LEVELS'!BO34</f>
        <v>-0.25</v>
      </c>
      <c r="BP35" s="156">
        <f>('A. INDICATOR LEVELS'!BQ34-'A. INDICATOR LEVELS'!BP34)/'A. INDICATOR LEVELS'!BP34</f>
        <v>-5.5555555555555552E-2</v>
      </c>
      <c r="BQ35" s="156">
        <f>('A. INDICATOR LEVELS'!BR34-'A. INDICATOR LEVELS'!BQ34)/'A. INDICATOR LEVELS'!BQ34</f>
        <v>0</v>
      </c>
      <c r="BR35" s="157">
        <f>('A. INDICATOR LEVELS'!BR34-'A. INDICATOR LEVELS'!BM34)/'A. INDICATOR LEVELS'!BM34</f>
        <v>-0.39285714285714285</v>
      </c>
      <c r="BS35" s="160">
        <f>('A. INDICATOR LEVELS'!BT34-'A. INDICATOR LEVELS'!BS34)/'A. INDICATOR LEVELS'!BS34</f>
        <v>2.5000000000000001E-2</v>
      </c>
      <c r="BT35" s="161">
        <f>('A. INDICATOR LEVELS'!BU34-'A. INDICATOR LEVELS'!BT34)/'A. INDICATOR LEVELS'!BT34</f>
        <v>-3.0487804878048782E-3</v>
      </c>
      <c r="BU35" s="161">
        <f>('A. INDICATOR LEVELS'!BV34-'A. INDICATOR LEVELS'!BU34)/'A. INDICATOR LEVELS'!BU34</f>
        <v>3.3639143730886847E-2</v>
      </c>
      <c r="BV35" s="161">
        <f>('A. INDICATOR LEVELS'!BW34-'A. INDICATOR LEVELS'!BV34)/'A. INDICATOR LEVELS'!BV34</f>
        <v>0</v>
      </c>
      <c r="BW35" s="161">
        <f>('A. INDICATOR LEVELS'!BX34-'A. INDICATOR LEVELS'!BW34)/'A. INDICATOR LEVELS'!BW34</f>
        <v>3.8461538461538464E-2</v>
      </c>
      <c r="BX35" s="162">
        <f>('A. INDICATOR LEVELS'!BX34-'A. INDICATOR LEVELS'!BS34)/'A. INDICATOR LEVELS'!BS34</f>
        <v>9.6875000000000003E-2</v>
      </c>
      <c r="BY35" s="160">
        <f>('A. INDICATOR LEVELS'!BZ34-'A. INDICATOR LEVELS'!BY34)/'A. INDICATOR LEVELS'!BY34</f>
        <v>1.5772870662460654E-2</v>
      </c>
      <c r="BZ35" s="161">
        <f>('A. INDICATOR LEVELS'!CA34-'A. INDICATOR LEVELS'!BZ34)/'A. INDICATOR LEVELS'!BZ34</f>
        <v>2.3291925465838425E-2</v>
      </c>
      <c r="CA35" s="161">
        <f>('A. INDICATOR LEVELS'!CB34-'A. INDICATOR LEVELS'!CA34)/'A. INDICATOR LEVELS'!CA34</f>
        <v>-2.4279210925644938E-2</v>
      </c>
      <c r="CB35" s="161">
        <f>('A. INDICATOR LEVELS'!CC34-'A. INDICATOR LEVELS'!CB34)/'A. INDICATOR LEVELS'!CB34</f>
        <v>2.4883359253499247E-2</v>
      </c>
      <c r="CC35" s="161">
        <f>('A. INDICATOR LEVELS'!CD34-'A. INDICATOR LEVELS'!CC34)/'A. INDICATOR LEVELS'!CC34</f>
        <v>4.248861911987864E-2</v>
      </c>
      <c r="CD35" s="159">
        <f>('A. INDICATOR LEVELS'!CD34-'A. INDICATOR LEVELS'!BY34)/'A. INDICATOR LEVELS'!BY34</f>
        <v>8.3596214511041045E-2</v>
      </c>
      <c r="CE35" s="176">
        <f>('A. INDICATOR LEVELS'!CF34-'A. INDICATOR LEVELS'!CE34)/'A. INDICATOR LEVELS'!CE34</f>
        <v>9.6153846153846159E-3</v>
      </c>
      <c r="CF35" s="158">
        <f>('A. INDICATOR LEVELS'!CG34-'A. INDICATOR LEVELS'!CF34)/'A. INDICATOR LEVELS'!CF34</f>
        <v>3.0476190476190476E-2</v>
      </c>
      <c r="CG35" s="158">
        <f>('A. INDICATOR LEVELS'!CH34-'A. INDICATOR LEVELS'!CG34)/'A. INDICATOR LEVELS'!CG34</f>
        <v>1.4787430683918669E-2</v>
      </c>
      <c r="CH35" s="158">
        <f>('A. INDICATOR LEVELS'!CI34-'A. INDICATOR LEVELS'!CH34)/'A. INDICATOR LEVELS'!CH34</f>
        <v>2.3679417122040074E-2</v>
      </c>
      <c r="CI35" s="158">
        <f>('A. INDICATOR LEVELS'!CJ34-'A. INDICATOR LEVELS'!CI34)/'A. INDICATOR LEVELS'!CI34</f>
        <v>4.6263345195729534E-2</v>
      </c>
      <c r="CJ35" s="159">
        <f>('A. INDICATOR LEVELS'!CJ34-'A. INDICATOR LEVELS'!CE34)/'A. INDICATOR LEVELS'!CE34</f>
        <v>0.13076923076923078</v>
      </c>
      <c r="CK35" s="160">
        <f>('A. INDICATOR LEVELS'!CL34-'A. INDICATOR LEVELS'!CK34)/'A. INDICATOR LEVELS'!CK34</f>
        <v>-0.25</v>
      </c>
      <c r="CL35" s="161">
        <f>('A. INDICATOR LEVELS'!CM34-'A. INDICATOR LEVELS'!CL34)/'A. INDICATOR LEVELS'!CL34</f>
        <v>-8.3333333333333329E-2</v>
      </c>
      <c r="CM35" s="161">
        <f>('A. INDICATOR LEVELS'!CN34-'A. INDICATOR LEVELS'!CM34)/'A. INDICATOR LEVELS'!CM34</f>
        <v>-0.18181818181818182</v>
      </c>
      <c r="CN35" s="161">
        <f>('A. INDICATOR LEVELS'!CO34-'A. INDICATOR LEVELS'!CN34)/'A. INDICATOR LEVELS'!CN34</f>
        <v>0</v>
      </c>
      <c r="CO35" s="161"/>
      <c r="CP35" s="159">
        <f>('A. INDICATOR LEVELS'!CO34-'A. INDICATOR LEVELS'!CK34)/'A. INDICATOR LEVELS'!CK34</f>
        <v>-0.4375</v>
      </c>
      <c r="CQ35" s="166">
        <f>('A. INDICATOR LEVELS'!CR34-'A. INDICATOR LEVELS'!CQ34)/'A. INDICATOR LEVELS'!CQ34</f>
        <v>0</v>
      </c>
      <c r="CR35" s="156">
        <f>('A. INDICATOR LEVELS'!CS34-'A. INDICATOR LEVELS'!CR34)/'A. INDICATOR LEVELS'!CR34</f>
        <v>0</v>
      </c>
      <c r="CS35" s="156">
        <f>('A. INDICATOR LEVELS'!CT34-'A. INDICATOR LEVELS'!CS34)/'A. INDICATOR LEVELS'!CS34</f>
        <v>0</v>
      </c>
      <c r="CT35" s="156">
        <f>('A. INDICATOR LEVELS'!CU34-'A. INDICATOR LEVELS'!CT34)/'A. INDICATOR LEVELS'!CT34</f>
        <v>0.2</v>
      </c>
      <c r="CU35" s="156">
        <f>('A. INDICATOR LEVELS'!CV34-'A. INDICATOR LEVELS'!CU34)/'A. INDICATOR LEVELS'!CU34</f>
        <v>-0.5</v>
      </c>
      <c r="CV35" s="157">
        <f>('A. INDICATOR LEVELS'!CV34-'A. INDICATOR LEVELS'!CQ34)/'A. INDICATOR LEVELS'!CQ34</f>
        <v>-0.4</v>
      </c>
      <c r="CW35" s="166">
        <f>('A. INDICATOR LEVELS'!CX34-'A. INDICATOR LEVELS'!CW34)/'A. INDICATOR LEVELS'!CW34</f>
        <v>-5.2631578947368418E-2</v>
      </c>
      <c r="CX35" s="156">
        <f>('A. INDICATOR LEVELS'!CY34-'A. INDICATOR LEVELS'!CX34)/'A. INDICATOR LEVELS'!CX34</f>
        <v>0</v>
      </c>
      <c r="CY35" s="156">
        <f>('A. INDICATOR LEVELS'!CZ34-'A. INDICATOR LEVELS'!CY34)/'A. INDICATOR LEVELS'!CY34</f>
        <v>0.1111111111111111</v>
      </c>
      <c r="CZ35" s="156">
        <f>('A. INDICATOR LEVELS'!DA34-'A. INDICATOR LEVELS'!CZ34)/'A. INDICATOR LEVELS'!CZ34</f>
        <v>-0.1</v>
      </c>
      <c r="DA35" s="156">
        <f>('A. INDICATOR LEVELS'!DB34-'A. INDICATOR LEVELS'!DA34)/'A. INDICATOR LEVELS'!DA34</f>
        <v>0</v>
      </c>
      <c r="DB35" s="157">
        <f>('A. INDICATOR LEVELS'!DB34-'A. INDICATOR LEVELS'!CW34)/'A. INDICATOR LEVELS'!CW34</f>
        <v>-5.2631578947368418E-2</v>
      </c>
      <c r="DC35" s="160">
        <f>('A. INDICATOR LEVELS'!DD34-'A. INDICATOR LEVELS'!DC34)/'A. INDICATOR LEVELS'!DC34</f>
        <v>0</v>
      </c>
      <c r="DD35" s="161">
        <f>('A. INDICATOR LEVELS'!DE34-'A. INDICATOR LEVELS'!DD34)/'A. INDICATOR LEVELS'!DD34</f>
        <v>-7.1428571428571425E-2</v>
      </c>
      <c r="DE35" s="161">
        <f>('A. INDICATOR LEVELS'!DF34-'A. INDICATOR LEVELS'!DE34)/'A. INDICATOR LEVELS'!DE34</f>
        <v>0.15384615384615385</v>
      </c>
      <c r="DF35" s="161">
        <f>('A. INDICATOR LEVELS'!DG34-'A. INDICATOR LEVELS'!DF34)/'A. INDICATOR LEVELS'!DF34</f>
        <v>-0.2</v>
      </c>
      <c r="DG35" s="161">
        <f>('A. INDICATOR LEVELS'!DH34-'A. INDICATOR LEVELS'!DG34)/'A. INDICATOR LEVELS'!DG34</f>
        <v>-8.3333333333333329E-2</v>
      </c>
      <c r="DH35" s="162">
        <f>('A. INDICATOR LEVELS'!DH34-'A. INDICATOR LEVELS'!DC34)/'A. INDICATOR LEVELS'!DC34</f>
        <v>-0.21428571428571427</v>
      </c>
    </row>
    <row r="36" spans="1:112" x14ac:dyDescent="0.35">
      <c r="A36" s="228"/>
      <c r="B36" s="248" t="s">
        <v>33</v>
      </c>
      <c r="C36" s="248" t="s">
        <v>53</v>
      </c>
      <c r="D36" s="229" t="s">
        <v>80</v>
      </c>
      <c r="E36" s="166">
        <f>('A. INDICATOR LEVELS'!F35-'A. INDICATOR LEVELS'!E35)/'A. INDICATOR LEVELS'!E35</f>
        <v>3.4686235200665737E-2</v>
      </c>
      <c r="F36" s="156">
        <f>('A. INDICATOR LEVELS'!G35-'A. INDICATOR LEVELS'!F35)/'A. INDICATOR LEVELS'!F35</f>
        <v>3.3450318052204428E-2</v>
      </c>
      <c r="G36" s="156">
        <f>('A. INDICATOR LEVELS'!H35-'A. INDICATOR LEVELS'!G35)/'A. INDICATOR LEVELS'!G35</f>
        <v>4.0291485372669709E-2</v>
      </c>
      <c r="H36" s="156">
        <f>('A. INDICATOR LEVELS'!I35-'A. INDICATOR LEVELS'!H35)/'A. INDICATOR LEVELS'!H35</f>
        <v>5.0666485310119698E-2</v>
      </c>
      <c r="I36" s="156">
        <f>('A. INDICATOR LEVELS'!J35-'A. INDICATOR LEVELS'!I35)/'A. INDICATOR LEVELS'!I35</f>
        <v>4.5116188750080909E-2</v>
      </c>
      <c r="J36" s="157">
        <f>('A. INDICATOR LEVELS'!J35-'A. INDICATOR LEVELS'!E35)/'A. INDICATOR LEVELS'!E35</f>
        <v>0.22146990959639898</v>
      </c>
      <c r="K36" s="166">
        <f>('A. INDICATOR LEVELS'!L35-'A. INDICATOR LEVELS'!K35)/'A. INDICATOR LEVELS'!K35</f>
        <v>-1.3698630136986301E-2</v>
      </c>
      <c r="L36" s="156">
        <f>('A. INDICATOR LEVELS'!M35-'A. INDICATOR LEVELS'!L35)/'A. INDICATOR LEVELS'!L35</f>
        <v>1.3888888888888888E-2</v>
      </c>
      <c r="M36" s="156">
        <f>('A. INDICATOR LEVELS'!N35-'A. INDICATOR LEVELS'!M35)/'A. INDICATOR LEVELS'!M35</f>
        <v>0</v>
      </c>
      <c r="N36" s="156">
        <f>('A. INDICATOR LEVELS'!O35-'A. INDICATOR LEVELS'!N35)/'A. INDICATOR LEVELS'!N35</f>
        <v>2.7397260273972601E-2</v>
      </c>
      <c r="O36" s="156">
        <f>('A. INDICATOR LEVELS'!P35-'A. INDICATOR LEVELS'!O35)/'A. INDICATOR LEVELS'!O35</f>
        <v>5.3333333333333337E-2</v>
      </c>
      <c r="P36" s="157">
        <f>('A. INDICATOR LEVELS'!P35-'A. INDICATOR LEVELS'!K35)/'A. INDICATOR LEVELS'!K35</f>
        <v>8.2191780821917804E-2</v>
      </c>
      <c r="Q36" s="160">
        <f>('A. INDICATOR LEVELS'!R35-'A. INDICATOR LEVELS'!Q35)/'A. INDICATOR LEVELS'!Q35</f>
        <v>3.7950664136622389E-2</v>
      </c>
      <c r="R36" s="161">
        <f>('A. INDICATOR LEVELS'!S35-'A. INDICATOR LEVELS'!R35)/'A. INDICATOR LEVELS'!R35</f>
        <v>0</v>
      </c>
      <c r="S36" s="161">
        <f>('A. INDICATOR LEVELS'!T35-'A. INDICATOR LEVELS'!S35)/'A. INDICATOR LEVELS'!S35</f>
        <v>1.8281535648994515E-3</v>
      </c>
      <c r="T36" s="161">
        <f>('A. INDICATOR LEVELS'!U35-'A. INDICATOR LEVELS'!T35)/'A. INDICATOR LEVELS'!T35</f>
        <v>4.0145985401459854E-2</v>
      </c>
      <c r="U36" s="161">
        <f>('A. INDICATOR LEVELS'!V35-'A. INDICATOR LEVELS'!U35)/'A. INDICATOR LEVELS'!U35</f>
        <v>8.771929824561403E-3</v>
      </c>
      <c r="V36" s="162">
        <f>('A. INDICATOR LEVELS'!V35-'A. INDICATOR LEVELS'!Q35)/'A. INDICATOR LEVELS'!Q35</f>
        <v>9.1081593927893736E-2</v>
      </c>
      <c r="W36" s="176">
        <f>('A. INDICATOR LEVELS'!X35-'A. INDICATOR LEVELS'!W35)/'A. INDICATOR LEVELS'!W35</f>
        <v>2.3255813953488393E-2</v>
      </c>
      <c r="X36" s="158">
        <f>('A. INDICATOR LEVELS'!Y35-'A. INDICATOR LEVELS'!X35)/'A. INDICATOR LEVELS'!X35</f>
        <v>1.1363636363636374E-2</v>
      </c>
      <c r="Y36" s="158">
        <f>('A. INDICATOR LEVELS'!Z35-'A. INDICATOR LEVELS'!Y35)/'A. INDICATOR LEVELS'!Y35</f>
        <v>4.4943820224719142E-2</v>
      </c>
      <c r="Z36" s="158">
        <f>('A. INDICATOR LEVELS'!AA35-'A. INDICATOR LEVELS'!Z35)/'A. INDICATOR LEVELS'!Z35</f>
        <v>2.1505376344085919E-2</v>
      </c>
      <c r="AA36" s="158">
        <f>('A. INDICATOR LEVELS'!AB35-'A. INDICATOR LEVELS'!AA35)/'A. INDICATOR LEVELS'!AA35</f>
        <v>1.0526315789473694E-2</v>
      </c>
      <c r="AB36" s="159">
        <f>('A. INDICATOR LEVELS'!AB35-'A. INDICATOR LEVELS'!W35)/'A. INDICATOR LEVELS'!W35</f>
        <v>0.11627906976744183</v>
      </c>
      <c r="AC36" s="166">
        <f>('A. INDICATOR LEVELS'!AD35-'A. INDICATOR LEVELS'!AC35)/'A. INDICATOR LEVELS'!AC35</f>
        <v>1.3157894736842105E-2</v>
      </c>
      <c r="AD36" s="156">
        <f>('A. INDICATOR LEVELS'!AE35-'A. INDICATOR LEVELS'!AD35)/'A. INDICATOR LEVELS'!AD35</f>
        <v>1.2987012987012988E-2</v>
      </c>
      <c r="AE36" s="156">
        <f>('A. INDICATOR LEVELS'!AF35-'A. INDICATOR LEVELS'!AE35)/'A. INDICATOR LEVELS'!AE35</f>
        <v>0</v>
      </c>
      <c r="AF36" s="156">
        <f>('A. INDICATOR LEVELS'!AG35-'A. INDICATOR LEVELS'!AF35)/'A. INDICATOR LEVELS'!AF35</f>
        <v>-1.282051282051282E-2</v>
      </c>
      <c r="AG36" s="156">
        <f>('A. INDICATOR LEVELS'!AH35-'A. INDICATOR LEVELS'!AG35)/'A. INDICATOR LEVELS'!AG35</f>
        <v>0</v>
      </c>
      <c r="AH36" s="157">
        <f>('A. INDICATOR LEVELS'!AH35-'A. INDICATOR LEVELS'!AC35)/'A. INDICATOR LEVELS'!AC35</f>
        <v>1.3157894736842105E-2</v>
      </c>
      <c r="AI36" s="160">
        <f>('A. INDICATOR LEVELS'!AJ35-'A. INDICATOR LEVELS'!AI35)/'A. INDICATOR LEVELS'!AI35</f>
        <v>-1.8518518518518517E-2</v>
      </c>
      <c r="AJ36" s="161">
        <f>('A. INDICATOR LEVELS'!AK35-'A. INDICATOR LEVELS'!AJ35)/'A. INDICATOR LEVELS'!AJ35</f>
        <v>1.8867924528301886E-2</v>
      </c>
      <c r="AK36" s="161">
        <f>('A. INDICATOR LEVELS'!AL35-'A. INDICATOR LEVELS'!AK35)/'A. INDICATOR LEVELS'!AK35</f>
        <v>-1.8518518518518517E-2</v>
      </c>
      <c r="AL36" s="161">
        <f>('A. INDICATOR LEVELS'!AM35-'A. INDICATOR LEVELS'!AL35)/'A. INDICATOR LEVELS'!AL35</f>
        <v>-1.8867924528301886E-2</v>
      </c>
      <c r="AM36" s="161">
        <f>('A. INDICATOR LEVELS'!AN35-'A. INDICATOR LEVELS'!AM35)/'A. INDICATOR LEVELS'!AM35</f>
        <v>3.8461538461538464E-2</v>
      </c>
      <c r="AN36" s="162">
        <f>('A. INDICATOR LEVELS'!AN35-'A. INDICATOR LEVELS'!AI35)/'A. INDICATOR LEVELS'!AI35</f>
        <v>0</v>
      </c>
      <c r="AO36" s="166">
        <f>('A. INDICATOR LEVELS'!AP35-'A. INDICATOR LEVELS'!AO35)/'A. INDICATOR LEVELS'!AO35</f>
        <v>0.11538461538461539</v>
      </c>
      <c r="AP36" s="156">
        <f>('A. INDICATOR LEVELS'!AQ35-'A. INDICATOR LEVELS'!AP35)/'A. INDICATOR LEVELS'!AP35</f>
        <v>-3.4482758620689655E-2</v>
      </c>
      <c r="AQ36" s="156">
        <f>('A. INDICATOR LEVELS'!AR35-'A. INDICATOR LEVELS'!AQ35)/'A. INDICATOR LEVELS'!AQ35</f>
        <v>-1.7857142857142856E-2</v>
      </c>
      <c r="AR36" s="156">
        <f>('A. INDICATOR LEVELS'!AS35-'A. INDICATOR LEVELS'!AR35)/'A. INDICATOR LEVELS'!AR35</f>
        <v>5.4545454545454543E-2</v>
      </c>
      <c r="AS36" s="156">
        <f>('A. INDICATOR LEVELS'!AT35-'A. INDICATOR LEVELS'!AS35)/'A. INDICATOR LEVELS'!AS35</f>
        <v>8.6206896551724144E-2</v>
      </c>
      <c r="AT36" s="157">
        <f>('A. INDICATOR LEVELS'!AT35-'A. INDICATOR LEVELS'!AO35)/'A. INDICATOR LEVELS'!AO35</f>
        <v>0.21153846153846154</v>
      </c>
      <c r="AU36" s="166">
        <f>('A. INDICATOR LEVELS'!AV35-'A. INDICATOR LEVELS'!AU35)/'A. INDICATOR LEVELS'!AU35</f>
        <v>4.0540540540540543E-2</v>
      </c>
      <c r="AV36" s="156">
        <f>('A. INDICATOR LEVELS'!AW35-'A. INDICATOR LEVELS'!AV35)/'A. INDICATOR LEVELS'!AV35</f>
        <v>2.5974025974025976E-2</v>
      </c>
      <c r="AW36" s="156">
        <f>('A. INDICATOR LEVELS'!AX35-'A. INDICATOR LEVELS'!AW35)/'A. INDICATOR LEVELS'!AW35</f>
        <v>0</v>
      </c>
      <c r="AX36" s="156">
        <f>('A. INDICATOR LEVELS'!AY35-'A. INDICATOR LEVELS'!AX35)/'A. INDICATOR LEVELS'!AX35</f>
        <v>3.7974683544303799E-2</v>
      </c>
      <c r="AY36" s="156">
        <f>('A. INDICATOR LEVELS'!AZ35-'A. INDICATOR LEVELS'!AY35)/'A. INDICATOR LEVELS'!AY35</f>
        <v>-1.2195121951219513E-2</v>
      </c>
      <c r="AZ36" s="157">
        <f>('A. INDICATOR LEVELS'!AZ35-'A. INDICATOR LEVELS'!AU35)/'A. INDICATOR LEVELS'!AU35</f>
        <v>9.45945945945946E-2</v>
      </c>
      <c r="BA36" s="160">
        <f>('A. INDICATOR LEVELS'!BB35-'A. INDICATOR LEVELS'!BA35)/'A. INDICATOR LEVELS'!BA35</f>
        <v>0</v>
      </c>
      <c r="BB36" s="161">
        <f>('A. INDICATOR LEVELS'!BC35-'A. INDICATOR LEVELS'!BB35)/'A. INDICATOR LEVELS'!BB35</f>
        <v>1.7543859649122806E-2</v>
      </c>
      <c r="BC36" s="161">
        <f>('A. INDICATOR LEVELS'!BD35-'A. INDICATOR LEVELS'!BC35)/'A. INDICATOR LEVELS'!BC35</f>
        <v>5.1724137931034482E-2</v>
      </c>
      <c r="BD36" s="161">
        <f>('A. INDICATOR LEVELS'!BE35-'A. INDICATOR LEVELS'!BD35)/'A. INDICATOR LEVELS'!BD35</f>
        <v>-3.2786885245901641E-2</v>
      </c>
      <c r="BE36" s="161">
        <f>('A. INDICATOR LEVELS'!BF35-'A. INDICATOR LEVELS'!BE35)/'A. INDICATOR LEVELS'!BE35</f>
        <v>1.6949152542372881E-2</v>
      </c>
      <c r="BF36" s="162">
        <f>('A. INDICATOR LEVELS'!BF35-'A. INDICATOR LEVELS'!BA35)/'A. INDICATOR LEVELS'!BA35</f>
        <v>5.2631578947368418E-2</v>
      </c>
      <c r="BG36" s="166">
        <f>('A. INDICATOR LEVELS'!BH35-'A. INDICATOR LEVELS'!BG35)/'A. INDICATOR LEVELS'!BG35</f>
        <v>0</v>
      </c>
      <c r="BH36" s="156">
        <f>('A. INDICATOR LEVELS'!BI35-'A. INDICATOR LEVELS'!BH35)/'A. INDICATOR LEVELS'!BH35</f>
        <v>0</v>
      </c>
      <c r="BI36" s="156">
        <f>('A. INDICATOR LEVELS'!BJ35-'A. INDICATOR LEVELS'!BI35)/'A. INDICATOR LEVELS'!BI35</f>
        <v>0</v>
      </c>
      <c r="BJ36" s="156">
        <f>('A. INDICATOR LEVELS'!BK35-'A. INDICATOR LEVELS'!BJ35)/'A. INDICATOR LEVELS'!BJ35</f>
        <v>-0.125</v>
      </c>
      <c r="BK36" s="156">
        <f>('A. INDICATOR LEVELS'!BL35-'A. INDICATOR LEVELS'!BK35)/'A. INDICATOR LEVELS'!BK35</f>
        <v>0</v>
      </c>
      <c r="BL36" s="157">
        <f>('A. INDICATOR LEVELS'!BL35-'A. INDICATOR LEVELS'!BG35)/'A. INDICATOR LEVELS'!BG35</f>
        <v>-0.125</v>
      </c>
      <c r="BM36" s="166">
        <f>('A. INDICATOR LEVELS'!BN35-'A. INDICATOR LEVELS'!BM35)/'A. INDICATOR LEVELS'!BM35</f>
        <v>-4.5454545454545456E-2</v>
      </c>
      <c r="BN36" s="156">
        <f>('A. INDICATOR LEVELS'!BO35-'A. INDICATOR LEVELS'!BN35)/'A. INDICATOR LEVELS'!BN35</f>
        <v>-0.14285714285714285</v>
      </c>
      <c r="BO36" s="156">
        <f>('A. INDICATOR LEVELS'!BP35-'A. INDICATOR LEVELS'!BO35)/'A. INDICATOR LEVELS'!BO35</f>
        <v>-0.3888888888888889</v>
      </c>
      <c r="BP36" s="156">
        <f>('A. INDICATOR LEVELS'!BQ35-'A. INDICATOR LEVELS'!BP35)/'A. INDICATOR LEVELS'!BP35</f>
        <v>0</v>
      </c>
      <c r="BQ36" s="156">
        <f>('A. INDICATOR LEVELS'!BR35-'A. INDICATOR LEVELS'!BQ35)/'A. INDICATOR LEVELS'!BQ35</f>
        <v>-9.0909090909090912E-2</v>
      </c>
      <c r="BR36" s="157">
        <f>('A. INDICATOR LEVELS'!BR35-'A. INDICATOR LEVELS'!BM35)/'A. INDICATOR LEVELS'!BM35</f>
        <v>-0.54545454545454541</v>
      </c>
      <c r="BS36" s="160">
        <f>('A. INDICATOR LEVELS'!BT35-'A. INDICATOR LEVELS'!BS35)/'A. INDICATOR LEVELS'!BS35</f>
        <v>0</v>
      </c>
      <c r="BT36" s="161">
        <f>('A. INDICATOR LEVELS'!BU35-'A. INDICATOR LEVELS'!BT35)/'A. INDICATOR LEVELS'!BT35</f>
        <v>2.4390243902439025E-2</v>
      </c>
      <c r="BU36" s="161">
        <f>('A. INDICATOR LEVELS'!BV35-'A. INDICATOR LEVELS'!BU35)/'A. INDICATOR LEVELS'!BU35</f>
        <v>1.0582010582010581E-2</v>
      </c>
      <c r="BV36" s="161">
        <f>('A. INDICATOR LEVELS'!BW35-'A. INDICATOR LEVELS'!BV35)/'A. INDICATOR LEVELS'!BV35</f>
        <v>2.6178010471204188E-2</v>
      </c>
      <c r="BW36" s="161">
        <f>('A. INDICATOR LEVELS'!BX35-'A. INDICATOR LEVELS'!BW35)/'A. INDICATOR LEVELS'!BW35</f>
        <v>-1.2755102040816327E-2</v>
      </c>
      <c r="BX36" s="162">
        <f>('A. INDICATOR LEVELS'!BX35-'A. INDICATOR LEVELS'!BS35)/'A. INDICATOR LEVELS'!BS35</f>
        <v>4.878048780487805E-2</v>
      </c>
      <c r="BY36" s="160">
        <f>('A. INDICATOR LEVELS'!BZ35-'A. INDICATOR LEVELS'!BY35)/'A. INDICATOR LEVELS'!BY35</f>
        <v>-2.4043715846994603E-2</v>
      </c>
      <c r="BZ36" s="161">
        <f>('A. INDICATOR LEVELS'!CA35-'A. INDICATOR LEVELS'!BZ35)/'A. INDICATOR LEVELS'!BZ35</f>
        <v>3.0235162374020109E-2</v>
      </c>
      <c r="CA36" s="161">
        <f>('A. INDICATOR LEVELS'!CB35-'A. INDICATOR LEVELS'!CA35)/'A. INDICATOR LEVELS'!CA35</f>
        <v>-1.4130434782608588E-2</v>
      </c>
      <c r="CB36" s="161">
        <f>('A. INDICATOR LEVELS'!CC35-'A. INDICATOR LEVELS'!CB35)/'A. INDICATOR LEVELS'!CB35</f>
        <v>1.9845644983461929E-2</v>
      </c>
      <c r="CC36" s="161">
        <f>('A. INDICATOR LEVELS'!CD35-'A. INDICATOR LEVELS'!CC35)/'A. INDICATOR LEVELS'!CC35</f>
        <v>9.729729729729733E-2</v>
      </c>
      <c r="CD36" s="159">
        <f>('A. INDICATOR LEVELS'!CD35-'A. INDICATOR LEVELS'!BY35)/'A. INDICATOR LEVELS'!BY35</f>
        <v>0.10928961748633879</v>
      </c>
      <c r="CE36" s="176">
        <f>('A. INDICATOR LEVELS'!CF35-'A. INDICATOR LEVELS'!CE35)/'A. INDICATOR LEVELS'!CE35</f>
        <v>3.7783375314861464E-2</v>
      </c>
      <c r="CF36" s="158">
        <f>('A. INDICATOR LEVELS'!CG35-'A. INDICATOR LEVELS'!CF35)/'A. INDICATOR LEVELS'!CF35</f>
        <v>1.0922330097087379E-2</v>
      </c>
      <c r="CG36" s="158">
        <f>('A. INDICATOR LEVELS'!CH35-'A. INDICATOR LEVELS'!CG35)/'A. INDICATOR LEVELS'!CG35</f>
        <v>3.9615846338535411E-2</v>
      </c>
      <c r="CH36" s="158">
        <f>('A. INDICATOR LEVELS'!CI35-'A. INDICATOR LEVELS'!CH35)/'A. INDICATOR LEVELS'!CH35</f>
        <v>3.9260969976905313E-2</v>
      </c>
      <c r="CI36" s="158">
        <f>('A. INDICATOR LEVELS'!CJ35-'A. INDICATOR LEVELS'!CI35)/'A. INDICATOR LEVELS'!CI35</f>
        <v>1.7777777777777778E-2</v>
      </c>
      <c r="CJ36" s="159">
        <f>('A. INDICATOR LEVELS'!CJ35-'A. INDICATOR LEVELS'!CE35)/'A. INDICATOR LEVELS'!CE35</f>
        <v>0.15365239294710328</v>
      </c>
      <c r="CK36" s="160">
        <f>('A. INDICATOR LEVELS'!CL35-'A. INDICATOR LEVELS'!CK35)/'A. INDICATOR LEVELS'!CK35</f>
        <v>-0.18181818181818182</v>
      </c>
      <c r="CL36" s="161">
        <f>('A. INDICATOR LEVELS'!CM35-'A. INDICATOR LEVELS'!CL35)/'A. INDICATOR LEVELS'!CL35</f>
        <v>-0.1111111111111111</v>
      </c>
      <c r="CM36" s="161">
        <f>('A. INDICATOR LEVELS'!CN35-'A. INDICATOR LEVELS'!CM35)/'A. INDICATOR LEVELS'!CM35</f>
        <v>0</v>
      </c>
      <c r="CN36" s="161">
        <f>('A. INDICATOR LEVELS'!CO35-'A. INDICATOR LEVELS'!CN35)/'A. INDICATOR LEVELS'!CN35</f>
        <v>0.125</v>
      </c>
      <c r="CO36" s="161"/>
      <c r="CP36" s="159">
        <f>('A. INDICATOR LEVELS'!CO35-'A. INDICATOR LEVELS'!CK35)/'A. INDICATOR LEVELS'!CK35</f>
        <v>-0.18181818181818182</v>
      </c>
      <c r="CQ36" s="166">
        <f>('A. INDICATOR LEVELS'!CR35-'A. INDICATOR LEVELS'!CQ35)/'A. INDICATOR LEVELS'!CQ35</f>
        <v>0</v>
      </c>
      <c r="CR36" s="156">
        <f>('A. INDICATOR LEVELS'!CS35-'A. INDICATOR LEVELS'!CR35)/'A. INDICATOR LEVELS'!CR35</f>
        <v>0</v>
      </c>
      <c r="CS36" s="156">
        <f>('A. INDICATOR LEVELS'!CT35-'A. INDICATOR LEVELS'!CS35)/'A. INDICATOR LEVELS'!CS35</f>
        <v>1</v>
      </c>
      <c r="CT36" s="156">
        <f>('A. INDICATOR LEVELS'!CU35-'A. INDICATOR LEVELS'!CT35)/'A. INDICATOR LEVELS'!CT35</f>
        <v>-0.5</v>
      </c>
      <c r="CU36" s="156">
        <f>('A. INDICATOR LEVELS'!CV35-'A. INDICATOR LEVELS'!CU35)/'A. INDICATOR LEVELS'!CU35</f>
        <v>0</v>
      </c>
      <c r="CV36" s="157">
        <f>('A. INDICATOR LEVELS'!CV35-'A. INDICATOR LEVELS'!CQ35)/'A. INDICATOR LEVELS'!CQ35</f>
        <v>0</v>
      </c>
      <c r="CW36" s="166">
        <f>('A. INDICATOR LEVELS'!CX35-'A. INDICATOR LEVELS'!CW35)/'A. INDICATOR LEVELS'!CW35</f>
        <v>-4.7619047619047616E-2</v>
      </c>
      <c r="CX36" s="156">
        <f>('A. INDICATOR LEVELS'!CY35-'A. INDICATOR LEVELS'!CX35)/'A. INDICATOR LEVELS'!CX35</f>
        <v>0</v>
      </c>
      <c r="CY36" s="156">
        <f>('A. INDICATOR LEVELS'!CZ35-'A. INDICATOR LEVELS'!CY35)/'A. INDICATOR LEVELS'!CY35</f>
        <v>-0.2</v>
      </c>
      <c r="CZ36" s="156">
        <f>('A. INDICATOR LEVELS'!DA35-'A. INDICATOR LEVELS'!CZ35)/'A. INDICATOR LEVELS'!CZ35</f>
        <v>0.25</v>
      </c>
      <c r="DA36" s="156">
        <f>('A. INDICATOR LEVELS'!DB35-'A. INDICATOR LEVELS'!DA35)/'A. INDICATOR LEVELS'!DA35</f>
        <v>0</v>
      </c>
      <c r="DB36" s="157">
        <f>('A. INDICATOR LEVELS'!DB35-'A. INDICATOR LEVELS'!CW35)/'A. INDICATOR LEVELS'!CW35</f>
        <v>-4.7619047619047616E-2</v>
      </c>
      <c r="DC36" s="160">
        <f>('A. INDICATOR LEVELS'!DD35-'A. INDICATOR LEVELS'!DC35)/'A. INDICATOR LEVELS'!DC35</f>
        <v>-0.27272727272727271</v>
      </c>
      <c r="DD36" s="161">
        <f>('A. INDICATOR LEVELS'!DE35-'A. INDICATOR LEVELS'!DD35)/'A. INDICATOR LEVELS'!DD35</f>
        <v>0.5</v>
      </c>
      <c r="DE36" s="161">
        <f>('A. INDICATOR LEVELS'!DF35-'A. INDICATOR LEVELS'!DE35)/'A. INDICATOR LEVELS'!DE35</f>
        <v>-8.3333333333333329E-2</v>
      </c>
      <c r="DF36" s="161">
        <f>('A. INDICATOR LEVELS'!DG35-'A. INDICATOR LEVELS'!DF35)/'A. INDICATOR LEVELS'!DF35</f>
        <v>0</v>
      </c>
      <c r="DG36" s="161">
        <f>('A. INDICATOR LEVELS'!DH35-'A. INDICATOR LEVELS'!DG35)/'A. INDICATOR LEVELS'!DG35</f>
        <v>-9.0909090909090912E-2</v>
      </c>
      <c r="DH36" s="162">
        <f>('A. INDICATOR LEVELS'!DH35-'A. INDICATOR LEVELS'!DC35)/'A. INDICATOR LEVELS'!DC35</f>
        <v>-9.0909090909090912E-2</v>
      </c>
    </row>
    <row r="37" spans="1:112" x14ac:dyDescent="0.35">
      <c r="A37" s="228"/>
      <c r="B37" s="248" t="s">
        <v>35</v>
      </c>
      <c r="C37" s="248" t="s">
        <v>53</v>
      </c>
      <c r="D37" s="229" t="s">
        <v>81</v>
      </c>
      <c r="E37" s="166">
        <f>('A. INDICATOR LEVELS'!F36-'A. INDICATOR LEVELS'!E36)/'A. INDICATOR LEVELS'!E36</f>
        <v>2.2010044020088042E-2</v>
      </c>
      <c r="F37" s="156">
        <f>('A. INDICATOR LEVELS'!G36-'A. INDICATOR LEVELS'!F36)/'A. INDICATOR LEVELS'!F36</f>
        <v>1.8442125697646201E-2</v>
      </c>
      <c r="G37" s="156">
        <f>('A. INDICATOR LEVELS'!H36-'A. INDICATOR LEVELS'!G36)/'A. INDICATOR LEVELS'!G36</f>
        <v>2.1443888491779844E-2</v>
      </c>
      <c r="H37" s="156">
        <f>('A. INDICATOR LEVELS'!I36-'A. INDICATOR LEVELS'!H36)/'A. INDICATOR LEVELS'!H36</f>
        <v>2.6300443200373221E-2</v>
      </c>
      <c r="I37" s="156">
        <f>('A. INDICATOR LEVELS'!J36-'A. INDICATOR LEVELS'!I36)/'A. INDICATOR LEVELS'!I36</f>
        <v>2.4433206432183645E-2</v>
      </c>
      <c r="J37" s="157">
        <f>('A. INDICATOR LEVELS'!J36-'A. INDICATOR LEVELS'!E36)/'A. INDICATOR LEVELS'!E36</f>
        <v>0.1178002356004712</v>
      </c>
      <c r="K37" s="166">
        <f>('A. INDICATOR LEVELS'!L36-'A. INDICATOR LEVELS'!K36)/'A. INDICATOR LEVELS'!K36</f>
        <v>-2.1739130434782608E-2</v>
      </c>
      <c r="L37" s="156">
        <f>('A. INDICATOR LEVELS'!M36-'A. INDICATOR LEVELS'!L36)/'A. INDICATOR LEVELS'!L36</f>
        <v>2.2222222222222223E-2</v>
      </c>
      <c r="M37" s="156">
        <f>('A. INDICATOR LEVELS'!N36-'A. INDICATOR LEVELS'!M36)/'A. INDICATOR LEVELS'!M36</f>
        <v>0</v>
      </c>
      <c r="N37" s="156">
        <f>('A. INDICATOR LEVELS'!O36-'A. INDICATOR LEVELS'!N36)/'A. INDICATOR LEVELS'!N36</f>
        <v>4.3478260869565216E-2</v>
      </c>
      <c r="O37" s="156">
        <f>('A. INDICATOR LEVELS'!P36-'A. INDICATOR LEVELS'!O36)/'A. INDICATOR LEVELS'!O36</f>
        <v>8.3333333333333329E-2</v>
      </c>
      <c r="P37" s="157">
        <f>('A. INDICATOR LEVELS'!P36-'A. INDICATOR LEVELS'!K36)/'A. INDICATOR LEVELS'!K36</f>
        <v>0.13043478260869565</v>
      </c>
      <c r="Q37" s="160">
        <f>('A. INDICATOR LEVELS'!R36-'A. INDICATOR LEVELS'!Q36)/'A. INDICATOR LEVELS'!Q36</f>
        <v>-1.0845986984815618E-2</v>
      </c>
      <c r="R37" s="161">
        <f>('A. INDICATOR LEVELS'!S36-'A. INDICATOR LEVELS'!R36)/'A. INDICATOR LEVELS'!R36</f>
        <v>1.7543859649122806E-2</v>
      </c>
      <c r="S37" s="161">
        <f>('A. INDICATOR LEVELS'!T36-'A. INDICATOR LEVELS'!S36)/'A. INDICATOR LEVELS'!S36</f>
        <v>1.2931034482758621E-2</v>
      </c>
      <c r="T37" s="161">
        <f>('A. INDICATOR LEVELS'!U36-'A. INDICATOR LEVELS'!T36)/'A. INDICATOR LEVELS'!T36</f>
        <v>0</v>
      </c>
      <c r="U37" s="161">
        <f>('A. INDICATOR LEVELS'!V36-'A. INDICATOR LEVELS'!U36)/'A. INDICATOR LEVELS'!U36</f>
        <v>1.276595744680851E-2</v>
      </c>
      <c r="V37" s="162">
        <f>('A. INDICATOR LEVELS'!V36-'A. INDICATOR LEVELS'!Q36)/'A. INDICATOR LEVELS'!Q36</f>
        <v>3.2537960954446853E-2</v>
      </c>
      <c r="W37" s="176">
        <f>('A. INDICATOR LEVELS'!X36-'A. INDICATOR LEVELS'!W36)/'A. INDICATOR LEVELS'!W36</f>
        <v>2.9850746268656577E-2</v>
      </c>
      <c r="X37" s="158">
        <f>('A. INDICATOR LEVELS'!Y36-'A. INDICATOR LEVELS'!X36)/'A. INDICATOR LEVELS'!X36</f>
        <v>-1.4492753623188259E-2</v>
      </c>
      <c r="Y37" s="158">
        <f>('A. INDICATOR LEVELS'!Z36-'A. INDICATOR LEVELS'!Y36)/'A. INDICATOR LEVELS'!Y36</f>
        <v>0</v>
      </c>
      <c r="Z37" s="158">
        <f>('A. INDICATOR LEVELS'!AA36-'A. INDICATOR LEVELS'!Z36)/'A. INDICATOR LEVELS'!Z36</f>
        <v>2.9411764705882214E-2</v>
      </c>
      <c r="AA37" s="158">
        <f>('A. INDICATOR LEVELS'!AB36-'A. INDICATOR LEVELS'!AA36)/'A. INDICATOR LEVELS'!AA36</f>
        <v>2.8571428571428598E-2</v>
      </c>
      <c r="AB37" s="159">
        <f>('A. INDICATOR LEVELS'!AB36-'A. INDICATOR LEVELS'!W36)/'A. INDICATOR LEVELS'!W36</f>
        <v>7.4626865671641687E-2</v>
      </c>
      <c r="AC37" s="166">
        <f>('A. INDICATOR LEVELS'!AD36-'A. INDICATOR LEVELS'!AC36)/'A. INDICATOR LEVELS'!AC36</f>
        <v>0</v>
      </c>
      <c r="AD37" s="156">
        <f>('A. INDICATOR LEVELS'!AE36-'A. INDICATOR LEVELS'!AD36)/'A. INDICATOR LEVELS'!AD36</f>
        <v>-2.9411764705882353E-2</v>
      </c>
      <c r="AE37" s="156">
        <f>('A. INDICATOR LEVELS'!AF36-'A. INDICATOR LEVELS'!AE36)/'A. INDICATOR LEVELS'!AE36</f>
        <v>4.5454545454545456E-2</v>
      </c>
      <c r="AF37" s="156">
        <f>('A. INDICATOR LEVELS'!AG36-'A. INDICATOR LEVELS'!AF36)/'A. INDICATOR LEVELS'!AF36</f>
        <v>1.4492753623188406E-2</v>
      </c>
      <c r="AG37" s="156">
        <f>('A. INDICATOR LEVELS'!AH36-'A. INDICATOR LEVELS'!AG36)/'A. INDICATOR LEVELS'!AG36</f>
        <v>1.4285714285714285E-2</v>
      </c>
      <c r="AH37" s="157">
        <f>('A. INDICATOR LEVELS'!AH36-'A. INDICATOR LEVELS'!AC36)/'A. INDICATOR LEVELS'!AC36</f>
        <v>4.4117647058823532E-2</v>
      </c>
      <c r="AI37" s="160">
        <f>('A. INDICATOR LEVELS'!AJ36-'A. INDICATOR LEVELS'!AI36)/'A. INDICATOR LEVELS'!AI36</f>
        <v>-2.1276595744680851E-2</v>
      </c>
      <c r="AJ37" s="161">
        <f>('A. INDICATOR LEVELS'!AK36-'A. INDICATOR LEVELS'!AJ36)/'A. INDICATOR LEVELS'!AJ36</f>
        <v>4.3478260869565216E-2</v>
      </c>
      <c r="AK37" s="161">
        <f>('A. INDICATOR LEVELS'!AL36-'A. INDICATOR LEVELS'!AK36)/'A. INDICATOR LEVELS'!AK36</f>
        <v>-2.0833333333333332E-2</v>
      </c>
      <c r="AL37" s="161">
        <f>('A. INDICATOR LEVELS'!AM36-'A. INDICATOR LEVELS'!AL36)/'A. INDICATOR LEVELS'!AL36</f>
        <v>-4.2553191489361701E-2</v>
      </c>
      <c r="AM37" s="161">
        <f>('A. INDICATOR LEVELS'!AN36-'A. INDICATOR LEVELS'!AM36)/'A. INDICATOR LEVELS'!AM36</f>
        <v>0</v>
      </c>
      <c r="AN37" s="162">
        <f>('A. INDICATOR LEVELS'!AN36-'A. INDICATOR LEVELS'!AI36)/'A. INDICATOR LEVELS'!AI36</f>
        <v>-4.2553191489361701E-2</v>
      </c>
      <c r="AO37" s="166">
        <f>('A. INDICATOR LEVELS'!AP36-'A. INDICATOR LEVELS'!AO36)/'A. INDICATOR LEVELS'!AO36</f>
        <v>2.6315789473684209E-2</v>
      </c>
      <c r="AP37" s="156">
        <f>('A. INDICATOR LEVELS'!AQ36-'A. INDICATOR LEVELS'!AP36)/'A. INDICATOR LEVELS'!AP36</f>
        <v>0</v>
      </c>
      <c r="AQ37" s="156">
        <f>('A. INDICATOR LEVELS'!AR36-'A. INDICATOR LEVELS'!AQ36)/'A. INDICATOR LEVELS'!AQ36</f>
        <v>0</v>
      </c>
      <c r="AR37" s="156">
        <f>('A. INDICATOR LEVELS'!AS36-'A. INDICATOR LEVELS'!AR36)/'A. INDICATOR LEVELS'!AR36</f>
        <v>2.564102564102564E-2</v>
      </c>
      <c r="AS37" s="156">
        <f>('A. INDICATOR LEVELS'!AT36-'A. INDICATOR LEVELS'!AS36)/'A. INDICATOR LEVELS'!AS36</f>
        <v>-2.5000000000000001E-2</v>
      </c>
      <c r="AT37" s="157">
        <f>('A. INDICATOR LEVELS'!AT36-'A. INDICATOR LEVELS'!AO36)/'A. INDICATOR LEVELS'!AO36</f>
        <v>2.6315789473684209E-2</v>
      </c>
      <c r="AU37" s="166">
        <f>('A. INDICATOR LEVELS'!AV36-'A. INDICATOR LEVELS'!AU36)/'A. INDICATOR LEVELS'!AU36</f>
        <v>3.125E-2</v>
      </c>
      <c r="AV37" s="156">
        <f>('A. INDICATOR LEVELS'!AW36-'A. INDICATOR LEVELS'!AV36)/'A. INDICATOR LEVELS'!AV36</f>
        <v>3.0303030303030304E-2</v>
      </c>
      <c r="AW37" s="156">
        <f>('A. INDICATOR LEVELS'!AX36-'A. INDICATOR LEVELS'!AW36)/'A. INDICATOR LEVELS'!AW36</f>
        <v>0</v>
      </c>
      <c r="AX37" s="156">
        <f>('A. INDICATOR LEVELS'!AY36-'A. INDICATOR LEVELS'!AX36)/'A. INDICATOR LEVELS'!AX36</f>
        <v>2.9411764705882353E-2</v>
      </c>
      <c r="AY37" s="156">
        <f>('A. INDICATOR LEVELS'!AZ36-'A. INDICATOR LEVELS'!AY36)/'A. INDICATOR LEVELS'!AY36</f>
        <v>0</v>
      </c>
      <c r="AZ37" s="157">
        <f>('A. INDICATOR LEVELS'!AZ36-'A. INDICATOR LEVELS'!AU36)/'A. INDICATOR LEVELS'!AU36</f>
        <v>9.375E-2</v>
      </c>
      <c r="BA37" s="160">
        <f>('A. INDICATOR LEVELS'!BB36-'A. INDICATOR LEVELS'!BA36)/'A. INDICATOR LEVELS'!BA36</f>
        <v>0.06</v>
      </c>
      <c r="BB37" s="161">
        <f>('A. INDICATOR LEVELS'!BC36-'A. INDICATOR LEVELS'!BB36)/'A. INDICATOR LEVELS'!BB36</f>
        <v>5.6603773584905662E-2</v>
      </c>
      <c r="BC37" s="161">
        <f>('A. INDICATOR LEVELS'!BD36-'A. INDICATOR LEVELS'!BC36)/'A. INDICATOR LEVELS'!BC36</f>
        <v>3.5714285714285712E-2</v>
      </c>
      <c r="BD37" s="161">
        <f>('A. INDICATOR LEVELS'!BE36-'A. INDICATOR LEVELS'!BD36)/'A. INDICATOR LEVELS'!BD36</f>
        <v>-8.6206896551724144E-2</v>
      </c>
      <c r="BE37" s="161">
        <f>('A. INDICATOR LEVELS'!BF36-'A. INDICATOR LEVELS'!BE36)/'A. INDICATOR LEVELS'!BE36</f>
        <v>3.7735849056603772E-2</v>
      </c>
      <c r="BF37" s="162">
        <f>('A. INDICATOR LEVELS'!BF36-'A. INDICATOR LEVELS'!BA36)/'A. INDICATOR LEVELS'!BA36</f>
        <v>0.1</v>
      </c>
      <c r="BG37" s="166">
        <f>('A. INDICATOR LEVELS'!BH36-'A. INDICATOR LEVELS'!BG36)/'A. INDICATOR LEVELS'!BG36</f>
        <v>-5.5555555555555552E-2</v>
      </c>
      <c r="BH37" s="156">
        <f>('A. INDICATOR LEVELS'!BI36-'A. INDICATOR LEVELS'!BH36)/'A. INDICATOR LEVELS'!BH36</f>
        <v>5.8823529411764705E-2</v>
      </c>
      <c r="BI37" s="156">
        <f>('A. INDICATOR LEVELS'!BJ36-'A. INDICATOR LEVELS'!BI36)/'A. INDICATOR LEVELS'!BI36</f>
        <v>-5.5555555555555552E-2</v>
      </c>
      <c r="BJ37" s="156">
        <f>('A. INDICATOR LEVELS'!BK36-'A. INDICATOR LEVELS'!BJ36)/'A. INDICATOR LEVELS'!BJ36</f>
        <v>-5.8823529411764705E-2</v>
      </c>
      <c r="BK37" s="156">
        <f>('A. INDICATOR LEVELS'!BL36-'A. INDICATOR LEVELS'!BK36)/'A. INDICATOR LEVELS'!BK36</f>
        <v>-6.25E-2</v>
      </c>
      <c r="BL37" s="157">
        <f>('A. INDICATOR LEVELS'!BL36-'A. INDICATOR LEVELS'!BG36)/'A. INDICATOR LEVELS'!BG36</f>
        <v>-0.16666666666666666</v>
      </c>
      <c r="BM37" s="166">
        <f>('A. INDICATOR LEVELS'!BN36-'A. INDICATOR LEVELS'!BM36)/'A. INDICATOR LEVELS'!BM36</f>
        <v>0</v>
      </c>
      <c r="BN37" s="156">
        <f>('A. INDICATOR LEVELS'!BO36-'A. INDICATOR LEVELS'!BN36)/'A. INDICATOR LEVELS'!BN36</f>
        <v>-0.12121212121212122</v>
      </c>
      <c r="BO37" s="156">
        <f>('A. INDICATOR LEVELS'!BP36-'A. INDICATOR LEVELS'!BO36)/'A. INDICATOR LEVELS'!BO36</f>
        <v>-0.27586206896551724</v>
      </c>
      <c r="BP37" s="156">
        <f>('A. INDICATOR LEVELS'!BQ36-'A. INDICATOR LEVELS'!BP36)/'A. INDICATOR LEVELS'!BP36</f>
        <v>-4.7619047619047616E-2</v>
      </c>
      <c r="BQ37" s="156">
        <f>('A. INDICATOR LEVELS'!BR36-'A. INDICATOR LEVELS'!BQ36)/'A. INDICATOR LEVELS'!BQ36</f>
        <v>0</v>
      </c>
      <c r="BR37" s="157">
        <f>('A. INDICATOR LEVELS'!BR36-'A. INDICATOR LEVELS'!BM36)/'A. INDICATOR LEVELS'!BM36</f>
        <v>-0.39393939393939392</v>
      </c>
      <c r="BS37" s="160">
        <f>('A. INDICATOR LEVELS'!BT36-'A. INDICATOR LEVELS'!BS36)/'A. INDICATOR LEVELS'!BS36</f>
        <v>-2.1943573667711599E-2</v>
      </c>
      <c r="BT37" s="161">
        <f>('A. INDICATOR LEVELS'!BU36-'A. INDICATOR LEVELS'!BT36)/'A. INDICATOR LEVELS'!BT36</f>
        <v>1.9230769230769232E-2</v>
      </c>
      <c r="BU37" s="161">
        <f>('A. INDICATOR LEVELS'!BV36-'A. INDICATOR LEVELS'!BU36)/'A. INDICATOR LEVELS'!BU36</f>
        <v>3.1446540880503146E-3</v>
      </c>
      <c r="BV37" s="161">
        <f>('A. INDICATOR LEVELS'!BW36-'A. INDICATOR LEVELS'!BV36)/'A. INDICATOR LEVELS'!BV36</f>
        <v>6.269592476489028E-3</v>
      </c>
      <c r="BW37" s="161">
        <f>('A. INDICATOR LEVELS'!BX36-'A. INDICATOR LEVELS'!BW36)/'A. INDICATOR LEVELS'!BW36</f>
        <v>1.8691588785046728E-2</v>
      </c>
      <c r="BX37" s="162">
        <f>('A. INDICATOR LEVELS'!BX36-'A. INDICATOR LEVELS'!BS36)/'A. INDICATOR LEVELS'!BS36</f>
        <v>2.5078369905956112E-2</v>
      </c>
      <c r="BY37" s="160">
        <f>('A. INDICATOR LEVELS'!BZ36-'A. INDICATOR LEVELS'!BY36)/'A. INDICATOR LEVELS'!BY36</f>
        <v>-1.1976047904191539E-2</v>
      </c>
      <c r="BZ37" s="161">
        <f>('A. INDICATOR LEVELS'!CA36-'A. INDICATOR LEVELS'!BZ36)/'A. INDICATOR LEVELS'!BZ36</f>
        <v>8.0808080808080877E-3</v>
      </c>
      <c r="CA37" s="161">
        <f>('A. INDICATOR LEVELS'!CB36-'A. INDICATOR LEVELS'!CA36)/'A. INDICATOR LEVELS'!CA36</f>
        <v>-3.4068136272545076E-2</v>
      </c>
      <c r="CB37" s="161">
        <f>('A. INDICATOR LEVELS'!CC36-'A. INDICATOR LEVELS'!CB36)/'A. INDICATOR LEVELS'!CB36</f>
        <v>4.7717842323651352E-2</v>
      </c>
      <c r="CC37" s="161">
        <f>('A. INDICATOR LEVELS'!CD36-'A. INDICATOR LEVELS'!CC36)/'A. INDICATOR LEVELS'!CC36</f>
        <v>5.1485148514851448E-2</v>
      </c>
      <c r="CD37" s="159">
        <f>('A. INDICATOR LEVELS'!CD36-'A. INDICATOR LEVELS'!BY36)/'A. INDICATOR LEVELS'!BY36</f>
        <v>5.9880239520958049E-2</v>
      </c>
      <c r="CE37" s="176">
        <f>('A. INDICATOR LEVELS'!CF36-'A. INDICATOR LEVELS'!CE36)/'A. INDICATOR LEVELS'!CE36</f>
        <v>6.5934065934065934E-3</v>
      </c>
      <c r="CF37" s="158">
        <f>('A. INDICATOR LEVELS'!CG36-'A. INDICATOR LEVELS'!CF36)/'A. INDICATOR LEVELS'!CF36</f>
        <v>1.3100436681222707E-2</v>
      </c>
      <c r="CG37" s="158">
        <f>('A. INDICATOR LEVELS'!CH36-'A. INDICATOR LEVELS'!CG36)/'A. INDICATOR LEVELS'!CG36</f>
        <v>6.4655172413793103E-3</v>
      </c>
      <c r="CH37" s="158">
        <f>('A. INDICATOR LEVELS'!CI36-'A. INDICATOR LEVELS'!CH36)/'A. INDICATOR LEVELS'!CH36</f>
        <v>1.284796573875803E-2</v>
      </c>
      <c r="CI37" s="158">
        <f>('A. INDICATOR LEVELS'!CJ36-'A. INDICATOR LEVELS'!CI36)/'A. INDICATOR LEVELS'!CI36</f>
        <v>2.3255813953488372E-2</v>
      </c>
      <c r="CJ37" s="159">
        <f>('A. INDICATOR LEVELS'!CJ36-'A. INDICATOR LEVELS'!CE36)/'A. INDICATOR LEVELS'!CE36</f>
        <v>6.3736263736263732E-2</v>
      </c>
      <c r="CK37" s="160">
        <f>('A. INDICATOR LEVELS'!CL36-'A. INDICATOR LEVELS'!CK36)/'A. INDICATOR LEVELS'!CK36</f>
        <v>-0.42105263157894735</v>
      </c>
      <c r="CL37" s="161">
        <f>('A. INDICATOR LEVELS'!CM36-'A. INDICATOR LEVELS'!CL36)/'A. INDICATOR LEVELS'!CL36</f>
        <v>0</v>
      </c>
      <c r="CM37" s="161">
        <f>('A. INDICATOR LEVELS'!CN36-'A. INDICATOR LEVELS'!CM36)/'A. INDICATOR LEVELS'!CM36</f>
        <v>-9.0909090909090912E-2</v>
      </c>
      <c r="CN37" s="161">
        <f>('A. INDICATOR LEVELS'!CO36-'A. INDICATOR LEVELS'!CN36)/'A. INDICATOR LEVELS'!CN36</f>
        <v>0.1</v>
      </c>
      <c r="CO37" s="161"/>
      <c r="CP37" s="159">
        <f>('A. INDICATOR LEVELS'!CO36-'A. INDICATOR LEVELS'!CK36)/'A. INDICATOR LEVELS'!CK36</f>
        <v>-0.42105263157894735</v>
      </c>
      <c r="CQ37" s="166">
        <f>('A. INDICATOR LEVELS'!CR36-'A. INDICATOR LEVELS'!CQ36)/'A. INDICATOR LEVELS'!CQ36</f>
        <v>0.16666666666666666</v>
      </c>
      <c r="CR37" s="156">
        <f>('A. INDICATOR LEVELS'!CS36-'A. INDICATOR LEVELS'!CR36)/'A. INDICATOR LEVELS'!CR36</f>
        <v>0.14285714285714285</v>
      </c>
      <c r="CS37" s="156">
        <f>('A. INDICATOR LEVELS'!CT36-'A. INDICATOR LEVELS'!CS36)/'A. INDICATOR LEVELS'!CS36</f>
        <v>-0.125</v>
      </c>
      <c r="CT37" s="156">
        <f>('A. INDICATOR LEVELS'!CU36-'A. INDICATOR LEVELS'!CT36)/'A. INDICATOR LEVELS'!CT36</f>
        <v>0</v>
      </c>
      <c r="CU37" s="156">
        <f>('A. INDICATOR LEVELS'!CV36-'A. INDICATOR LEVELS'!CU36)/'A. INDICATOR LEVELS'!CU36</f>
        <v>-0.14285714285714285</v>
      </c>
      <c r="CV37" s="157">
        <f>('A. INDICATOR LEVELS'!CV36-'A. INDICATOR LEVELS'!CQ36)/'A. INDICATOR LEVELS'!CQ36</f>
        <v>0</v>
      </c>
      <c r="CW37" s="166">
        <f>('A. INDICATOR LEVELS'!CX36-'A. INDICATOR LEVELS'!CW36)/'A. INDICATOR LEVELS'!CW36</f>
        <v>0</v>
      </c>
      <c r="CX37" s="156">
        <f>('A. INDICATOR LEVELS'!CY36-'A. INDICATOR LEVELS'!CX36)/'A. INDICATOR LEVELS'!CX36</f>
        <v>0</v>
      </c>
      <c r="CY37" s="156">
        <f>('A. INDICATOR LEVELS'!CZ36-'A. INDICATOR LEVELS'!CY36)/'A. INDICATOR LEVELS'!CY36</f>
        <v>-7.6923076923076927E-2</v>
      </c>
      <c r="CZ37" s="156">
        <f>('A. INDICATOR LEVELS'!DA36-'A. INDICATOR LEVELS'!CZ36)/'A. INDICATOR LEVELS'!CZ36</f>
        <v>-4.1666666666666664E-2</v>
      </c>
      <c r="DA37" s="156">
        <f>('A. INDICATOR LEVELS'!DB36-'A. INDICATOR LEVELS'!DA36)/'A. INDICATOR LEVELS'!DA36</f>
        <v>0</v>
      </c>
      <c r="DB37" s="157">
        <f>('A. INDICATOR LEVELS'!DB36-'A. INDICATOR LEVELS'!CW36)/'A. INDICATOR LEVELS'!CW36</f>
        <v>-0.11538461538461539</v>
      </c>
      <c r="DC37" s="160">
        <f>('A. INDICATOR LEVELS'!DD36-'A. INDICATOR LEVELS'!DC36)/'A. INDICATOR LEVELS'!DC36</f>
        <v>0</v>
      </c>
      <c r="DD37" s="161">
        <f>('A. INDICATOR LEVELS'!DE36-'A. INDICATOR LEVELS'!DD36)/'A. INDICATOR LEVELS'!DD36</f>
        <v>-4.7619047619047616E-2</v>
      </c>
      <c r="DE37" s="161">
        <f>('A. INDICATOR LEVELS'!DF36-'A. INDICATOR LEVELS'!DE36)/'A. INDICATOR LEVELS'!DE36</f>
        <v>-0.1</v>
      </c>
      <c r="DF37" s="161">
        <f>('A. INDICATOR LEVELS'!DG36-'A. INDICATOR LEVELS'!DF36)/'A. INDICATOR LEVELS'!DF36</f>
        <v>5.5555555555555552E-2</v>
      </c>
      <c r="DG37" s="161">
        <f>('A. INDICATOR LEVELS'!DH36-'A. INDICATOR LEVELS'!DG36)/'A. INDICATOR LEVELS'!DG36</f>
        <v>0</v>
      </c>
      <c r="DH37" s="162">
        <f>('A. INDICATOR LEVELS'!DH36-'A. INDICATOR LEVELS'!DC36)/'A. INDICATOR LEVELS'!DC36</f>
        <v>-9.5238095238095233E-2</v>
      </c>
    </row>
    <row r="38" spans="1:112" x14ac:dyDescent="0.35">
      <c r="A38" s="228"/>
      <c r="B38" s="248" t="s">
        <v>36</v>
      </c>
      <c r="C38" s="248" t="s">
        <v>53</v>
      </c>
      <c r="D38" s="229" t="s">
        <v>82</v>
      </c>
      <c r="E38" s="166">
        <f>('A. INDICATOR LEVELS'!F37-'A. INDICATOR LEVELS'!E37)/'A. INDICATOR LEVELS'!E37</f>
        <v>-2.8645087367516471E-3</v>
      </c>
      <c r="F38" s="156">
        <f>('A. INDICATOR LEVELS'!G37-'A. INDICATOR LEVELS'!F37)/'A. INDICATOR LEVELS'!F37</f>
        <v>3.1552235947524661E-2</v>
      </c>
      <c r="G38" s="156">
        <f>('A. INDICATOR LEVELS'!H37-'A. INDICATOR LEVELS'!G37)/'A. INDICATOR LEVELS'!G37</f>
        <v>2.4042701322812717E-2</v>
      </c>
      <c r="H38" s="156">
        <f>('A. INDICATOR LEVELS'!I37-'A. INDICATOR LEVELS'!H37)/'A. INDICATOR LEVELS'!H37</f>
        <v>2.1801205638399129E-2</v>
      </c>
      <c r="I38" s="156">
        <f>('A. INDICATOR LEVELS'!J37-'A. INDICATOR LEVELS'!I37)/'A. INDICATOR LEVELS'!I37</f>
        <v>4.2583392476933995E-3</v>
      </c>
      <c r="J38" s="157">
        <f>('A. INDICATOR LEVELS'!J37-'A. INDICATOR LEVELS'!E37)/'A. INDICATOR LEVELS'!E37</f>
        <v>8.0874630000954836E-2</v>
      </c>
      <c r="K38" s="166">
        <f>('A. INDICATOR LEVELS'!L37-'A. INDICATOR LEVELS'!K37)/'A. INDICATOR LEVELS'!K37</f>
        <v>-1.9230769230769232E-2</v>
      </c>
      <c r="L38" s="156">
        <f>('A. INDICATOR LEVELS'!M37-'A. INDICATOR LEVELS'!L37)/'A. INDICATOR LEVELS'!L37</f>
        <v>1.9607843137254902E-2</v>
      </c>
      <c r="M38" s="156">
        <f>('A. INDICATOR LEVELS'!N37-'A. INDICATOR LEVELS'!M37)/'A. INDICATOR LEVELS'!M37</f>
        <v>-1.9230769230769232E-2</v>
      </c>
      <c r="N38" s="156">
        <f>('A. INDICATOR LEVELS'!O37-'A. INDICATOR LEVELS'!N37)/'A. INDICATOR LEVELS'!N37</f>
        <v>3.9215686274509803E-2</v>
      </c>
      <c r="O38" s="156">
        <f>('A. INDICATOR LEVELS'!P37-'A. INDICATOR LEVELS'!O37)/'A. INDICATOR LEVELS'!O37</f>
        <v>5.6603773584905662E-2</v>
      </c>
      <c r="P38" s="157">
        <f>('A. INDICATOR LEVELS'!P37-'A. INDICATOR LEVELS'!K37)/'A. INDICATOR LEVELS'!K37</f>
        <v>7.6923076923076927E-2</v>
      </c>
      <c r="Q38" s="160">
        <f>('A. INDICATOR LEVELS'!R37-'A. INDICATOR LEVELS'!Q37)/'A. INDICATOR LEVELS'!Q37</f>
        <v>2.012072434607646E-3</v>
      </c>
      <c r="R38" s="161">
        <f>('A. INDICATOR LEVELS'!S37-'A. INDICATOR LEVELS'!R37)/'A. INDICATOR LEVELS'!R37</f>
        <v>1.6064257028112448E-2</v>
      </c>
      <c r="S38" s="161">
        <f>('A. INDICATOR LEVELS'!T37-'A. INDICATOR LEVELS'!S37)/'A. INDICATOR LEVELS'!S37</f>
        <v>3.952569169960474E-3</v>
      </c>
      <c r="T38" s="161">
        <f>('A. INDICATOR LEVELS'!U37-'A. INDICATOR LEVELS'!T37)/'A. INDICATOR LEVELS'!T37</f>
        <v>1.7716535433070866E-2</v>
      </c>
      <c r="U38" s="161">
        <f>('A. INDICATOR LEVELS'!V37-'A. INDICATOR LEVELS'!U37)/'A. INDICATOR LEVELS'!U37</f>
        <v>2.321083172147002E-2</v>
      </c>
      <c r="V38" s="162">
        <f>('A. INDICATOR LEVELS'!V37-'A. INDICATOR LEVELS'!Q37)/'A. INDICATOR LEVELS'!Q37</f>
        <v>6.4386317907444673E-2</v>
      </c>
      <c r="W38" s="176">
        <f>('A. INDICATOR LEVELS'!X37-'A. INDICATOR LEVELS'!W37)/'A. INDICATOR LEVELS'!W37</f>
        <v>1.3333333333333345E-2</v>
      </c>
      <c r="X38" s="158">
        <f>('A. INDICATOR LEVELS'!Y37-'A. INDICATOR LEVELS'!X37)/'A. INDICATOR LEVELS'!X37</f>
        <v>-1.3157894736842117E-2</v>
      </c>
      <c r="Y38" s="158">
        <f>('A. INDICATOR LEVELS'!Z37-'A. INDICATOR LEVELS'!Y37)/'A. INDICATOR LEVELS'!Y37</f>
        <v>2.6666666666666689E-2</v>
      </c>
      <c r="Z38" s="158">
        <f>('A. INDICATOR LEVELS'!AA37-'A. INDICATOR LEVELS'!Z37)/'A. INDICATOR LEVELS'!Z37</f>
        <v>0</v>
      </c>
      <c r="AA38" s="158">
        <f>('A. INDICATOR LEVELS'!AB37-'A. INDICATOR LEVELS'!AA37)/'A. INDICATOR LEVELS'!AA37</f>
        <v>1.2987012987012998E-2</v>
      </c>
      <c r="AB38" s="159">
        <f>('A. INDICATOR LEVELS'!AB37-'A. INDICATOR LEVELS'!W37)/'A. INDICATOR LEVELS'!W37</f>
        <v>4.0000000000000036E-2</v>
      </c>
      <c r="AC38" s="166">
        <f>('A. INDICATOR LEVELS'!AD37-'A. INDICATOR LEVELS'!AC37)/'A. INDICATOR LEVELS'!AC37</f>
        <v>-2.7027027027027029E-2</v>
      </c>
      <c r="AD38" s="156">
        <f>('A. INDICATOR LEVELS'!AE37-'A. INDICATOR LEVELS'!AD37)/'A. INDICATOR LEVELS'!AD37</f>
        <v>0</v>
      </c>
      <c r="AE38" s="156">
        <f>('A. INDICATOR LEVELS'!AF37-'A. INDICATOR LEVELS'!AE37)/'A. INDICATOR LEVELS'!AE37</f>
        <v>0</v>
      </c>
      <c r="AF38" s="156">
        <f>('A. INDICATOR LEVELS'!AG37-'A. INDICATOR LEVELS'!AF37)/'A. INDICATOR LEVELS'!AF37</f>
        <v>2.7777777777777776E-2</v>
      </c>
      <c r="AG38" s="156">
        <f>('A. INDICATOR LEVELS'!AH37-'A. INDICATOR LEVELS'!AG37)/'A. INDICATOR LEVELS'!AG37</f>
        <v>1.3513513513513514E-2</v>
      </c>
      <c r="AH38" s="157">
        <f>('A. INDICATOR LEVELS'!AH37-'A. INDICATOR LEVELS'!AC37)/'A. INDICATOR LEVELS'!AC37</f>
        <v>1.3513513513513514E-2</v>
      </c>
      <c r="AI38" s="160">
        <f>('A. INDICATOR LEVELS'!AJ37-'A. INDICATOR LEVELS'!AI37)/'A. INDICATOR LEVELS'!AI37</f>
        <v>-0.02</v>
      </c>
      <c r="AJ38" s="161">
        <f>('A. INDICATOR LEVELS'!AK37-'A. INDICATOR LEVELS'!AJ37)/'A. INDICATOR LEVELS'!AJ37</f>
        <v>0</v>
      </c>
      <c r="AK38" s="161">
        <f>('A. INDICATOR LEVELS'!AL37-'A. INDICATOR LEVELS'!AK37)/'A. INDICATOR LEVELS'!AK37</f>
        <v>2.0408163265306121E-2</v>
      </c>
      <c r="AL38" s="161">
        <f>('A. INDICATOR LEVELS'!AM37-'A. INDICATOR LEVELS'!AL37)/'A. INDICATOR LEVELS'!AL37</f>
        <v>-0.02</v>
      </c>
      <c r="AM38" s="161">
        <f>('A. INDICATOR LEVELS'!AN37-'A. INDICATOR LEVELS'!AM37)/'A. INDICATOR LEVELS'!AM37</f>
        <v>0</v>
      </c>
      <c r="AN38" s="162">
        <f>('A. INDICATOR LEVELS'!AN37-'A. INDICATOR LEVELS'!AI37)/'A. INDICATOR LEVELS'!AI37</f>
        <v>-0.02</v>
      </c>
      <c r="AO38" s="166">
        <f>('A. INDICATOR LEVELS'!AP37-'A. INDICATOR LEVELS'!AO37)/'A. INDICATOR LEVELS'!AO37</f>
        <v>0</v>
      </c>
      <c r="AP38" s="156">
        <f>('A. INDICATOR LEVELS'!AQ37-'A. INDICATOR LEVELS'!AP37)/'A. INDICATOR LEVELS'!AP37</f>
        <v>6.9767441860465115E-2</v>
      </c>
      <c r="AQ38" s="156">
        <f>('A. INDICATOR LEVELS'!AR37-'A. INDICATOR LEVELS'!AQ37)/'A. INDICATOR LEVELS'!AQ37</f>
        <v>4.3478260869565216E-2</v>
      </c>
      <c r="AR38" s="156">
        <f>('A. INDICATOR LEVELS'!AS37-'A. INDICATOR LEVELS'!AR37)/'A. INDICATOR LEVELS'!AR37</f>
        <v>2.0833333333333332E-2</v>
      </c>
      <c r="AS38" s="156">
        <f>('A. INDICATOR LEVELS'!AT37-'A. INDICATOR LEVELS'!AS37)/'A. INDICATOR LEVELS'!AS37</f>
        <v>-8.1632653061224483E-2</v>
      </c>
      <c r="AT38" s="157">
        <f>('A. INDICATOR LEVELS'!AT37-'A. INDICATOR LEVELS'!AO37)/'A. INDICATOR LEVELS'!AO37</f>
        <v>4.6511627906976744E-2</v>
      </c>
      <c r="AU38" s="166">
        <f>('A. INDICATOR LEVELS'!AV37-'A. INDICATOR LEVELS'!AU37)/'A. INDICATOR LEVELS'!AU37</f>
        <v>4.4776119402985072E-2</v>
      </c>
      <c r="AV38" s="156">
        <f>('A. INDICATOR LEVELS'!AW37-'A. INDICATOR LEVELS'!AV37)/'A. INDICATOR LEVELS'!AV37</f>
        <v>5.7142857142857141E-2</v>
      </c>
      <c r="AW38" s="156">
        <f>('A. INDICATOR LEVELS'!AX37-'A. INDICATOR LEVELS'!AW37)/'A. INDICATOR LEVELS'!AW37</f>
        <v>1.3513513513513514E-2</v>
      </c>
      <c r="AX38" s="156">
        <f>('A. INDICATOR LEVELS'!AY37-'A. INDICATOR LEVELS'!AX37)/'A. INDICATOR LEVELS'!AX37</f>
        <v>1.3333333333333334E-2</v>
      </c>
      <c r="AY38" s="156">
        <f>('A. INDICATOR LEVELS'!AZ37-'A. INDICATOR LEVELS'!AY37)/'A. INDICATOR LEVELS'!AY37</f>
        <v>-1.3157894736842105E-2</v>
      </c>
      <c r="AZ38" s="157">
        <f>('A. INDICATOR LEVELS'!AZ37-'A. INDICATOR LEVELS'!AU37)/'A. INDICATOR LEVELS'!AU37</f>
        <v>0.11940298507462686</v>
      </c>
      <c r="BA38" s="160">
        <f>('A. INDICATOR LEVELS'!BB37-'A. INDICATOR LEVELS'!BA37)/'A. INDICATOR LEVELS'!BA37</f>
        <v>5.5555555555555552E-2</v>
      </c>
      <c r="BB38" s="161">
        <f>('A. INDICATOR LEVELS'!BC37-'A. INDICATOR LEVELS'!BB37)/'A. INDICATOR LEVELS'!BB37</f>
        <v>-1.7543859649122806E-2</v>
      </c>
      <c r="BC38" s="161">
        <f>('A. INDICATOR LEVELS'!BD37-'A. INDICATOR LEVELS'!BC37)/'A. INDICATOR LEVELS'!BC37</f>
        <v>1.7857142857142856E-2</v>
      </c>
      <c r="BD38" s="161">
        <f>('A. INDICATOR LEVELS'!BE37-'A. INDICATOR LEVELS'!BD37)/'A. INDICATOR LEVELS'!BD37</f>
        <v>-1.7543859649122806E-2</v>
      </c>
      <c r="BE38" s="161">
        <f>('A. INDICATOR LEVELS'!BF37-'A. INDICATOR LEVELS'!BE37)/'A. INDICATOR LEVELS'!BE37</f>
        <v>1.7857142857142856E-2</v>
      </c>
      <c r="BF38" s="162">
        <f>('A. INDICATOR LEVELS'!BF37-'A. INDICATOR LEVELS'!BA37)/'A. INDICATOR LEVELS'!BA37</f>
        <v>5.5555555555555552E-2</v>
      </c>
      <c r="BG38" s="166">
        <f>('A. INDICATOR LEVELS'!BH37-'A. INDICATOR LEVELS'!BG37)/'A. INDICATOR LEVELS'!BG37</f>
        <v>0</v>
      </c>
      <c r="BH38" s="156">
        <f>('A. INDICATOR LEVELS'!BI37-'A. INDICATOR LEVELS'!BH37)/'A. INDICATOR LEVELS'!BH37</f>
        <v>0</v>
      </c>
      <c r="BI38" s="156">
        <f>('A. INDICATOR LEVELS'!BJ37-'A. INDICATOR LEVELS'!BI37)/'A. INDICATOR LEVELS'!BI37</f>
        <v>0</v>
      </c>
      <c r="BJ38" s="156">
        <f>('A. INDICATOR LEVELS'!BK37-'A. INDICATOR LEVELS'!BJ37)/'A. INDICATOR LEVELS'!BJ37</f>
        <v>-7.6923076923076927E-2</v>
      </c>
      <c r="BK38" s="156">
        <f>('A. INDICATOR LEVELS'!BL37-'A. INDICATOR LEVELS'!BK37)/'A. INDICATOR LEVELS'!BK37</f>
        <v>-8.3333333333333329E-2</v>
      </c>
      <c r="BL38" s="157">
        <f>('A. INDICATOR LEVELS'!BL37-'A. INDICATOR LEVELS'!BG37)/'A. INDICATOR LEVELS'!BG37</f>
        <v>-0.15384615384615385</v>
      </c>
      <c r="BM38" s="166">
        <f>('A. INDICATOR LEVELS'!BN37-'A. INDICATOR LEVELS'!BM37)/'A. INDICATOR LEVELS'!BM37</f>
        <v>3.5714285714285712E-2</v>
      </c>
      <c r="BN38" s="156">
        <f>('A. INDICATOR LEVELS'!BO37-'A. INDICATOR LEVELS'!BN37)/'A. INDICATOR LEVELS'!BN37</f>
        <v>-0.17241379310344829</v>
      </c>
      <c r="BO38" s="156">
        <f>('A. INDICATOR LEVELS'!BP37-'A. INDICATOR LEVELS'!BO37)/'A. INDICATOR LEVELS'!BO37</f>
        <v>-0.25</v>
      </c>
      <c r="BP38" s="156">
        <f>('A. INDICATOR LEVELS'!BQ37-'A. INDICATOR LEVELS'!BP37)/'A. INDICATOR LEVELS'!BP37</f>
        <v>-5.5555555555555552E-2</v>
      </c>
      <c r="BQ38" s="156">
        <f>('A. INDICATOR LEVELS'!BR37-'A. INDICATOR LEVELS'!BQ37)/'A. INDICATOR LEVELS'!BQ37</f>
        <v>0</v>
      </c>
      <c r="BR38" s="157">
        <f>('A. INDICATOR LEVELS'!BR37-'A. INDICATOR LEVELS'!BM37)/'A. INDICATOR LEVELS'!BM37</f>
        <v>-0.39285714285714285</v>
      </c>
      <c r="BS38" s="160">
        <f>('A. INDICATOR LEVELS'!BT37-'A. INDICATOR LEVELS'!BS37)/'A. INDICATOR LEVELS'!BS37</f>
        <v>2.4096385542168676E-2</v>
      </c>
      <c r="BT38" s="161">
        <f>('A. INDICATOR LEVELS'!BU37-'A. INDICATOR LEVELS'!BT37)/'A. INDICATOR LEVELS'!BT37</f>
        <v>1.7647058823529412E-2</v>
      </c>
      <c r="BU38" s="161">
        <f>('A. INDICATOR LEVELS'!BV37-'A. INDICATOR LEVELS'!BU37)/'A. INDICATOR LEVELS'!BU37</f>
        <v>0</v>
      </c>
      <c r="BV38" s="161">
        <f>('A. INDICATOR LEVELS'!BW37-'A. INDICATOR LEVELS'!BV37)/'A. INDICATOR LEVELS'!BV37</f>
        <v>1.1560693641618497E-2</v>
      </c>
      <c r="BW38" s="161">
        <f>('A. INDICATOR LEVELS'!BX37-'A. INDICATOR LEVELS'!BW37)/'A. INDICATOR LEVELS'!BW37</f>
        <v>4.2857142857142858E-2</v>
      </c>
      <c r="BX38" s="162">
        <f>('A. INDICATOR LEVELS'!BX37-'A. INDICATOR LEVELS'!BS37)/'A. INDICATOR LEVELS'!BS37</f>
        <v>9.9397590361445784E-2</v>
      </c>
      <c r="BY38" s="160">
        <f>('A. INDICATOR LEVELS'!BZ37-'A. INDICATOR LEVELS'!BY37)/'A. INDICATOR LEVELS'!BY37</f>
        <v>-4.230317273795528E-2</v>
      </c>
      <c r="BZ38" s="161">
        <f>('A. INDICATOR LEVELS'!CA37-'A. INDICATOR LEVELS'!BZ37)/'A. INDICATOR LEVELS'!BZ37</f>
        <v>-1.472392638036822E-2</v>
      </c>
      <c r="CA38" s="161">
        <f>('A. INDICATOR LEVELS'!CB37-'A. INDICATOR LEVELS'!CA37)/'A. INDICATOR LEVELS'!CA37</f>
        <v>1.6189290161893001E-2</v>
      </c>
      <c r="CB38" s="161">
        <f>('A. INDICATOR LEVELS'!CC37-'A. INDICATOR LEVELS'!CB37)/'A. INDICATOR LEVELS'!CB37</f>
        <v>-9.0686274509803946E-2</v>
      </c>
      <c r="CC38" s="161">
        <f>('A. INDICATOR LEVELS'!CD37-'A. INDICATOR LEVELS'!CC37)/'A. INDICATOR LEVELS'!CC37</f>
        <v>2.1563342318059318E-2</v>
      </c>
      <c r="CD38" s="159">
        <f>('A. INDICATOR LEVELS'!CD37-'A. INDICATOR LEVELS'!BY37)/'A. INDICATOR LEVELS'!BY37</f>
        <v>-0.10928319623971795</v>
      </c>
      <c r="CE38" s="176">
        <f>('A. INDICATOR LEVELS'!CF37-'A. INDICATOR LEVELS'!CE37)/'A. INDICATOR LEVELS'!CE37</f>
        <v>1.0819165378670788E-2</v>
      </c>
      <c r="CF38" s="158">
        <f>('A. INDICATOR LEVELS'!CG37-'A. INDICATOR LEVELS'!CF37)/'A. INDICATOR LEVELS'!CF37</f>
        <v>4.5871559633027525E-3</v>
      </c>
      <c r="CG38" s="158">
        <f>('A. INDICATOR LEVELS'!CH37-'A. INDICATOR LEVELS'!CG37)/'A. INDICATOR LEVELS'!CG37</f>
        <v>1.06544901065449E-2</v>
      </c>
      <c r="CH38" s="158">
        <f>('A. INDICATOR LEVELS'!CI37-'A. INDICATOR LEVELS'!CH37)/'A. INDICATOR LEVELS'!CH37</f>
        <v>3.313253012048193E-2</v>
      </c>
      <c r="CI38" s="158">
        <f>('A. INDICATOR LEVELS'!CJ37-'A. INDICATOR LEVELS'!CI37)/'A. INDICATOR LEVELS'!CI37</f>
        <v>3.9358600583090382E-2</v>
      </c>
      <c r="CJ38" s="159">
        <f>('A. INDICATOR LEVELS'!CJ37-'A. INDICATOR LEVELS'!CE37)/'A. INDICATOR LEVELS'!CE37</f>
        <v>0.10200927357032458</v>
      </c>
      <c r="CK38" s="160">
        <f>('A. INDICATOR LEVELS'!CL37-'A. INDICATOR LEVELS'!CK37)/'A. INDICATOR LEVELS'!CK37</f>
        <v>-0.25</v>
      </c>
      <c r="CL38" s="161">
        <f>('A. INDICATOR LEVELS'!CM37-'A. INDICATOR LEVELS'!CL37)/'A. INDICATOR LEVELS'!CL37</f>
        <v>-0.1111111111111111</v>
      </c>
      <c r="CM38" s="161">
        <f>('A. INDICATOR LEVELS'!CN37-'A. INDICATOR LEVELS'!CM37)/'A. INDICATOR LEVELS'!CM37</f>
        <v>0.125</v>
      </c>
      <c r="CN38" s="161">
        <f>('A. INDICATOR LEVELS'!CO37-'A. INDICATOR LEVELS'!CN37)/'A. INDICATOR LEVELS'!CN37</f>
        <v>0</v>
      </c>
      <c r="CO38" s="161"/>
      <c r="CP38" s="159">
        <f>('A. INDICATOR LEVELS'!CO37-'A. INDICATOR LEVELS'!CK37)/'A. INDICATOR LEVELS'!CK37</f>
        <v>-0.25</v>
      </c>
      <c r="CQ38" s="166">
        <f>('A. INDICATOR LEVELS'!CR37-'A. INDICATOR LEVELS'!CQ37)/'A. INDICATOR LEVELS'!CQ37</f>
        <v>0</v>
      </c>
      <c r="CR38" s="156">
        <f>('A. INDICATOR LEVELS'!CS37-'A. INDICATOR LEVELS'!CR37)/'A. INDICATOR LEVELS'!CR37</f>
        <v>-0.16666666666666666</v>
      </c>
      <c r="CS38" s="156">
        <f>('A. INDICATOR LEVELS'!CT37-'A. INDICATOR LEVELS'!CS37)/'A. INDICATOR LEVELS'!CS37</f>
        <v>0</v>
      </c>
      <c r="CT38" s="156">
        <f>('A. INDICATOR LEVELS'!CU37-'A. INDICATOR LEVELS'!CT37)/'A. INDICATOR LEVELS'!CT37</f>
        <v>0</v>
      </c>
      <c r="CU38" s="156">
        <f>('A. INDICATOR LEVELS'!CV37-'A. INDICATOR LEVELS'!CU37)/'A. INDICATOR LEVELS'!CU37</f>
        <v>-0.2</v>
      </c>
      <c r="CV38" s="157">
        <f>('A. INDICATOR LEVELS'!CV37-'A. INDICATOR LEVELS'!CQ37)/'A. INDICATOR LEVELS'!CQ37</f>
        <v>-0.33333333333333331</v>
      </c>
      <c r="CW38" s="166">
        <f>('A. INDICATOR LEVELS'!CX37-'A. INDICATOR LEVELS'!CW37)/'A. INDICATOR LEVELS'!CW37</f>
        <v>4.7619047619047616E-2</v>
      </c>
      <c r="CX38" s="156">
        <f>('A. INDICATOR LEVELS'!CY37-'A. INDICATOR LEVELS'!CX37)/'A. INDICATOR LEVELS'!CX37</f>
        <v>4.5454545454545456E-2</v>
      </c>
      <c r="CY38" s="156">
        <f>('A. INDICATOR LEVELS'!CZ37-'A. INDICATOR LEVELS'!CY37)/'A. INDICATOR LEVELS'!CY37</f>
        <v>0</v>
      </c>
      <c r="CZ38" s="156">
        <f>('A. INDICATOR LEVELS'!DA37-'A. INDICATOR LEVELS'!CZ37)/'A. INDICATOR LEVELS'!CZ37</f>
        <v>-8.6956521739130432E-2</v>
      </c>
      <c r="DA38" s="156">
        <f>('A. INDICATOR LEVELS'!DB37-'A. INDICATOR LEVELS'!DA37)/'A. INDICATOR LEVELS'!DA37</f>
        <v>0</v>
      </c>
      <c r="DB38" s="157">
        <f>('A. INDICATOR LEVELS'!DB37-'A. INDICATOR LEVELS'!CW37)/'A. INDICATOR LEVELS'!CW37</f>
        <v>0</v>
      </c>
      <c r="DC38" s="160">
        <f>('A. INDICATOR LEVELS'!DD37-'A. INDICATOR LEVELS'!DC37)/'A. INDICATOR LEVELS'!DC37</f>
        <v>0</v>
      </c>
      <c r="DD38" s="161">
        <f>('A. INDICATOR LEVELS'!DE37-'A. INDICATOR LEVELS'!DD37)/'A. INDICATOR LEVELS'!DD37</f>
        <v>-5.5555555555555552E-2</v>
      </c>
      <c r="DE38" s="161">
        <f>('A. INDICATOR LEVELS'!DF37-'A. INDICATOR LEVELS'!DE37)/'A. INDICATOR LEVELS'!DE37</f>
        <v>0</v>
      </c>
      <c r="DF38" s="161">
        <f>('A. INDICATOR LEVELS'!DG37-'A. INDICATOR LEVELS'!DF37)/'A. INDICATOR LEVELS'!DF37</f>
        <v>-0.11764705882352941</v>
      </c>
      <c r="DG38" s="161">
        <f>('A. INDICATOR LEVELS'!DH37-'A. INDICATOR LEVELS'!DG37)/'A. INDICATOR LEVELS'!DG37</f>
        <v>0</v>
      </c>
      <c r="DH38" s="162">
        <f>('A. INDICATOR LEVELS'!DH37-'A. INDICATOR LEVELS'!DC37)/'A. INDICATOR LEVELS'!DC37</f>
        <v>-0.16666666666666666</v>
      </c>
    </row>
    <row r="39" spans="1:112" x14ac:dyDescent="0.35">
      <c r="A39" s="228"/>
      <c r="B39" s="248" t="s">
        <v>26</v>
      </c>
      <c r="C39" s="248" t="s">
        <v>53</v>
      </c>
      <c r="D39" s="229" t="s">
        <v>83</v>
      </c>
      <c r="E39" s="166">
        <f>('A. INDICATOR LEVELS'!F38-'A. INDICATOR LEVELS'!E38)/'A. INDICATOR LEVELS'!E38</f>
        <v>7.052951388888889E-3</v>
      </c>
      <c r="F39" s="156">
        <f>('A. INDICATOR LEVELS'!G38-'A. INDICATOR LEVELS'!F38)/'A. INDICATOR LEVELS'!F38</f>
        <v>1.4761340372804655E-2</v>
      </c>
      <c r="G39" s="156">
        <f>('A. INDICATOR LEVELS'!H38-'A. INDICATOR LEVELS'!G38)/'A. INDICATOR LEVELS'!G38</f>
        <v>2.9730303673816096E-2</v>
      </c>
      <c r="H39" s="156">
        <f>('A. INDICATOR LEVELS'!I38-'A. INDICATOR LEVELS'!H38)/'A. INDICATOR LEVELS'!H38</f>
        <v>4.0936275520725922E-2</v>
      </c>
      <c r="I39" s="156">
        <f>('A. INDICATOR LEVELS'!J38-'A. INDICATOR LEVELS'!I38)/'A. INDICATOR LEVELS'!I38</f>
        <v>2.83308568598316E-2</v>
      </c>
      <c r="J39" s="157">
        <f>('A. INDICATOR LEVELS'!J38-'A. INDICATOR LEVELS'!E38)/'A. INDICATOR LEVELS'!E38</f>
        <v>0.12641059027777779</v>
      </c>
      <c r="K39" s="166">
        <f>('A. INDICATOR LEVELS'!L38-'A. INDICATOR LEVELS'!K38)/'A. INDICATOR LEVELS'!K38</f>
        <v>-3.125E-2</v>
      </c>
      <c r="L39" s="156">
        <f>('A. INDICATOR LEVELS'!M38-'A. INDICATOR LEVELS'!L38)/'A. INDICATOR LEVELS'!L38</f>
        <v>3.2258064516129031E-2</v>
      </c>
      <c r="M39" s="156">
        <f>('A. INDICATOR LEVELS'!N38-'A. INDICATOR LEVELS'!M38)/'A. INDICATOR LEVELS'!M38</f>
        <v>0</v>
      </c>
      <c r="N39" s="156">
        <f>('A. INDICATOR LEVELS'!O38-'A. INDICATOR LEVELS'!N38)/'A. INDICATOR LEVELS'!N38</f>
        <v>3.125E-2</v>
      </c>
      <c r="O39" s="156">
        <f>('A. INDICATOR LEVELS'!P38-'A. INDICATOR LEVELS'!O38)/'A. INDICATOR LEVELS'!O38</f>
        <v>6.0606060606060608E-2</v>
      </c>
      <c r="P39" s="157">
        <f>('A. INDICATOR LEVELS'!P38-'A. INDICATOR LEVELS'!K38)/'A. INDICATOR LEVELS'!K38</f>
        <v>9.375E-2</v>
      </c>
      <c r="Q39" s="160">
        <f>('A. INDICATOR LEVELS'!R38-'A. INDICATOR LEVELS'!Q38)/'A. INDICATOR LEVELS'!Q38</f>
        <v>8.2644628099173556E-3</v>
      </c>
      <c r="R39" s="161">
        <f>('A. INDICATOR LEVELS'!S38-'A. INDICATOR LEVELS'!R38)/'A. INDICATOR LEVELS'!R38</f>
        <v>6.1475409836065573E-3</v>
      </c>
      <c r="S39" s="161">
        <f>('A. INDICATOR LEVELS'!T38-'A. INDICATOR LEVELS'!S38)/'A. INDICATOR LEVELS'!S38</f>
        <v>4.0733197556008143E-3</v>
      </c>
      <c r="T39" s="161">
        <f>('A. INDICATOR LEVELS'!U38-'A. INDICATOR LEVELS'!T38)/'A. INDICATOR LEVELS'!T38</f>
        <v>-6.0851926977687626E-3</v>
      </c>
      <c r="U39" s="161">
        <f>('A. INDICATOR LEVELS'!V38-'A. INDICATOR LEVELS'!U38)/'A. INDICATOR LEVELS'!U38</f>
        <v>2.6530612244897958E-2</v>
      </c>
      <c r="V39" s="162">
        <f>('A. INDICATOR LEVELS'!V38-'A. INDICATOR LEVELS'!Q38)/'A. INDICATOR LEVELS'!Q38</f>
        <v>3.9256198347107439E-2</v>
      </c>
      <c r="W39" s="176">
        <f>('A. INDICATOR LEVELS'!X38-'A. INDICATOR LEVELS'!W38)/'A. INDICATOR LEVELS'!W38</f>
        <v>1.449275362318842E-2</v>
      </c>
      <c r="X39" s="158">
        <f>('A. INDICATOR LEVELS'!Y38-'A. INDICATOR LEVELS'!X38)/'A. INDICATOR LEVELS'!X38</f>
        <v>1.4285714285714299E-2</v>
      </c>
      <c r="Y39" s="158">
        <f>('A. INDICATOR LEVELS'!Z38-'A. INDICATOR LEVELS'!Y38)/'A. INDICATOR LEVELS'!Y38</f>
        <v>0</v>
      </c>
      <c r="Z39" s="158">
        <f>('A. INDICATOR LEVELS'!AA38-'A. INDICATOR LEVELS'!Z38)/'A. INDICATOR LEVELS'!Z38</f>
        <v>1.4084507042253534E-2</v>
      </c>
      <c r="AA39" s="158">
        <f>('A. INDICATOR LEVELS'!AB38-'A. INDICATOR LEVELS'!AA38)/'A. INDICATOR LEVELS'!AA38</f>
        <v>2.7777777777777804E-2</v>
      </c>
      <c r="AB39" s="159">
        <f>('A. INDICATOR LEVELS'!AB38-'A. INDICATOR LEVELS'!W38)/'A. INDICATOR LEVELS'!W38</f>
        <v>7.2463768115942101E-2</v>
      </c>
      <c r="AC39" s="166">
        <f>('A. INDICATOR LEVELS'!AD38-'A. INDICATOR LEVELS'!AC38)/'A. INDICATOR LEVELS'!AC38</f>
        <v>0</v>
      </c>
      <c r="AD39" s="156">
        <f>('A. INDICATOR LEVELS'!AE38-'A. INDICATOR LEVELS'!AD38)/'A. INDICATOR LEVELS'!AD38</f>
        <v>0</v>
      </c>
      <c r="AE39" s="156">
        <f>('A. INDICATOR LEVELS'!AF38-'A. INDICATOR LEVELS'!AE38)/'A. INDICATOR LEVELS'!AE38</f>
        <v>-1.3698630136986301E-2</v>
      </c>
      <c r="AF39" s="156">
        <f>('A. INDICATOR LEVELS'!AG38-'A. INDICATOR LEVELS'!AF38)/'A. INDICATOR LEVELS'!AF38</f>
        <v>1.3888888888888888E-2</v>
      </c>
      <c r="AG39" s="156">
        <f>('A. INDICATOR LEVELS'!AH38-'A. INDICATOR LEVELS'!AG38)/'A. INDICATOR LEVELS'!AG38</f>
        <v>1.3698630136986301E-2</v>
      </c>
      <c r="AH39" s="157">
        <f>('A. INDICATOR LEVELS'!AH38-'A. INDICATOR LEVELS'!AC38)/'A. INDICATOR LEVELS'!AC38</f>
        <v>1.3698630136986301E-2</v>
      </c>
      <c r="AI39" s="160">
        <f>('A. INDICATOR LEVELS'!AJ38-'A. INDICATOR LEVELS'!AI38)/'A. INDICATOR LEVELS'!AI38</f>
        <v>-2.1739130434782608E-2</v>
      </c>
      <c r="AJ39" s="161">
        <f>('A. INDICATOR LEVELS'!AK38-'A. INDICATOR LEVELS'!AJ38)/'A. INDICATOR LEVELS'!AJ38</f>
        <v>0</v>
      </c>
      <c r="AK39" s="161">
        <f>('A. INDICATOR LEVELS'!AL38-'A. INDICATOR LEVELS'!AK38)/'A. INDICATOR LEVELS'!AK38</f>
        <v>-2.2222222222222223E-2</v>
      </c>
      <c r="AL39" s="161">
        <f>('A. INDICATOR LEVELS'!AM38-'A. INDICATOR LEVELS'!AL38)/'A. INDICATOR LEVELS'!AL38</f>
        <v>0</v>
      </c>
      <c r="AM39" s="161">
        <f>('A. INDICATOR LEVELS'!AN38-'A. INDICATOR LEVELS'!AM38)/'A. INDICATOR LEVELS'!AM38</f>
        <v>-2.2727272727272728E-2</v>
      </c>
      <c r="AN39" s="162">
        <f>('A. INDICATOR LEVELS'!AN38-'A. INDICATOR LEVELS'!AI38)/'A. INDICATOR LEVELS'!AI38</f>
        <v>-6.5217391304347824E-2</v>
      </c>
      <c r="AO39" s="166">
        <f>('A. INDICATOR LEVELS'!AP38-'A. INDICATOR LEVELS'!AO38)/'A. INDICATOR LEVELS'!AO38</f>
        <v>2.3255813953488372E-2</v>
      </c>
      <c r="AP39" s="156">
        <f>('A. INDICATOR LEVELS'!AQ38-'A. INDICATOR LEVELS'!AP38)/'A. INDICATOR LEVELS'!AP38</f>
        <v>-2.2727272727272728E-2</v>
      </c>
      <c r="AQ39" s="156">
        <f>('A. INDICATOR LEVELS'!AR38-'A. INDICATOR LEVELS'!AQ38)/'A. INDICATOR LEVELS'!AQ38</f>
        <v>4.6511627906976744E-2</v>
      </c>
      <c r="AR39" s="156">
        <f>('A. INDICATOR LEVELS'!AS38-'A. INDICATOR LEVELS'!AR38)/'A. INDICATOR LEVELS'!AR38</f>
        <v>0</v>
      </c>
      <c r="AS39" s="156">
        <f>('A. INDICATOR LEVELS'!AT38-'A. INDICATOR LEVELS'!AS38)/'A. INDICATOR LEVELS'!AS38</f>
        <v>2.2222222222222223E-2</v>
      </c>
      <c r="AT39" s="157">
        <f>('A. INDICATOR LEVELS'!AT38-'A. INDICATOR LEVELS'!AO38)/'A. INDICATOR LEVELS'!AO38</f>
        <v>6.9767441860465115E-2</v>
      </c>
      <c r="AU39" s="166">
        <f>('A. INDICATOR LEVELS'!AV38-'A. INDICATOR LEVELS'!AU38)/'A. INDICATOR LEVELS'!AU38</f>
        <v>1.5151515151515152E-2</v>
      </c>
      <c r="AV39" s="156">
        <f>('A. INDICATOR LEVELS'!AW38-'A. INDICATOR LEVELS'!AV38)/'A. INDICATOR LEVELS'!AV38</f>
        <v>4.4776119402985072E-2</v>
      </c>
      <c r="AW39" s="156">
        <f>('A. INDICATOR LEVELS'!AX38-'A. INDICATOR LEVELS'!AW38)/'A. INDICATOR LEVELS'!AW38</f>
        <v>1.4285714285714285E-2</v>
      </c>
      <c r="AX39" s="156">
        <f>('A. INDICATOR LEVELS'!AY38-'A. INDICATOR LEVELS'!AX38)/'A. INDICATOR LEVELS'!AX38</f>
        <v>1.4084507042253521E-2</v>
      </c>
      <c r="AY39" s="156">
        <f>('A. INDICATOR LEVELS'!AZ38-'A. INDICATOR LEVELS'!AY38)/'A. INDICATOR LEVELS'!AY38</f>
        <v>-1.3888888888888888E-2</v>
      </c>
      <c r="AZ39" s="157">
        <f>('A. INDICATOR LEVELS'!AZ38-'A. INDICATOR LEVELS'!AU38)/'A. INDICATOR LEVELS'!AU38</f>
        <v>7.575757575757576E-2</v>
      </c>
      <c r="BA39" s="160">
        <f>('A. INDICATOR LEVELS'!BB38-'A. INDICATOR LEVELS'!BA38)/'A. INDICATOR LEVELS'!BA38</f>
        <v>5.3571428571428568E-2</v>
      </c>
      <c r="BB39" s="161">
        <f>('A. INDICATOR LEVELS'!BC38-'A. INDICATOR LEVELS'!BB38)/'A. INDICATOR LEVELS'!BB38</f>
        <v>1.6949152542372881E-2</v>
      </c>
      <c r="BC39" s="161">
        <f>('A. INDICATOR LEVELS'!BD38-'A. INDICATOR LEVELS'!BC38)/'A. INDICATOR LEVELS'!BC38</f>
        <v>1.6666666666666666E-2</v>
      </c>
      <c r="BD39" s="161">
        <f>('A. INDICATOR LEVELS'!BE38-'A. INDICATOR LEVELS'!BD38)/'A. INDICATOR LEVELS'!BD38</f>
        <v>-6.5573770491803282E-2</v>
      </c>
      <c r="BE39" s="161">
        <f>('A. INDICATOR LEVELS'!BF38-'A. INDICATOR LEVELS'!BE38)/'A. INDICATOR LEVELS'!BE38</f>
        <v>1.7543859649122806E-2</v>
      </c>
      <c r="BF39" s="162">
        <f>('A. INDICATOR LEVELS'!BF38-'A. INDICATOR LEVELS'!BA38)/'A. INDICATOR LEVELS'!BA38</f>
        <v>3.5714285714285712E-2</v>
      </c>
      <c r="BG39" s="166">
        <f>('A. INDICATOR LEVELS'!BH38-'A. INDICATOR LEVELS'!BG38)/'A. INDICATOR LEVELS'!BG38</f>
        <v>0</v>
      </c>
      <c r="BH39" s="156">
        <f>('A. INDICATOR LEVELS'!BI38-'A. INDICATOR LEVELS'!BH38)/'A. INDICATOR LEVELS'!BH38</f>
        <v>0</v>
      </c>
      <c r="BI39" s="156">
        <f>('A. INDICATOR LEVELS'!BJ38-'A. INDICATOR LEVELS'!BI38)/'A. INDICATOR LEVELS'!BI38</f>
        <v>0</v>
      </c>
      <c r="BJ39" s="156">
        <f>('A. INDICATOR LEVELS'!BK38-'A. INDICATOR LEVELS'!BJ38)/'A. INDICATOR LEVELS'!BJ38</f>
        <v>-7.6923076923076927E-2</v>
      </c>
      <c r="BK39" s="156">
        <f>('A. INDICATOR LEVELS'!BL38-'A. INDICATOR LEVELS'!BK38)/'A. INDICATOR LEVELS'!BK38</f>
        <v>-8.3333333333333329E-2</v>
      </c>
      <c r="BL39" s="157">
        <f>('A. INDICATOR LEVELS'!BL38-'A. INDICATOR LEVELS'!BG38)/'A. INDICATOR LEVELS'!BG38</f>
        <v>-0.15384615384615385</v>
      </c>
      <c r="BM39" s="166">
        <f>('A. INDICATOR LEVELS'!BN38-'A. INDICATOR LEVELS'!BM38)/'A. INDICATOR LEVELS'!BM38</f>
        <v>0</v>
      </c>
      <c r="BN39" s="156">
        <f>('A. INDICATOR LEVELS'!BO38-'A. INDICATOR LEVELS'!BN38)/'A. INDICATOR LEVELS'!BN38</f>
        <v>-0.14814814814814814</v>
      </c>
      <c r="BO39" s="156">
        <f>('A. INDICATOR LEVELS'!BP38-'A. INDICATOR LEVELS'!BO38)/'A. INDICATOR LEVELS'!BO38</f>
        <v>-0.30434782608695654</v>
      </c>
      <c r="BP39" s="156">
        <f>('A. INDICATOR LEVELS'!BQ38-'A. INDICATOR LEVELS'!BP38)/'A. INDICATOR LEVELS'!BP38</f>
        <v>0</v>
      </c>
      <c r="BQ39" s="156">
        <f>('A. INDICATOR LEVELS'!BR38-'A. INDICATOR LEVELS'!BQ38)/'A. INDICATOR LEVELS'!BQ38</f>
        <v>0</v>
      </c>
      <c r="BR39" s="157">
        <f>('A. INDICATOR LEVELS'!BR38-'A. INDICATOR LEVELS'!BM38)/'A. INDICATOR LEVELS'!BM38</f>
        <v>-0.40740740740740738</v>
      </c>
      <c r="BS39" s="160">
        <f>('A. INDICATOR LEVELS'!BT38-'A. INDICATOR LEVELS'!BS38)/'A. INDICATOR LEVELS'!BS38</f>
        <v>5.7306590257879654E-3</v>
      </c>
      <c r="BT39" s="161">
        <f>('A. INDICATOR LEVELS'!BU38-'A. INDICATOR LEVELS'!BT38)/'A. INDICATOR LEVELS'!BT38</f>
        <v>1.1396011396011397E-2</v>
      </c>
      <c r="BU39" s="161">
        <f>('A. INDICATOR LEVELS'!BV38-'A. INDICATOR LEVELS'!BU38)/'A. INDICATOR LEVELS'!BU38</f>
        <v>8.4507042253521118E-3</v>
      </c>
      <c r="BV39" s="161">
        <f>('A. INDICATOR LEVELS'!BW38-'A. INDICATOR LEVELS'!BV38)/'A. INDICATOR LEVELS'!BV38</f>
        <v>-5.5865921787709499E-3</v>
      </c>
      <c r="BW39" s="161">
        <f>('A. INDICATOR LEVELS'!BX38-'A. INDICATOR LEVELS'!BW38)/'A. INDICATOR LEVELS'!BW38</f>
        <v>3.0898876404494381E-2</v>
      </c>
      <c r="BX39" s="162">
        <f>('A. INDICATOR LEVELS'!BX38-'A. INDICATOR LEVELS'!BS38)/'A. INDICATOR LEVELS'!BS38</f>
        <v>5.1575931232091692E-2</v>
      </c>
      <c r="BY39" s="160">
        <f>('A. INDICATOR LEVELS'!BZ38-'A. INDICATOR LEVELS'!BY38)/'A. INDICATOR LEVELS'!BY38</f>
        <v>-2.3399014778325063E-2</v>
      </c>
      <c r="BZ39" s="161">
        <f>('A. INDICATOR LEVELS'!CA38-'A. INDICATOR LEVELS'!BZ38)/'A. INDICATOR LEVELS'!BZ38</f>
        <v>2.0176544766708718E-2</v>
      </c>
      <c r="CA39" s="161">
        <f>('A. INDICATOR LEVELS'!CB38-'A. INDICATOR LEVELS'!CA38)/'A. INDICATOR LEVELS'!CA38</f>
        <v>-1.7305315203955462E-2</v>
      </c>
      <c r="CB39" s="161">
        <f>('A. INDICATOR LEVELS'!CC38-'A. INDICATOR LEVELS'!CB38)/'A. INDICATOR LEVELS'!CB38</f>
        <v>-4.1509433962264156E-2</v>
      </c>
      <c r="CC39" s="161">
        <f>('A. INDICATOR LEVELS'!CD38-'A. INDICATOR LEVELS'!CC38)/'A. INDICATOR LEVELS'!CC38</f>
        <v>3.4120734908136455E-2</v>
      </c>
      <c r="CD39" s="159">
        <f>('A. INDICATOR LEVELS'!CD38-'A. INDICATOR LEVELS'!BY38)/'A. INDICATOR LEVELS'!BY38</f>
        <v>-2.9556650246305338E-2</v>
      </c>
      <c r="CE39" s="176">
        <f>('A. INDICATOR LEVELS'!CF38-'A. INDICATOR LEVELS'!CE38)/'A. INDICATOR LEVELS'!CE38</f>
        <v>2.1538461538461538E-2</v>
      </c>
      <c r="CF39" s="158">
        <f>('A. INDICATOR LEVELS'!CG38-'A. INDICATOR LEVELS'!CF38)/'A. INDICATOR LEVELS'!CF38</f>
        <v>2.2590361445783132E-2</v>
      </c>
      <c r="CG39" s="158">
        <f>('A. INDICATOR LEVELS'!CH38-'A. INDICATOR LEVELS'!CG38)/'A. INDICATOR LEVELS'!CG38</f>
        <v>1.0309278350515464E-2</v>
      </c>
      <c r="CH39" s="158">
        <f>('A. INDICATOR LEVELS'!CI38-'A. INDICATOR LEVELS'!CH38)/'A. INDICATOR LEVELS'!CH38</f>
        <v>2.478134110787172E-2</v>
      </c>
      <c r="CI39" s="158">
        <f>('A. INDICATOR LEVELS'!CJ38-'A. INDICATOR LEVELS'!CI38)/'A. INDICATOR LEVELS'!CI38</f>
        <v>4.9786628733997154E-2</v>
      </c>
      <c r="CJ39" s="159">
        <f>('A. INDICATOR LEVELS'!CJ38-'A. INDICATOR LEVELS'!CE38)/'A. INDICATOR LEVELS'!CE38</f>
        <v>0.13538461538461538</v>
      </c>
      <c r="CK39" s="160">
        <f>('A. INDICATOR LEVELS'!CL38-'A. INDICATOR LEVELS'!CK38)/'A. INDICATOR LEVELS'!CK38</f>
        <v>-0.35714285714285715</v>
      </c>
      <c r="CL39" s="161">
        <f>('A. INDICATOR LEVELS'!CM38-'A. INDICATOR LEVELS'!CL38)/'A. INDICATOR LEVELS'!CL38</f>
        <v>-0.1111111111111111</v>
      </c>
      <c r="CM39" s="161">
        <f>('A. INDICATOR LEVELS'!CN38-'A. INDICATOR LEVELS'!CM38)/'A. INDICATOR LEVELS'!CM38</f>
        <v>0</v>
      </c>
      <c r="CN39" s="161">
        <f>('A. INDICATOR LEVELS'!CO38-'A. INDICATOR LEVELS'!CN38)/'A. INDICATOR LEVELS'!CN38</f>
        <v>0</v>
      </c>
      <c r="CO39" s="161"/>
      <c r="CP39" s="159">
        <f>('A. INDICATOR LEVELS'!CO38-'A. INDICATOR LEVELS'!CK38)/'A. INDICATOR LEVELS'!CK38</f>
        <v>-0.42857142857142855</v>
      </c>
      <c r="CQ39" s="166">
        <f>('A. INDICATOR LEVELS'!CR38-'A. INDICATOR LEVELS'!CQ38)/'A. INDICATOR LEVELS'!CQ38</f>
        <v>0</v>
      </c>
      <c r="CR39" s="156">
        <f>('A. INDICATOR LEVELS'!CS38-'A. INDICATOR LEVELS'!CR38)/'A. INDICATOR LEVELS'!CR38</f>
        <v>0</v>
      </c>
      <c r="CS39" s="156">
        <f>('A. INDICATOR LEVELS'!CT38-'A. INDICATOR LEVELS'!CS38)/'A. INDICATOR LEVELS'!CS38</f>
        <v>0</v>
      </c>
      <c r="CT39" s="156">
        <f>('A. INDICATOR LEVELS'!CU38-'A. INDICATOR LEVELS'!CT38)/'A. INDICATOR LEVELS'!CT38</f>
        <v>0</v>
      </c>
      <c r="CU39" s="156">
        <f>('A. INDICATOR LEVELS'!CV38-'A. INDICATOR LEVELS'!CU38)/'A. INDICATOR LEVELS'!CU38</f>
        <v>-0.33333333333333331</v>
      </c>
      <c r="CV39" s="157">
        <f>('A. INDICATOR LEVELS'!CV38-'A. INDICATOR LEVELS'!CQ38)/'A. INDICATOR LEVELS'!CQ38</f>
        <v>-0.33333333333333331</v>
      </c>
      <c r="CW39" s="166">
        <f>('A. INDICATOR LEVELS'!CX38-'A. INDICATOR LEVELS'!CW38)/'A. INDICATOR LEVELS'!CW38</f>
        <v>0</v>
      </c>
      <c r="CX39" s="156">
        <f>('A. INDICATOR LEVELS'!CY38-'A. INDICATOR LEVELS'!CX38)/'A. INDICATOR LEVELS'!CX38</f>
        <v>0</v>
      </c>
      <c r="CY39" s="156">
        <f>('A. INDICATOR LEVELS'!CZ38-'A. INDICATOR LEVELS'!CY38)/'A. INDICATOR LEVELS'!CY38</f>
        <v>0</v>
      </c>
      <c r="CZ39" s="156">
        <f>('A. INDICATOR LEVELS'!DA38-'A. INDICATOR LEVELS'!CZ38)/'A. INDICATOR LEVELS'!CZ38</f>
        <v>-4.5454545454545456E-2</v>
      </c>
      <c r="DA39" s="156">
        <f>('A. INDICATOR LEVELS'!DB38-'A. INDICATOR LEVELS'!DA38)/'A. INDICATOR LEVELS'!DA38</f>
        <v>0</v>
      </c>
      <c r="DB39" s="157">
        <f>('A. INDICATOR LEVELS'!DB38-'A. INDICATOR LEVELS'!CW38)/'A. INDICATOR LEVELS'!CW38</f>
        <v>-4.5454545454545456E-2</v>
      </c>
      <c r="DC39" s="160">
        <f>('A. INDICATOR LEVELS'!DD38-'A. INDICATOR LEVELS'!DC38)/'A. INDICATOR LEVELS'!DC38</f>
        <v>-5.5555555555555552E-2</v>
      </c>
      <c r="DD39" s="161">
        <f>('A. INDICATOR LEVELS'!DE38-'A. INDICATOR LEVELS'!DD38)/'A. INDICATOR LEVELS'!DD38</f>
        <v>0</v>
      </c>
      <c r="DE39" s="161">
        <f>('A. INDICATOR LEVELS'!DF38-'A. INDICATOR LEVELS'!DE38)/'A. INDICATOR LEVELS'!DE38</f>
        <v>-0.11764705882352941</v>
      </c>
      <c r="DF39" s="161">
        <f>('A. INDICATOR LEVELS'!DG38-'A. INDICATOR LEVELS'!DF38)/'A. INDICATOR LEVELS'!DF38</f>
        <v>6.6666666666666666E-2</v>
      </c>
      <c r="DG39" s="161">
        <f>('A. INDICATOR LEVELS'!DH38-'A. INDICATOR LEVELS'!DG38)/'A. INDICATOR LEVELS'!DG38</f>
        <v>-0.1875</v>
      </c>
      <c r="DH39" s="162">
        <f>('A. INDICATOR LEVELS'!DH38-'A. INDICATOR LEVELS'!DC38)/'A. INDICATOR LEVELS'!DC38</f>
        <v>-0.27777777777777779</v>
      </c>
    </row>
    <row r="40" spans="1:112" x14ac:dyDescent="0.35">
      <c r="A40" s="228"/>
      <c r="B40" s="248" t="s">
        <v>37</v>
      </c>
      <c r="C40" s="248" t="s">
        <v>53</v>
      </c>
      <c r="D40" s="229" t="s">
        <v>84</v>
      </c>
      <c r="E40" s="166">
        <f>('A. INDICATOR LEVELS'!F39-'A. INDICATOR LEVELS'!E39)/'A. INDICATOR LEVELS'!E39</f>
        <v>7.1611253196930949E-3</v>
      </c>
      <c r="F40" s="156">
        <f>('A. INDICATOR LEVELS'!G39-'A. INDICATOR LEVELS'!F39)/'A. INDICATOR LEVELS'!F39</f>
        <v>2.094972067039106E-2</v>
      </c>
      <c r="G40" s="156">
        <f>('A. INDICATOR LEVELS'!H39-'A. INDICATOR LEVELS'!G39)/'A. INDICATOR LEVELS'!G39</f>
        <v>3.6645525017618044E-2</v>
      </c>
      <c r="H40" s="156">
        <f>('A. INDICATOR LEVELS'!I39-'A. INDICATOR LEVELS'!H39)/'A. INDICATOR LEVELS'!H39</f>
        <v>3.7709441356420202E-2</v>
      </c>
      <c r="I40" s="156">
        <f>('A. INDICATOR LEVELS'!J39-'A. INDICATOR LEVELS'!I39)/'A. INDICATOR LEVELS'!I39</f>
        <v>4.5472061657032756E-3</v>
      </c>
      <c r="J40" s="157">
        <f>('A. INDICATOR LEVELS'!J39-'A. INDICATOR LEVELS'!E39)/'A. INDICATOR LEVELS'!E39</f>
        <v>0.11116794543904518</v>
      </c>
      <c r="K40" s="166">
        <f>('A. INDICATOR LEVELS'!L39-'A. INDICATOR LEVELS'!K39)/'A. INDICATOR LEVELS'!K39</f>
        <v>-1.5625E-2</v>
      </c>
      <c r="L40" s="156">
        <f>('A. INDICATOR LEVELS'!M39-'A. INDICATOR LEVELS'!L39)/'A. INDICATOR LEVELS'!L39</f>
        <v>1.5873015873015872E-2</v>
      </c>
      <c r="M40" s="156">
        <f>('A. INDICATOR LEVELS'!N39-'A. INDICATOR LEVELS'!M39)/'A. INDICATOR LEVELS'!M39</f>
        <v>1.5625E-2</v>
      </c>
      <c r="N40" s="156">
        <f>('A. INDICATOR LEVELS'!O39-'A. INDICATOR LEVELS'!N39)/'A. INDICATOR LEVELS'!N39</f>
        <v>3.0769230769230771E-2</v>
      </c>
      <c r="O40" s="156">
        <f>('A. INDICATOR LEVELS'!P39-'A. INDICATOR LEVELS'!O39)/'A. INDICATOR LEVELS'!O39</f>
        <v>7.4626865671641784E-2</v>
      </c>
      <c r="P40" s="157">
        <f>('A. INDICATOR LEVELS'!P39-'A. INDICATOR LEVELS'!K39)/'A. INDICATOR LEVELS'!K39</f>
        <v>0.125</v>
      </c>
      <c r="Q40" s="160">
        <f>('A. INDICATOR LEVELS'!R39-'A. INDICATOR LEVELS'!Q39)/'A. INDICATOR LEVELS'!Q39</f>
        <v>0</v>
      </c>
      <c r="R40" s="161">
        <f>('A. INDICATOR LEVELS'!S39-'A. INDICATOR LEVELS'!R39)/'A. INDICATOR LEVELS'!R39</f>
        <v>-2.0746887966804979E-3</v>
      </c>
      <c r="S40" s="161">
        <f>('A. INDICATOR LEVELS'!T39-'A. INDICATOR LEVELS'!S39)/'A. INDICATOR LEVELS'!S39</f>
        <v>4.3659043659043661E-2</v>
      </c>
      <c r="T40" s="161">
        <f>('A. INDICATOR LEVELS'!U39-'A. INDICATOR LEVELS'!T39)/'A. INDICATOR LEVELS'!T39</f>
        <v>-1.9920318725099601E-3</v>
      </c>
      <c r="U40" s="161">
        <f>('A. INDICATOR LEVELS'!V39-'A. INDICATOR LEVELS'!U39)/'A. INDICATOR LEVELS'!U39</f>
        <v>1.5968063872255488E-2</v>
      </c>
      <c r="V40" s="162">
        <f>('A. INDICATOR LEVELS'!V39-'A. INDICATOR LEVELS'!Q39)/'A. INDICATOR LEVELS'!Q39</f>
        <v>5.6016597510373446E-2</v>
      </c>
      <c r="W40" s="176">
        <f>('A. INDICATOR LEVELS'!X39-'A. INDICATOR LEVELS'!W39)/'A. INDICATOR LEVELS'!W39</f>
        <v>1.2658227848101276E-2</v>
      </c>
      <c r="X40" s="158">
        <f>('A. INDICATOR LEVELS'!Y39-'A. INDICATOR LEVELS'!X39)/'A. INDICATOR LEVELS'!X39</f>
        <v>0</v>
      </c>
      <c r="Y40" s="158">
        <f>('A. INDICATOR LEVELS'!Z39-'A. INDICATOR LEVELS'!Y39)/'A. INDICATOR LEVELS'!Y39</f>
        <v>2.4999999999999883E-2</v>
      </c>
      <c r="Z40" s="158">
        <f>('A. INDICATOR LEVELS'!AA39-'A. INDICATOR LEVELS'!Z39)/'A. INDICATOR LEVELS'!Z39</f>
        <v>1.2195121951219523E-2</v>
      </c>
      <c r="AA40" s="158">
        <f>('A. INDICATOR LEVELS'!AB39-'A. INDICATOR LEVELS'!AA39)/'A. INDICATOR LEVELS'!AA39</f>
        <v>0</v>
      </c>
      <c r="AB40" s="159">
        <f>('A. INDICATOR LEVELS'!AB39-'A. INDICATOR LEVELS'!W39)/'A. INDICATOR LEVELS'!W39</f>
        <v>5.0632911392404965E-2</v>
      </c>
      <c r="AC40" s="166">
        <f>('A. INDICATOR LEVELS'!AD39-'A. INDICATOR LEVELS'!AC39)/'A. INDICATOR LEVELS'!AC39</f>
        <v>0</v>
      </c>
      <c r="AD40" s="156">
        <f>('A. INDICATOR LEVELS'!AE39-'A. INDICATOR LEVELS'!AD39)/'A. INDICATOR LEVELS'!AD39</f>
        <v>0</v>
      </c>
      <c r="AE40" s="156">
        <f>('A. INDICATOR LEVELS'!AF39-'A. INDICATOR LEVELS'!AE39)/'A. INDICATOR LEVELS'!AE39</f>
        <v>0</v>
      </c>
      <c r="AF40" s="156">
        <f>('A. INDICATOR LEVELS'!AG39-'A. INDICATOR LEVELS'!AF39)/'A. INDICATOR LEVELS'!AF39</f>
        <v>1.3333333333333334E-2</v>
      </c>
      <c r="AG40" s="156">
        <f>('A. INDICATOR LEVELS'!AH39-'A. INDICATOR LEVELS'!AG39)/'A. INDICATOR LEVELS'!AG39</f>
        <v>0</v>
      </c>
      <c r="AH40" s="157">
        <f>('A. INDICATOR LEVELS'!AH39-'A. INDICATOR LEVELS'!AC39)/'A. INDICATOR LEVELS'!AC39</f>
        <v>1.3333333333333334E-2</v>
      </c>
      <c r="AI40" s="160">
        <f>('A. INDICATOR LEVELS'!AJ39-'A. INDICATOR LEVELS'!AI39)/'A. INDICATOR LEVELS'!AI39</f>
        <v>-2.1739130434782608E-2</v>
      </c>
      <c r="AJ40" s="161">
        <f>('A. INDICATOR LEVELS'!AK39-'A. INDICATOR LEVELS'!AJ39)/'A. INDICATOR LEVELS'!AJ39</f>
        <v>0</v>
      </c>
      <c r="AK40" s="161">
        <f>('A. INDICATOR LEVELS'!AL39-'A. INDICATOR LEVELS'!AK39)/'A. INDICATOR LEVELS'!AK39</f>
        <v>2.2222222222222223E-2</v>
      </c>
      <c r="AL40" s="161">
        <f>('A. INDICATOR LEVELS'!AM39-'A. INDICATOR LEVELS'!AL39)/'A. INDICATOR LEVELS'!AL39</f>
        <v>-2.1739130434782608E-2</v>
      </c>
      <c r="AM40" s="161">
        <f>('A. INDICATOR LEVELS'!AN39-'A. INDICATOR LEVELS'!AM39)/'A. INDICATOR LEVELS'!AM39</f>
        <v>-2.2222222222222223E-2</v>
      </c>
      <c r="AN40" s="162">
        <f>('A. INDICATOR LEVELS'!AN39-'A. INDICATOR LEVELS'!AI39)/'A. INDICATOR LEVELS'!AI39</f>
        <v>-4.3478260869565216E-2</v>
      </c>
      <c r="AO40" s="166">
        <f>('A. INDICATOR LEVELS'!AP39-'A. INDICATOR LEVELS'!AO39)/'A. INDICATOR LEVELS'!AO39</f>
        <v>7.1428571428571425E-2</v>
      </c>
      <c r="AP40" s="156">
        <f>('A. INDICATOR LEVELS'!AQ39-'A. INDICATOR LEVELS'!AP39)/'A. INDICATOR LEVELS'!AP39</f>
        <v>-2.2222222222222223E-2</v>
      </c>
      <c r="AQ40" s="156">
        <f>('A. INDICATOR LEVELS'!AR39-'A. INDICATOR LEVELS'!AQ39)/'A. INDICATOR LEVELS'!AQ39</f>
        <v>2.2727272727272728E-2</v>
      </c>
      <c r="AR40" s="156">
        <f>('A. INDICATOR LEVELS'!AS39-'A. INDICATOR LEVELS'!AR39)/'A. INDICATOR LEVELS'!AR39</f>
        <v>4.4444444444444446E-2</v>
      </c>
      <c r="AS40" s="156">
        <f>('A. INDICATOR LEVELS'!AT39-'A. INDICATOR LEVELS'!AS39)/'A. INDICATOR LEVELS'!AS39</f>
        <v>0</v>
      </c>
      <c r="AT40" s="157">
        <f>('A. INDICATOR LEVELS'!AT39-'A. INDICATOR LEVELS'!AO39)/'A. INDICATOR LEVELS'!AO39</f>
        <v>0.11904761904761904</v>
      </c>
      <c r="AU40" s="166">
        <f>('A. INDICATOR LEVELS'!AV39-'A. INDICATOR LEVELS'!AU39)/'A. INDICATOR LEVELS'!AU39</f>
        <v>1.4705882352941176E-2</v>
      </c>
      <c r="AV40" s="156">
        <f>('A. INDICATOR LEVELS'!AW39-'A. INDICATOR LEVELS'!AV39)/'A. INDICATOR LEVELS'!AV39</f>
        <v>4.3478260869565216E-2</v>
      </c>
      <c r="AW40" s="156">
        <f>('A. INDICATOR LEVELS'!AX39-'A. INDICATOR LEVELS'!AW39)/'A. INDICATOR LEVELS'!AW39</f>
        <v>0</v>
      </c>
      <c r="AX40" s="156">
        <f>('A. INDICATOR LEVELS'!AY39-'A. INDICATOR LEVELS'!AX39)/'A. INDICATOR LEVELS'!AX39</f>
        <v>0</v>
      </c>
      <c r="AY40" s="156">
        <f>('A. INDICATOR LEVELS'!AZ39-'A. INDICATOR LEVELS'!AY39)/'A. INDICATOR LEVELS'!AY39</f>
        <v>0</v>
      </c>
      <c r="AZ40" s="157">
        <f>('A. INDICATOR LEVELS'!AZ39-'A. INDICATOR LEVELS'!AU39)/'A. INDICATOR LEVELS'!AU39</f>
        <v>5.8823529411764705E-2</v>
      </c>
      <c r="BA40" s="160">
        <f>('A. INDICATOR LEVELS'!BB39-'A. INDICATOR LEVELS'!BA39)/'A. INDICATOR LEVELS'!BA39</f>
        <v>5.4545454545454543E-2</v>
      </c>
      <c r="BB40" s="161">
        <f>('A. INDICATOR LEVELS'!BC39-'A. INDICATOR LEVELS'!BB39)/'A. INDICATOR LEVELS'!BB39</f>
        <v>1.7241379310344827E-2</v>
      </c>
      <c r="BC40" s="161">
        <f>('A. INDICATOR LEVELS'!BD39-'A. INDICATOR LEVELS'!BC39)/'A. INDICATOR LEVELS'!BC39</f>
        <v>3.3898305084745763E-2</v>
      </c>
      <c r="BD40" s="161">
        <f>('A. INDICATOR LEVELS'!BE39-'A. INDICATOR LEVELS'!BD39)/'A. INDICATOR LEVELS'!BD39</f>
        <v>-8.1967213114754092E-2</v>
      </c>
      <c r="BE40" s="161">
        <f>('A. INDICATOR LEVELS'!BF39-'A. INDICATOR LEVELS'!BE39)/'A. INDICATOR LEVELS'!BE39</f>
        <v>3.5714285714285712E-2</v>
      </c>
      <c r="BF40" s="162">
        <f>('A. INDICATOR LEVELS'!BF39-'A. INDICATOR LEVELS'!BA39)/'A. INDICATOR LEVELS'!BA39</f>
        <v>5.4545454545454543E-2</v>
      </c>
      <c r="BG40" s="166">
        <f>('A. INDICATOR LEVELS'!BH39-'A. INDICATOR LEVELS'!BG39)/'A. INDICATOR LEVELS'!BG39</f>
        <v>0</v>
      </c>
      <c r="BH40" s="156">
        <f>('A. INDICATOR LEVELS'!BI39-'A. INDICATOR LEVELS'!BH39)/'A. INDICATOR LEVELS'!BH39</f>
        <v>0</v>
      </c>
      <c r="BI40" s="156">
        <f>('A. INDICATOR LEVELS'!BJ39-'A. INDICATOR LEVELS'!BI39)/'A. INDICATOR LEVELS'!BI39</f>
        <v>0</v>
      </c>
      <c r="BJ40" s="156">
        <f>('A. INDICATOR LEVELS'!BK39-'A. INDICATOR LEVELS'!BJ39)/'A. INDICATOR LEVELS'!BJ39</f>
        <v>-8.3333333333333329E-2</v>
      </c>
      <c r="BK40" s="156">
        <f>('A. INDICATOR LEVELS'!BL39-'A. INDICATOR LEVELS'!BK39)/'A. INDICATOR LEVELS'!BK39</f>
        <v>-9.0909090909090912E-2</v>
      </c>
      <c r="BL40" s="157">
        <f>('A. INDICATOR LEVELS'!BL39-'A. INDICATOR LEVELS'!BG39)/'A. INDICATOR LEVELS'!BG39</f>
        <v>-0.16666666666666666</v>
      </c>
      <c r="BM40" s="166">
        <f>('A. INDICATOR LEVELS'!BN39-'A. INDICATOR LEVELS'!BM39)/'A. INDICATOR LEVELS'!BM39</f>
        <v>3.5714285714285712E-2</v>
      </c>
      <c r="BN40" s="156">
        <f>('A. INDICATOR LEVELS'!BO39-'A. INDICATOR LEVELS'!BN39)/'A. INDICATOR LEVELS'!BN39</f>
        <v>-0.17241379310344829</v>
      </c>
      <c r="BO40" s="156">
        <f>('A. INDICATOR LEVELS'!BP39-'A. INDICATOR LEVELS'!BO39)/'A. INDICATOR LEVELS'!BO39</f>
        <v>-0.29166666666666669</v>
      </c>
      <c r="BP40" s="156">
        <f>('A. INDICATOR LEVELS'!BQ39-'A. INDICATOR LEVELS'!BP39)/'A. INDICATOR LEVELS'!BP39</f>
        <v>0</v>
      </c>
      <c r="BQ40" s="156">
        <f>('A. INDICATOR LEVELS'!BR39-'A. INDICATOR LEVELS'!BQ39)/'A. INDICATOR LEVELS'!BQ39</f>
        <v>0</v>
      </c>
      <c r="BR40" s="157">
        <f>('A. INDICATOR LEVELS'!BR39-'A. INDICATOR LEVELS'!BM39)/'A. INDICATOR LEVELS'!BM39</f>
        <v>-0.39285714285714285</v>
      </c>
      <c r="BS40" s="160">
        <f>('A. INDICATOR LEVELS'!BT39-'A. INDICATOR LEVELS'!BS39)/'A. INDICATOR LEVELS'!BS39</f>
        <v>1.483679525222552E-2</v>
      </c>
      <c r="BT40" s="161">
        <f>('A. INDICATOR LEVELS'!BU39-'A. INDICATOR LEVELS'!BT39)/'A. INDICATOR LEVELS'!BT39</f>
        <v>0</v>
      </c>
      <c r="BU40" s="161">
        <f>('A. INDICATOR LEVELS'!BV39-'A. INDICATOR LEVELS'!BU39)/'A. INDICATOR LEVELS'!BU39</f>
        <v>3.2163742690058478E-2</v>
      </c>
      <c r="BV40" s="161">
        <f>('A. INDICATOR LEVELS'!BW39-'A. INDICATOR LEVELS'!BV39)/'A. INDICATOR LEVELS'!BV39</f>
        <v>-5.6657223796033997E-3</v>
      </c>
      <c r="BW40" s="161">
        <f>('A. INDICATOR LEVELS'!BX39-'A. INDICATOR LEVELS'!BW39)/'A. INDICATOR LEVELS'!BW39</f>
        <v>1.1396011396011397E-2</v>
      </c>
      <c r="BX40" s="162">
        <f>('A. INDICATOR LEVELS'!BX39-'A. INDICATOR LEVELS'!BS39)/'A. INDICATOR LEVELS'!BS39</f>
        <v>5.3412462908011868E-2</v>
      </c>
      <c r="BY40" s="160">
        <f>('A. INDICATOR LEVELS'!BZ39-'A. INDICATOR LEVELS'!BY39)/'A. INDICATOR LEVELS'!BY39</f>
        <v>-2.1333333333333353E-2</v>
      </c>
      <c r="BZ40" s="161">
        <f>('A. INDICATOR LEVELS'!CA39-'A. INDICATOR LEVELS'!BZ39)/'A. INDICATOR LEVELS'!BZ39</f>
        <v>4.2234332425068188E-2</v>
      </c>
      <c r="CA40" s="161">
        <f>('A. INDICATOR LEVELS'!CB39-'A. INDICATOR LEVELS'!CA39)/'A. INDICATOR LEVELS'!CA39</f>
        <v>-4.3137254901960791E-2</v>
      </c>
      <c r="CB40" s="161">
        <f>('A. INDICATOR LEVELS'!CC39-'A. INDICATOR LEVELS'!CB39)/'A. INDICATOR LEVELS'!CB39</f>
        <v>4.0983606557377025E-2</v>
      </c>
      <c r="CC40" s="161">
        <f>('A. INDICATOR LEVELS'!CD39-'A. INDICATOR LEVELS'!CC39)/'A. INDICATOR LEVELS'!CC39</f>
        <v>8.7926509186351573E-2</v>
      </c>
      <c r="CD40" s="159">
        <f>('A. INDICATOR LEVELS'!CD39-'A. INDICATOR LEVELS'!BY39)/'A. INDICATOR LEVELS'!BY39</f>
        <v>0.10533333333333322</v>
      </c>
      <c r="CE40" s="176">
        <f>('A. INDICATOR LEVELS'!CF39-'A. INDICATOR LEVELS'!CE39)/'A. INDICATOR LEVELS'!CE39</f>
        <v>2.3489932885906041E-2</v>
      </c>
      <c r="CF40" s="158">
        <f>('A. INDICATOR LEVELS'!CG39-'A. INDICATOR LEVELS'!CF39)/'A. INDICATOR LEVELS'!CF39</f>
        <v>2.9508196721311476E-2</v>
      </c>
      <c r="CG40" s="158">
        <f>('A. INDICATOR LEVELS'!CH39-'A. INDICATOR LEVELS'!CG39)/'A. INDICATOR LEVELS'!CG39</f>
        <v>1.9108280254777069E-2</v>
      </c>
      <c r="CH40" s="158">
        <f>('A. INDICATOR LEVELS'!CI39-'A. INDICATOR LEVELS'!CH39)/'A. INDICATOR LEVELS'!CH39</f>
        <v>4.3749999999999997E-2</v>
      </c>
      <c r="CI40" s="158">
        <f>('A. INDICATOR LEVELS'!CJ39-'A. INDICATOR LEVELS'!CI39)/'A. INDICATOR LEVELS'!CI39</f>
        <v>6.8862275449101798E-2</v>
      </c>
      <c r="CJ40" s="159">
        <f>('A. INDICATOR LEVELS'!CJ39-'A. INDICATOR LEVELS'!CE39)/'A. INDICATOR LEVELS'!CE39</f>
        <v>0.19798657718120805</v>
      </c>
      <c r="CK40" s="160">
        <f>('A. INDICATOR LEVELS'!CL39-'A. INDICATOR LEVELS'!CK39)/'A. INDICATOR LEVELS'!CK39</f>
        <v>-0.23076923076923078</v>
      </c>
      <c r="CL40" s="161">
        <f>('A. INDICATOR LEVELS'!CM39-'A. INDICATOR LEVELS'!CL39)/'A. INDICATOR LEVELS'!CL39</f>
        <v>-0.1</v>
      </c>
      <c r="CM40" s="161">
        <f>('A. INDICATOR LEVELS'!CN39-'A. INDICATOR LEVELS'!CM39)/'A. INDICATOR LEVELS'!CM39</f>
        <v>0</v>
      </c>
      <c r="CN40" s="161">
        <f>('A. INDICATOR LEVELS'!CO39-'A. INDICATOR LEVELS'!CN39)/'A. INDICATOR LEVELS'!CN39</f>
        <v>-0.1111111111111111</v>
      </c>
      <c r="CO40" s="161"/>
      <c r="CP40" s="159">
        <f>('A. INDICATOR LEVELS'!CO39-'A. INDICATOR LEVELS'!CK39)/'A. INDICATOR LEVELS'!CK39</f>
        <v>-0.38461538461538464</v>
      </c>
      <c r="CQ40" s="166">
        <f>('A. INDICATOR LEVELS'!CR39-'A. INDICATOR LEVELS'!CQ39)/'A. INDICATOR LEVELS'!CQ39</f>
        <v>-0.16666666666666666</v>
      </c>
      <c r="CR40" s="156">
        <f>('A. INDICATOR LEVELS'!CS39-'A. INDICATOR LEVELS'!CR39)/'A. INDICATOR LEVELS'!CR39</f>
        <v>0</v>
      </c>
      <c r="CS40" s="156">
        <f>('A. INDICATOR LEVELS'!CT39-'A. INDICATOR LEVELS'!CS39)/'A. INDICATOR LEVELS'!CS39</f>
        <v>0</v>
      </c>
      <c r="CT40" s="156">
        <f>('A. INDICATOR LEVELS'!CU39-'A. INDICATOR LEVELS'!CT39)/'A. INDICATOR LEVELS'!CT39</f>
        <v>0</v>
      </c>
      <c r="CU40" s="156">
        <f>('A. INDICATOR LEVELS'!CV39-'A. INDICATOR LEVELS'!CU39)/'A. INDICATOR LEVELS'!CU39</f>
        <v>-0.2</v>
      </c>
      <c r="CV40" s="157">
        <f>('A. INDICATOR LEVELS'!CV39-'A. INDICATOR LEVELS'!CQ39)/'A. INDICATOR LEVELS'!CQ39</f>
        <v>-0.33333333333333331</v>
      </c>
      <c r="CW40" s="166">
        <f>('A. INDICATOR LEVELS'!CX39-'A. INDICATOR LEVELS'!CW39)/'A. INDICATOR LEVELS'!CW39</f>
        <v>0</v>
      </c>
      <c r="CX40" s="156">
        <f>('A. INDICATOR LEVELS'!CY39-'A. INDICATOR LEVELS'!CX39)/'A. INDICATOR LEVELS'!CX39</f>
        <v>0</v>
      </c>
      <c r="CY40" s="156">
        <f>('A. INDICATOR LEVELS'!CZ39-'A. INDICATOR LEVELS'!CY39)/'A. INDICATOR LEVELS'!CY39</f>
        <v>0</v>
      </c>
      <c r="CZ40" s="156">
        <f>('A. INDICATOR LEVELS'!DA39-'A. INDICATOR LEVELS'!CZ39)/'A. INDICATOR LEVELS'!CZ39</f>
        <v>0</v>
      </c>
      <c r="DA40" s="156">
        <f>('A. INDICATOR LEVELS'!DB39-'A. INDICATOR LEVELS'!DA39)/'A. INDICATOR LEVELS'!DA39</f>
        <v>0</v>
      </c>
      <c r="DB40" s="157">
        <f>('A. INDICATOR LEVELS'!DB39-'A. INDICATOR LEVELS'!CW39)/'A. INDICATOR LEVELS'!CW39</f>
        <v>0</v>
      </c>
      <c r="DC40" s="160">
        <f>('A. INDICATOR LEVELS'!DD39-'A. INDICATOR LEVELS'!DC39)/'A. INDICATOR LEVELS'!DC39</f>
        <v>7.1428571428571425E-2</v>
      </c>
      <c r="DD40" s="161">
        <f>('A. INDICATOR LEVELS'!DE39-'A. INDICATOR LEVELS'!DD39)/'A. INDICATOR LEVELS'!DD39</f>
        <v>0</v>
      </c>
      <c r="DE40" s="161">
        <f>('A. INDICATOR LEVELS'!DF39-'A. INDICATOR LEVELS'!DE39)/'A. INDICATOR LEVELS'!DE39</f>
        <v>-6.6666666666666666E-2</v>
      </c>
      <c r="DF40" s="161">
        <f>('A. INDICATOR LEVELS'!DG39-'A. INDICATOR LEVELS'!DF39)/'A. INDICATOR LEVELS'!DF39</f>
        <v>-7.1428571428571425E-2</v>
      </c>
      <c r="DG40" s="161">
        <f>('A. INDICATOR LEVELS'!DH39-'A. INDICATOR LEVELS'!DG39)/'A. INDICATOR LEVELS'!DG39</f>
        <v>-0.15384615384615385</v>
      </c>
      <c r="DH40" s="162">
        <f>('A. INDICATOR LEVELS'!DH39-'A. INDICATOR LEVELS'!DC39)/'A. INDICATOR LEVELS'!DC39</f>
        <v>-0.21428571428571427</v>
      </c>
    </row>
    <row r="41" spans="1:112" x14ac:dyDescent="0.35">
      <c r="A41" s="228"/>
      <c r="B41" s="248" t="s">
        <v>38</v>
      </c>
      <c r="C41" s="248" t="s">
        <v>53</v>
      </c>
      <c r="D41" s="229" t="s">
        <v>85</v>
      </c>
      <c r="E41" s="166">
        <f>('A. INDICATOR LEVELS'!F40-'A. INDICATOR LEVELS'!E40)/'A. INDICATOR LEVELS'!E40</f>
        <v>1.3419602204648934E-2</v>
      </c>
      <c r="F41" s="156">
        <f>('A. INDICATOR LEVELS'!G40-'A. INDICATOR LEVELS'!F40)/'A. INDICATOR LEVELS'!F40</f>
        <v>7.5668006620950579E-3</v>
      </c>
      <c r="G41" s="156">
        <f>('A. INDICATOR LEVELS'!H40-'A. INDICATOR LEVELS'!G40)/'A. INDICATOR LEVELS'!G40</f>
        <v>2.1943205820229992E-2</v>
      </c>
      <c r="H41" s="156">
        <f>('A. INDICATOR LEVELS'!I40-'A. INDICATOR LEVELS'!H40)/'A. INDICATOR LEVELS'!H40</f>
        <v>2.9681938224824893E-2</v>
      </c>
      <c r="I41" s="156">
        <f>('A. INDICATOR LEVELS'!J40-'A. INDICATOR LEVELS'!I40)/'A. INDICATOR LEVELS'!I40</f>
        <v>2.2302759966545861E-4</v>
      </c>
      <c r="J41" s="157">
        <f>('A. INDICATOR LEVELS'!J40-'A. INDICATOR LEVELS'!E40)/'A. INDICATOR LEVELS'!E40</f>
        <v>7.4706446201773302E-2</v>
      </c>
      <c r="K41" s="166">
        <f>('A. INDICATOR LEVELS'!L40-'A. INDICATOR LEVELS'!K40)/'A. INDICATOR LEVELS'!K40</f>
        <v>-1.8181818181818181E-2</v>
      </c>
      <c r="L41" s="156">
        <f>('A. INDICATOR LEVELS'!M40-'A. INDICATOR LEVELS'!L40)/'A. INDICATOR LEVELS'!L40</f>
        <v>1.8518518518518517E-2</v>
      </c>
      <c r="M41" s="156">
        <f>('A. INDICATOR LEVELS'!N40-'A. INDICATOR LEVELS'!M40)/'A. INDICATOR LEVELS'!M40</f>
        <v>1.8181818181818181E-2</v>
      </c>
      <c r="N41" s="156">
        <f>('A. INDICATOR LEVELS'!O40-'A. INDICATOR LEVELS'!N40)/'A. INDICATOR LEVELS'!N40</f>
        <v>1.7857142857142856E-2</v>
      </c>
      <c r="O41" s="156">
        <f>('A. INDICATOR LEVELS'!P40-'A. INDICATOR LEVELS'!O40)/'A. INDICATOR LEVELS'!O40</f>
        <v>7.0175438596491224E-2</v>
      </c>
      <c r="P41" s="157">
        <f>('A. INDICATOR LEVELS'!P40-'A. INDICATOR LEVELS'!K40)/'A. INDICATOR LEVELS'!K40</f>
        <v>0.10909090909090909</v>
      </c>
      <c r="Q41" s="160">
        <f>('A. INDICATOR LEVELS'!R40-'A. INDICATOR LEVELS'!Q40)/'A. INDICATOR LEVELS'!Q40</f>
        <v>-1.3100436681222707E-2</v>
      </c>
      <c r="R41" s="161">
        <f>('A. INDICATOR LEVELS'!S40-'A. INDICATOR LEVELS'!R40)/'A. INDICATOR LEVELS'!R40</f>
        <v>-8.8495575221238937E-3</v>
      </c>
      <c r="S41" s="161">
        <f>('A. INDICATOR LEVELS'!T40-'A. INDICATOR LEVELS'!S40)/'A. INDICATOR LEVELS'!S40</f>
        <v>6.25E-2</v>
      </c>
      <c r="T41" s="161">
        <f>('A. INDICATOR LEVELS'!U40-'A. INDICATOR LEVELS'!T40)/'A. INDICATOR LEVELS'!T40</f>
        <v>-3.3613445378151259E-2</v>
      </c>
      <c r="U41" s="161">
        <f>('A. INDICATOR LEVELS'!V40-'A. INDICATOR LEVELS'!U40)/'A. INDICATOR LEVELS'!U40</f>
        <v>2.1739130434782608E-2</v>
      </c>
      <c r="V41" s="162">
        <f>('A. INDICATOR LEVELS'!V40-'A. INDICATOR LEVELS'!Q40)/'A. INDICATOR LEVELS'!Q40</f>
        <v>2.6200873362445413E-2</v>
      </c>
      <c r="W41" s="176">
        <f>('A. INDICATOR LEVELS'!X40-'A. INDICATOR LEVELS'!W40)/'A. INDICATOR LEVELS'!W40</f>
        <v>0</v>
      </c>
      <c r="X41" s="158">
        <f>('A. INDICATOR LEVELS'!Y40-'A. INDICATOR LEVELS'!X40)/'A. INDICATOR LEVELS'!X40</f>
        <v>2.898550724637684E-2</v>
      </c>
      <c r="Y41" s="158">
        <f>('A. INDICATOR LEVELS'!Z40-'A. INDICATOR LEVELS'!Y40)/'A. INDICATOR LEVELS'!Y40</f>
        <v>2.8169014084507067E-2</v>
      </c>
      <c r="Z41" s="158">
        <f>('A. INDICATOR LEVELS'!AA40-'A. INDICATOR LEVELS'!Z40)/'A. INDICATOR LEVELS'!Z40</f>
        <v>-1.3698630136986314E-2</v>
      </c>
      <c r="AA41" s="158">
        <f>('A. INDICATOR LEVELS'!AB40-'A. INDICATOR LEVELS'!AA40)/'A. INDICATOR LEVELS'!AA40</f>
        <v>4.1666666666666706E-2</v>
      </c>
      <c r="AB41" s="159">
        <f>('A. INDICATOR LEVELS'!AB40-'A. INDICATOR LEVELS'!W40)/'A. INDICATOR LEVELS'!W40</f>
        <v>8.6956521739130516E-2</v>
      </c>
      <c r="AC41" s="166">
        <f>('A. INDICATOR LEVELS'!AD40-'A. INDICATOR LEVELS'!AC40)/'A. INDICATOR LEVELS'!AC40</f>
        <v>-2.7777777777777776E-2</v>
      </c>
      <c r="AD41" s="156">
        <f>('A. INDICATOR LEVELS'!AE40-'A. INDICATOR LEVELS'!AD40)/'A. INDICATOR LEVELS'!AD40</f>
        <v>0</v>
      </c>
      <c r="AE41" s="156">
        <f>('A. INDICATOR LEVELS'!AF40-'A. INDICATOR LEVELS'!AE40)/'A. INDICATOR LEVELS'!AE40</f>
        <v>2.8571428571428571E-2</v>
      </c>
      <c r="AF41" s="156">
        <f>('A. INDICATOR LEVELS'!AG40-'A. INDICATOR LEVELS'!AF40)/'A. INDICATOR LEVELS'!AF40</f>
        <v>0</v>
      </c>
      <c r="AG41" s="156">
        <f>('A. INDICATOR LEVELS'!AH40-'A. INDICATOR LEVELS'!AG40)/'A. INDICATOR LEVELS'!AG40</f>
        <v>1.3888888888888888E-2</v>
      </c>
      <c r="AH41" s="157">
        <f>('A. INDICATOR LEVELS'!AH40-'A. INDICATOR LEVELS'!AC40)/'A. INDICATOR LEVELS'!AC40</f>
        <v>1.3888888888888888E-2</v>
      </c>
      <c r="AI41" s="160">
        <f>('A. INDICATOR LEVELS'!AJ40-'A. INDICATOR LEVELS'!AI40)/'A. INDICATOR LEVELS'!AI40</f>
        <v>0</v>
      </c>
      <c r="AJ41" s="161">
        <f>('A. INDICATOR LEVELS'!AK40-'A. INDICATOR LEVELS'!AJ40)/'A. INDICATOR LEVELS'!AJ40</f>
        <v>-2.2727272727272728E-2</v>
      </c>
      <c r="AK41" s="161">
        <f>('A. INDICATOR LEVELS'!AL40-'A. INDICATOR LEVELS'!AK40)/'A. INDICATOR LEVELS'!AK40</f>
        <v>-2.3255813953488372E-2</v>
      </c>
      <c r="AL41" s="161">
        <f>('A. INDICATOR LEVELS'!AM40-'A. INDICATOR LEVELS'!AL40)/'A. INDICATOR LEVELS'!AL40</f>
        <v>-2.3809523809523808E-2</v>
      </c>
      <c r="AM41" s="161">
        <f>('A. INDICATOR LEVELS'!AN40-'A. INDICATOR LEVELS'!AM40)/'A. INDICATOR LEVELS'!AM40</f>
        <v>0</v>
      </c>
      <c r="AN41" s="162">
        <f>('A. INDICATOR LEVELS'!AN40-'A. INDICATOR LEVELS'!AI40)/'A. INDICATOR LEVELS'!AI40</f>
        <v>-6.8181818181818177E-2</v>
      </c>
      <c r="AO41" s="166">
        <f>('A. INDICATOR LEVELS'!AP40-'A. INDICATOR LEVELS'!AO40)/'A. INDICATOR LEVELS'!AO40</f>
        <v>2.7027027027027029E-2</v>
      </c>
      <c r="AP41" s="156">
        <f>('A. INDICATOR LEVELS'!AQ40-'A. INDICATOR LEVELS'!AP40)/'A. INDICATOR LEVELS'!AP40</f>
        <v>0</v>
      </c>
      <c r="AQ41" s="156">
        <f>('A. INDICATOR LEVELS'!AR40-'A. INDICATOR LEVELS'!AQ40)/'A. INDICATOR LEVELS'!AQ40</f>
        <v>2.6315789473684209E-2</v>
      </c>
      <c r="AR41" s="156">
        <f>('A. INDICATOR LEVELS'!AS40-'A. INDICATOR LEVELS'!AR40)/'A. INDICATOR LEVELS'!AR40</f>
        <v>7.6923076923076927E-2</v>
      </c>
      <c r="AS41" s="156">
        <f>('A. INDICATOR LEVELS'!AT40-'A. INDICATOR LEVELS'!AS40)/'A. INDICATOR LEVELS'!AS40</f>
        <v>-4.7619047619047616E-2</v>
      </c>
      <c r="AT41" s="157">
        <f>('A. INDICATOR LEVELS'!AT40-'A. INDICATOR LEVELS'!AO40)/'A. INDICATOR LEVELS'!AO40</f>
        <v>8.1081081081081086E-2</v>
      </c>
      <c r="AU41" s="166">
        <f>('A. INDICATOR LEVELS'!AV40-'A. INDICATOR LEVELS'!AU40)/'A. INDICATOR LEVELS'!AU40</f>
        <v>3.0769230769230771E-2</v>
      </c>
      <c r="AV41" s="156">
        <f>('A. INDICATOR LEVELS'!AW40-'A. INDICATOR LEVELS'!AV40)/'A. INDICATOR LEVELS'!AV40</f>
        <v>0</v>
      </c>
      <c r="AW41" s="156">
        <f>('A. INDICATOR LEVELS'!AX40-'A. INDICATOR LEVELS'!AW40)/'A. INDICATOR LEVELS'!AW40</f>
        <v>2.9850746268656716E-2</v>
      </c>
      <c r="AX41" s="156">
        <f>('A. INDICATOR LEVELS'!AY40-'A. INDICATOR LEVELS'!AX40)/'A. INDICATOR LEVELS'!AX40</f>
        <v>1.4492753623188406E-2</v>
      </c>
      <c r="AY41" s="156">
        <f>('A. INDICATOR LEVELS'!AZ40-'A. INDICATOR LEVELS'!AY40)/'A. INDICATOR LEVELS'!AY40</f>
        <v>1.4285714285714285E-2</v>
      </c>
      <c r="AZ41" s="157">
        <f>('A. INDICATOR LEVELS'!AZ40-'A. INDICATOR LEVELS'!AU40)/'A. INDICATOR LEVELS'!AU40</f>
        <v>9.2307692307692313E-2</v>
      </c>
      <c r="BA41" s="160">
        <f>('A. INDICATOR LEVELS'!BB40-'A. INDICATOR LEVELS'!BA40)/'A. INDICATOR LEVELS'!BA40</f>
        <v>3.7735849056603772E-2</v>
      </c>
      <c r="BB41" s="161">
        <f>('A. INDICATOR LEVELS'!BC40-'A. INDICATOR LEVELS'!BB40)/'A. INDICATOR LEVELS'!BB40</f>
        <v>3.6363636363636362E-2</v>
      </c>
      <c r="BC41" s="161">
        <f>('A. INDICATOR LEVELS'!BD40-'A. INDICATOR LEVELS'!BC40)/'A. INDICATOR LEVELS'!BC40</f>
        <v>1.7543859649122806E-2</v>
      </c>
      <c r="BD41" s="161">
        <f>('A. INDICATOR LEVELS'!BE40-'A. INDICATOR LEVELS'!BD40)/'A. INDICATOR LEVELS'!BD40</f>
        <v>-6.8965517241379309E-2</v>
      </c>
      <c r="BE41" s="161">
        <f>('A. INDICATOR LEVELS'!BF40-'A. INDICATOR LEVELS'!BE40)/'A. INDICATOR LEVELS'!BE40</f>
        <v>0</v>
      </c>
      <c r="BF41" s="162">
        <f>('A. INDICATOR LEVELS'!BF40-'A. INDICATOR LEVELS'!BA40)/'A. INDICATOR LEVELS'!BA40</f>
        <v>1.8867924528301886E-2</v>
      </c>
      <c r="BG41" s="166">
        <f>('A. INDICATOR LEVELS'!BH40-'A. INDICATOR LEVELS'!BG40)/'A. INDICATOR LEVELS'!BG40</f>
        <v>0</v>
      </c>
      <c r="BH41" s="156">
        <f>('A. INDICATOR LEVELS'!BI40-'A. INDICATOR LEVELS'!BH40)/'A. INDICATOR LEVELS'!BH40</f>
        <v>0</v>
      </c>
      <c r="BI41" s="156">
        <f>('A. INDICATOR LEVELS'!BJ40-'A. INDICATOR LEVELS'!BI40)/'A. INDICATOR LEVELS'!BI40</f>
        <v>-6.6666666666666666E-2</v>
      </c>
      <c r="BJ41" s="156">
        <f>('A. INDICATOR LEVELS'!BK40-'A. INDICATOR LEVELS'!BJ40)/'A. INDICATOR LEVELS'!BJ40</f>
        <v>-7.1428571428571425E-2</v>
      </c>
      <c r="BK41" s="156">
        <f>('A. INDICATOR LEVELS'!BL40-'A. INDICATOR LEVELS'!BK40)/'A. INDICATOR LEVELS'!BK40</f>
        <v>-7.6923076923076927E-2</v>
      </c>
      <c r="BL41" s="157">
        <f>('A. INDICATOR LEVELS'!BL40-'A. INDICATOR LEVELS'!BG40)/'A. INDICATOR LEVELS'!BG40</f>
        <v>-0.2</v>
      </c>
      <c r="BM41" s="166">
        <f>('A. INDICATOR LEVELS'!BN40-'A. INDICATOR LEVELS'!BM40)/'A. INDICATOR LEVELS'!BM40</f>
        <v>0</v>
      </c>
      <c r="BN41" s="156">
        <f>('A. INDICATOR LEVELS'!BO40-'A. INDICATOR LEVELS'!BN40)/'A. INDICATOR LEVELS'!BN40</f>
        <v>-0.16129032258064516</v>
      </c>
      <c r="BO41" s="156">
        <f>('A. INDICATOR LEVELS'!BP40-'A. INDICATOR LEVELS'!BO40)/'A. INDICATOR LEVELS'!BO40</f>
        <v>-0.26923076923076922</v>
      </c>
      <c r="BP41" s="156">
        <f>('A. INDICATOR LEVELS'!BQ40-'A. INDICATOR LEVELS'!BP40)/'A. INDICATOR LEVELS'!BP40</f>
        <v>0</v>
      </c>
      <c r="BQ41" s="156">
        <f>('A. INDICATOR LEVELS'!BR40-'A. INDICATOR LEVELS'!BQ40)/'A. INDICATOR LEVELS'!BQ40</f>
        <v>0</v>
      </c>
      <c r="BR41" s="157">
        <f>('A. INDICATOR LEVELS'!BR40-'A. INDICATOR LEVELS'!BM40)/'A. INDICATOR LEVELS'!BM40</f>
        <v>-0.38709677419354838</v>
      </c>
      <c r="BS41" s="160">
        <f>('A. INDICATOR LEVELS'!BT40-'A. INDICATOR LEVELS'!BS40)/'A. INDICATOR LEVELS'!BS40</f>
        <v>-2.4844720496894408E-2</v>
      </c>
      <c r="BT41" s="161">
        <f>('A. INDICATOR LEVELS'!BU40-'A. INDICATOR LEVELS'!BT40)/'A. INDICATOR LEVELS'!BT40</f>
        <v>9.5541401273885346E-3</v>
      </c>
      <c r="BU41" s="161">
        <f>('A. INDICATOR LEVELS'!BV40-'A. INDICATOR LEVELS'!BU40)/'A. INDICATOR LEVELS'!BU40</f>
        <v>5.0473186119873815E-2</v>
      </c>
      <c r="BV41" s="161">
        <f>('A. INDICATOR LEVELS'!BW40-'A. INDICATOR LEVELS'!BV40)/'A. INDICATOR LEVELS'!BV40</f>
        <v>-6.006006006006006E-3</v>
      </c>
      <c r="BW41" s="161">
        <f>('A. INDICATOR LEVELS'!BX40-'A. INDICATOR LEVELS'!BW40)/'A. INDICATOR LEVELS'!BW40</f>
        <v>3.0211480362537766E-2</v>
      </c>
      <c r="BX41" s="162">
        <f>('A. INDICATOR LEVELS'!BX40-'A. INDICATOR LEVELS'!BS40)/'A. INDICATOR LEVELS'!BS40</f>
        <v>5.9006211180124224E-2</v>
      </c>
      <c r="BY41" s="160">
        <f>('A. INDICATOR LEVELS'!BZ40-'A. INDICATOR LEVELS'!BY40)/'A. INDICATOR LEVELS'!BY40</f>
        <v>3.5273368606702753E-3</v>
      </c>
      <c r="BZ41" s="161">
        <f>('A. INDICATOR LEVELS'!CA40-'A. INDICATOR LEVELS'!BZ40)/'A. INDICATOR LEVELS'!BZ40</f>
        <v>1.4059753954305655E-2</v>
      </c>
      <c r="CA41" s="161">
        <f>('A. INDICATOR LEVELS'!CB40-'A. INDICATOR LEVELS'!CA40)/'A. INDICATOR LEVELS'!CA40</f>
        <v>-5.0259965337954793E-2</v>
      </c>
      <c r="CB41" s="161">
        <f>('A. INDICATOR LEVELS'!CC40-'A. INDICATOR LEVELS'!CB40)/'A. INDICATOR LEVELS'!CB40</f>
        <v>-5.8394160583941652E-2</v>
      </c>
      <c r="CC41" s="161">
        <f>('A. INDICATOR LEVELS'!CD40-'A. INDICATOR LEVELS'!CC40)/'A. INDICATOR LEVELS'!CC40</f>
        <v>2.7131782945736371E-2</v>
      </c>
      <c r="CD41" s="159">
        <f>('A. INDICATOR LEVELS'!CD40-'A. INDICATOR LEVELS'!BY40)/'A. INDICATOR LEVELS'!BY40</f>
        <v>-6.5255731922398613E-2</v>
      </c>
      <c r="CE41" s="176">
        <f>('A. INDICATOR LEVELS'!CF40-'A. INDICATOR LEVELS'!CE40)/'A. INDICATOR LEVELS'!CE40</f>
        <v>0</v>
      </c>
      <c r="CF41" s="158">
        <f>('A. INDICATOR LEVELS'!CG40-'A. INDICATOR LEVELS'!CF40)/'A. INDICATOR LEVELS'!CF40</f>
        <v>6.3965884861407248E-3</v>
      </c>
      <c r="CG41" s="158">
        <f>('A. INDICATOR LEVELS'!CH40-'A. INDICATOR LEVELS'!CG40)/'A. INDICATOR LEVELS'!CG40</f>
        <v>8.4745762711864406E-3</v>
      </c>
      <c r="CH41" s="158">
        <f>('A. INDICATOR LEVELS'!CI40-'A. INDICATOR LEVELS'!CH40)/'A. INDICATOR LEVELS'!CH40</f>
        <v>2.3109243697478993E-2</v>
      </c>
      <c r="CI41" s="158">
        <f>('A. INDICATOR LEVELS'!CJ40-'A. INDICATOR LEVELS'!CI40)/'A. INDICATOR LEVELS'!CI40</f>
        <v>2.2587268993839837E-2</v>
      </c>
      <c r="CJ41" s="159">
        <f>('A. INDICATOR LEVELS'!CJ40-'A. INDICATOR LEVELS'!CE40)/'A. INDICATOR LEVELS'!CE40</f>
        <v>6.1833688699360338E-2</v>
      </c>
      <c r="CK41" s="160">
        <f>('A. INDICATOR LEVELS'!CL40-'A. INDICATOR LEVELS'!CK40)/'A. INDICATOR LEVELS'!CK40</f>
        <v>-0.38095238095238093</v>
      </c>
      <c r="CL41" s="161">
        <f>('A. INDICATOR LEVELS'!CM40-'A. INDICATOR LEVELS'!CL40)/'A. INDICATOR LEVELS'!CL40</f>
        <v>0</v>
      </c>
      <c r="CM41" s="161">
        <f>('A. INDICATOR LEVELS'!CN40-'A. INDICATOR LEVELS'!CM40)/'A. INDICATOR LEVELS'!CM40</f>
        <v>-7.6923076923076927E-2</v>
      </c>
      <c r="CN41" s="161">
        <f>('A. INDICATOR LEVELS'!CO40-'A. INDICATOR LEVELS'!CN40)/'A. INDICATOR LEVELS'!CN40</f>
        <v>-8.3333333333333329E-2</v>
      </c>
      <c r="CO41" s="161"/>
      <c r="CP41" s="159">
        <f>('A. INDICATOR LEVELS'!CO40-'A. INDICATOR LEVELS'!CK40)/'A. INDICATOR LEVELS'!CK40</f>
        <v>-0.47619047619047616</v>
      </c>
      <c r="CQ41" s="166">
        <f>('A. INDICATOR LEVELS'!CR40-'A. INDICATOR LEVELS'!CQ40)/'A. INDICATOR LEVELS'!CQ40</f>
        <v>0</v>
      </c>
      <c r="CR41" s="156">
        <f>('A. INDICATOR LEVELS'!CS40-'A. INDICATOR LEVELS'!CR40)/'A. INDICATOR LEVELS'!CR40</f>
        <v>0</v>
      </c>
      <c r="CS41" s="156">
        <f>('A. INDICATOR LEVELS'!CT40-'A. INDICATOR LEVELS'!CS40)/'A. INDICATOR LEVELS'!CS40</f>
        <v>-0.16666666666666666</v>
      </c>
      <c r="CT41" s="156">
        <f>('A. INDICATOR LEVELS'!CU40-'A. INDICATOR LEVELS'!CT40)/'A. INDICATOR LEVELS'!CT40</f>
        <v>-0.2</v>
      </c>
      <c r="CU41" s="156">
        <f>('A. INDICATOR LEVELS'!CV40-'A. INDICATOR LEVELS'!CU40)/'A. INDICATOR LEVELS'!CU40</f>
        <v>0</v>
      </c>
      <c r="CV41" s="157">
        <f>('A. INDICATOR LEVELS'!CV40-'A. INDICATOR LEVELS'!CQ40)/'A. INDICATOR LEVELS'!CQ40</f>
        <v>-0.33333333333333331</v>
      </c>
      <c r="CW41" s="166">
        <f>('A. INDICATOR LEVELS'!CX40-'A. INDICATOR LEVELS'!CW40)/'A. INDICATOR LEVELS'!CW40</f>
        <v>9.0909090909090912E-2</v>
      </c>
      <c r="CX41" s="156">
        <f>('A. INDICATOR LEVELS'!CY40-'A. INDICATOR LEVELS'!CX40)/'A. INDICATOR LEVELS'!CX40</f>
        <v>0</v>
      </c>
      <c r="CY41" s="156">
        <f>('A. INDICATOR LEVELS'!CZ40-'A. INDICATOR LEVELS'!CY40)/'A. INDICATOR LEVELS'!CY40</f>
        <v>-4.1666666666666664E-2</v>
      </c>
      <c r="CZ41" s="156">
        <f>('A. INDICATOR LEVELS'!DA40-'A. INDICATOR LEVELS'!CZ40)/'A. INDICATOR LEVELS'!CZ40</f>
        <v>4.3478260869565216E-2</v>
      </c>
      <c r="DA41" s="156">
        <f>('A. INDICATOR LEVELS'!DB40-'A. INDICATOR LEVELS'!DA40)/'A. INDICATOR LEVELS'!DA40</f>
        <v>-4.1666666666666664E-2</v>
      </c>
      <c r="DB41" s="157">
        <f>('A. INDICATOR LEVELS'!DB40-'A. INDICATOR LEVELS'!CW40)/'A. INDICATOR LEVELS'!CW40</f>
        <v>4.5454545454545456E-2</v>
      </c>
      <c r="DC41" s="160">
        <f>('A. INDICATOR LEVELS'!DD40-'A. INDICATOR LEVELS'!DC40)/'A. INDICATOR LEVELS'!DC40</f>
        <v>0</v>
      </c>
      <c r="DD41" s="161">
        <f>('A. INDICATOR LEVELS'!DE40-'A. INDICATOR LEVELS'!DD40)/'A. INDICATOR LEVELS'!DD40</f>
        <v>-0.1111111111111111</v>
      </c>
      <c r="DE41" s="161">
        <f>('A. INDICATOR LEVELS'!DF40-'A. INDICATOR LEVELS'!DE40)/'A. INDICATOR LEVELS'!DE40</f>
        <v>6.25E-2</v>
      </c>
      <c r="DF41" s="161">
        <f>('A. INDICATOR LEVELS'!DG40-'A. INDICATOR LEVELS'!DF40)/'A. INDICATOR LEVELS'!DF40</f>
        <v>0</v>
      </c>
      <c r="DG41" s="161">
        <f>('A. INDICATOR LEVELS'!DH40-'A. INDICATOR LEVELS'!DG40)/'A. INDICATOR LEVELS'!DG40</f>
        <v>-0.17647058823529413</v>
      </c>
      <c r="DH41" s="162">
        <f>('A. INDICATOR LEVELS'!DH40-'A. INDICATOR LEVELS'!DC40)/'A. INDICATOR LEVELS'!DC40</f>
        <v>-0.22222222222222221</v>
      </c>
    </row>
    <row r="42" spans="1:112" x14ac:dyDescent="0.35">
      <c r="A42" s="228"/>
      <c r="B42" s="248" t="s">
        <v>49</v>
      </c>
      <c r="C42" s="248" t="s">
        <v>53</v>
      </c>
      <c r="D42" s="229" t="s">
        <v>86</v>
      </c>
      <c r="E42" s="166">
        <f>('A. INDICATOR LEVELS'!F41-'A. INDICATOR LEVELS'!E41)/'A. INDICATOR LEVELS'!E41</f>
        <v>-1.479408236705318E-2</v>
      </c>
      <c r="F42" s="156">
        <f>('A. INDICATOR LEVELS'!G41-'A. INDICATOR LEVELS'!F41)/'A. INDICATOR LEVELS'!F41</f>
        <v>3.5624098124098125E-3</v>
      </c>
      <c r="G42" s="156">
        <f>('A. INDICATOR LEVELS'!H41-'A. INDICATOR LEVELS'!G41)/'A. INDICATOR LEVELS'!G41</f>
        <v>2.1613120647045608E-2</v>
      </c>
      <c r="H42" s="156">
        <f>('A. INDICATOR LEVELS'!I41-'A. INDICATOR LEVELS'!H41)/'A. INDICATOR LEVELS'!H41</f>
        <v>3.5406403940886698E-2</v>
      </c>
      <c r="I42" s="156">
        <f>('A. INDICATOR LEVELS'!J41-'A. INDICATOR LEVELS'!I41)/'A. INDICATOR LEVELS'!I41</f>
        <v>4.5580051824476449E-2</v>
      </c>
      <c r="J42" s="157">
        <f>('A. INDICATOR LEVELS'!J41-'A. INDICATOR LEVELS'!E41)/'A. INDICATOR LEVELS'!E41</f>
        <v>9.3518148296237058E-2</v>
      </c>
      <c r="K42" s="166">
        <f>('A. INDICATOR LEVELS'!L41-'A. INDICATOR LEVELS'!K41)/'A. INDICATOR LEVELS'!K41</f>
        <v>-1.5151515151515152E-2</v>
      </c>
      <c r="L42" s="156">
        <f>('A. INDICATOR LEVELS'!M41-'A. INDICATOR LEVELS'!L41)/'A. INDICATOR LEVELS'!L41</f>
        <v>3.0769230769230771E-2</v>
      </c>
      <c r="M42" s="156">
        <f>('A. INDICATOR LEVELS'!N41-'A. INDICATOR LEVELS'!M41)/'A. INDICATOR LEVELS'!M41</f>
        <v>1.4925373134328358E-2</v>
      </c>
      <c r="N42" s="156">
        <f>('A. INDICATOR LEVELS'!O41-'A. INDICATOR LEVELS'!N41)/'A. INDICATOR LEVELS'!N41</f>
        <v>2.9411764705882353E-2</v>
      </c>
      <c r="O42" s="156">
        <f>('A. INDICATOR LEVELS'!P41-'A. INDICATOR LEVELS'!O41)/'A. INDICATOR LEVELS'!O41</f>
        <v>5.7142857142857141E-2</v>
      </c>
      <c r="P42" s="157">
        <f>('A. INDICATOR LEVELS'!P41-'A. INDICATOR LEVELS'!K41)/'A. INDICATOR LEVELS'!K41</f>
        <v>0.12121212121212122</v>
      </c>
      <c r="Q42" s="160">
        <f>('A. INDICATOR LEVELS'!R41-'A. INDICATOR LEVELS'!Q41)/'A. INDICATOR LEVELS'!Q41</f>
        <v>1.4553014553014554E-2</v>
      </c>
      <c r="R42" s="161">
        <f>('A. INDICATOR LEVELS'!S41-'A. INDICATOR LEVELS'!R41)/'A. INDICATOR LEVELS'!R41</f>
        <v>-1.2295081967213115E-2</v>
      </c>
      <c r="S42" s="161">
        <f>('A. INDICATOR LEVELS'!T41-'A. INDICATOR LEVELS'!S41)/'A. INDICATOR LEVELS'!S41</f>
        <v>2.9045643153526972E-2</v>
      </c>
      <c r="T42" s="161">
        <f>('A. INDICATOR LEVELS'!U41-'A. INDICATOR LEVELS'!T41)/'A. INDICATOR LEVELS'!T41</f>
        <v>0</v>
      </c>
      <c r="U42" s="161">
        <f>('A. INDICATOR LEVELS'!V41-'A. INDICATOR LEVELS'!U41)/'A. INDICATOR LEVELS'!U41</f>
        <v>4.4354838709677422E-2</v>
      </c>
      <c r="V42" s="162">
        <f>('A. INDICATOR LEVELS'!V41-'A. INDICATOR LEVELS'!Q41)/'A. INDICATOR LEVELS'!Q41</f>
        <v>7.6923076923076927E-2</v>
      </c>
      <c r="W42" s="176">
        <f>('A. INDICATOR LEVELS'!X41-'A. INDICATOR LEVELS'!W41)/'A. INDICATOR LEVELS'!W41</f>
        <v>0</v>
      </c>
      <c r="X42" s="158">
        <f>('A. INDICATOR LEVELS'!Y41-'A. INDICATOR LEVELS'!X41)/'A. INDICATOR LEVELS'!X41</f>
        <v>-6.1728395061728447E-2</v>
      </c>
      <c r="Y42" s="158">
        <f>('A. INDICATOR LEVELS'!Z41-'A. INDICATOR LEVELS'!Y41)/'A. INDICATOR LEVELS'!Y41</f>
        <v>3.9473684210526348E-2</v>
      </c>
      <c r="Z42" s="158">
        <f>('A. INDICATOR LEVELS'!AA41-'A. INDICATOR LEVELS'!Z41)/'A. INDICATOR LEVELS'!Z41</f>
        <v>8.8607594936708792E-2</v>
      </c>
      <c r="AA42" s="158">
        <f>('A. INDICATOR LEVELS'!AB41-'A. INDICATOR LEVELS'!AA41)/'A. INDICATOR LEVELS'!AA41</f>
        <v>1.1627906976744196E-2</v>
      </c>
      <c r="AB42" s="159">
        <f>('A. INDICATOR LEVELS'!AB41-'A. INDICATOR LEVELS'!W41)/'A. INDICATOR LEVELS'!W41</f>
        <v>7.4074074074074001E-2</v>
      </c>
      <c r="AC42" s="166">
        <f>('A. INDICATOR LEVELS'!AD41-'A. INDICATOR LEVELS'!AC41)/'A. INDICATOR LEVELS'!AC41</f>
        <v>-3.7974683544303799E-2</v>
      </c>
      <c r="AD42" s="156">
        <f>('A. INDICATOR LEVELS'!AE41-'A. INDICATOR LEVELS'!AD41)/'A. INDICATOR LEVELS'!AD41</f>
        <v>-2.6315789473684209E-2</v>
      </c>
      <c r="AE42" s="156">
        <f>('A. INDICATOR LEVELS'!AF41-'A. INDICATOR LEVELS'!AE41)/'A. INDICATOR LEVELS'!AE41</f>
        <v>0</v>
      </c>
      <c r="AF42" s="156">
        <f>('A. INDICATOR LEVELS'!AG41-'A. INDICATOR LEVELS'!AF41)/'A. INDICATOR LEVELS'!AF41</f>
        <v>5.4054054054054057E-2</v>
      </c>
      <c r="AG42" s="156">
        <f>('A. INDICATOR LEVELS'!AH41-'A. INDICATOR LEVELS'!AG41)/'A. INDICATOR LEVELS'!AG41</f>
        <v>0</v>
      </c>
      <c r="AH42" s="157">
        <f>('A. INDICATOR LEVELS'!AH41-'A. INDICATOR LEVELS'!AC41)/'A. INDICATOR LEVELS'!AC41</f>
        <v>-1.2658227848101266E-2</v>
      </c>
      <c r="AI42" s="160">
        <f>('A. INDICATOR LEVELS'!AJ41-'A. INDICATOR LEVELS'!AI41)/'A. INDICATOR LEVELS'!AI41</f>
        <v>-2.0833333333333332E-2</v>
      </c>
      <c r="AJ42" s="161">
        <f>('A. INDICATOR LEVELS'!AK41-'A. INDICATOR LEVELS'!AJ41)/'A. INDICATOR LEVELS'!AJ41</f>
        <v>2.1276595744680851E-2</v>
      </c>
      <c r="AK42" s="161">
        <f>('A. INDICATOR LEVELS'!AL41-'A. INDICATOR LEVELS'!AK41)/'A. INDICATOR LEVELS'!AK41</f>
        <v>2.0833333333333332E-2</v>
      </c>
      <c r="AL42" s="161">
        <f>('A. INDICATOR LEVELS'!AM41-'A. INDICATOR LEVELS'!AL41)/'A. INDICATOR LEVELS'!AL41</f>
        <v>-2.0408163265306121E-2</v>
      </c>
      <c r="AM42" s="161">
        <f>('A. INDICATOR LEVELS'!AN41-'A. INDICATOR LEVELS'!AM41)/'A. INDICATOR LEVELS'!AM41</f>
        <v>0</v>
      </c>
      <c r="AN42" s="162">
        <f>('A. INDICATOR LEVELS'!AN41-'A. INDICATOR LEVELS'!AI41)/'A. INDICATOR LEVELS'!AI41</f>
        <v>0</v>
      </c>
      <c r="AO42" s="166">
        <f>('A. INDICATOR LEVELS'!AP41-'A. INDICATOR LEVELS'!AO41)/'A. INDICATOR LEVELS'!AO41</f>
        <v>2.2222222222222223E-2</v>
      </c>
      <c r="AP42" s="156">
        <f>('A. INDICATOR LEVELS'!AQ41-'A. INDICATOR LEVELS'!AP41)/'A. INDICATOR LEVELS'!AP41</f>
        <v>4.3478260869565216E-2</v>
      </c>
      <c r="AQ42" s="156">
        <f>('A. INDICATOR LEVELS'!AR41-'A. INDICATOR LEVELS'!AQ41)/'A. INDICATOR LEVELS'!AQ41</f>
        <v>2.0833333333333332E-2</v>
      </c>
      <c r="AR42" s="156">
        <f>('A. INDICATOR LEVELS'!AS41-'A. INDICATOR LEVELS'!AR41)/'A. INDICATOR LEVELS'!AR41</f>
        <v>-2.0408163265306121E-2</v>
      </c>
      <c r="AS42" s="156">
        <f>('A. INDICATOR LEVELS'!AT41-'A. INDICATOR LEVELS'!AS41)/'A. INDICATOR LEVELS'!AS41</f>
        <v>0</v>
      </c>
      <c r="AT42" s="157">
        <f>('A. INDICATOR LEVELS'!AT41-'A. INDICATOR LEVELS'!AO41)/'A. INDICATOR LEVELS'!AO41</f>
        <v>6.6666666666666666E-2</v>
      </c>
      <c r="AU42" s="166">
        <f>('A. INDICATOR LEVELS'!AV41-'A. INDICATOR LEVELS'!AU41)/'A. INDICATOR LEVELS'!AU41</f>
        <v>4.2253521126760563E-2</v>
      </c>
      <c r="AV42" s="156">
        <f>('A. INDICATOR LEVELS'!AW41-'A. INDICATOR LEVELS'!AV41)/'A. INDICATOR LEVELS'!AV41</f>
        <v>2.7027027027027029E-2</v>
      </c>
      <c r="AW42" s="156">
        <f>('A. INDICATOR LEVELS'!AX41-'A. INDICATOR LEVELS'!AW41)/'A. INDICATOR LEVELS'!AW41</f>
        <v>-3.9473684210526314E-2</v>
      </c>
      <c r="AX42" s="156">
        <f>('A. INDICATOR LEVELS'!AY41-'A. INDICATOR LEVELS'!AX41)/'A. INDICATOR LEVELS'!AX41</f>
        <v>4.1095890410958902E-2</v>
      </c>
      <c r="AY42" s="156">
        <f>('A. INDICATOR LEVELS'!AZ41-'A. INDICATOR LEVELS'!AY41)/'A. INDICATOR LEVELS'!AY41</f>
        <v>-1.3157894736842105E-2</v>
      </c>
      <c r="AZ42" s="157">
        <f>('A. INDICATOR LEVELS'!AZ41-'A. INDICATOR LEVELS'!AU41)/'A. INDICATOR LEVELS'!AU41</f>
        <v>5.6338028169014086E-2</v>
      </c>
      <c r="BA42" s="160">
        <f>('A. INDICATOR LEVELS'!BB41-'A. INDICATOR LEVELS'!BA41)/'A. INDICATOR LEVELS'!BA41</f>
        <v>7.407407407407407E-2</v>
      </c>
      <c r="BB42" s="161">
        <f>('A. INDICATOR LEVELS'!BC41-'A. INDICATOR LEVELS'!BB41)/'A. INDICATOR LEVELS'!BB41</f>
        <v>-1.7241379310344827E-2</v>
      </c>
      <c r="BC42" s="161">
        <f>('A. INDICATOR LEVELS'!BD41-'A. INDICATOR LEVELS'!BC41)/'A. INDICATOR LEVELS'!BC41</f>
        <v>5.2631578947368418E-2</v>
      </c>
      <c r="BD42" s="161">
        <f>('A. INDICATOR LEVELS'!BE41-'A. INDICATOR LEVELS'!BD41)/'A. INDICATOR LEVELS'!BD41</f>
        <v>-6.6666666666666666E-2</v>
      </c>
      <c r="BE42" s="161">
        <f>('A. INDICATOR LEVELS'!BF41-'A. INDICATOR LEVELS'!BE41)/'A. INDICATOR LEVELS'!BE41</f>
        <v>3.5714285714285712E-2</v>
      </c>
      <c r="BF42" s="162">
        <f>('A. INDICATOR LEVELS'!BF41-'A. INDICATOR LEVELS'!BA41)/'A. INDICATOR LEVELS'!BA41</f>
        <v>7.407407407407407E-2</v>
      </c>
      <c r="BG42" s="166">
        <f>('A. INDICATOR LEVELS'!BH41-'A. INDICATOR LEVELS'!BG41)/'A. INDICATOR LEVELS'!BG41</f>
        <v>-9.0909090909090912E-2</v>
      </c>
      <c r="BH42" s="156">
        <f>('A. INDICATOR LEVELS'!BI41-'A. INDICATOR LEVELS'!BH41)/'A. INDICATOR LEVELS'!BH41</f>
        <v>0.1</v>
      </c>
      <c r="BI42" s="156">
        <f>('A. INDICATOR LEVELS'!BJ41-'A. INDICATOR LEVELS'!BI41)/'A. INDICATOR LEVELS'!BI41</f>
        <v>-9.0909090909090912E-2</v>
      </c>
      <c r="BJ42" s="156">
        <f>('A. INDICATOR LEVELS'!BK41-'A. INDICATOR LEVELS'!BJ41)/'A. INDICATOR LEVELS'!BJ41</f>
        <v>0</v>
      </c>
      <c r="BK42" s="156">
        <f>('A. INDICATOR LEVELS'!BL41-'A. INDICATOR LEVELS'!BK41)/'A. INDICATOR LEVELS'!BK41</f>
        <v>-0.1</v>
      </c>
      <c r="BL42" s="157">
        <f>('A. INDICATOR LEVELS'!BL41-'A. INDICATOR LEVELS'!BG41)/'A. INDICATOR LEVELS'!BG41</f>
        <v>-0.18181818181818182</v>
      </c>
      <c r="BM42" s="166">
        <f>('A. INDICATOR LEVELS'!BN41-'A. INDICATOR LEVELS'!BM41)/'A. INDICATOR LEVELS'!BM41</f>
        <v>3.7037037037037035E-2</v>
      </c>
      <c r="BN42" s="156">
        <f>('A. INDICATOR LEVELS'!BO41-'A. INDICATOR LEVELS'!BN41)/'A. INDICATOR LEVELS'!BN41</f>
        <v>-0.17857142857142858</v>
      </c>
      <c r="BO42" s="156">
        <f>('A. INDICATOR LEVELS'!BP41-'A. INDICATOR LEVELS'!BO41)/'A. INDICATOR LEVELS'!BO41</f>
        <v>-0.30434782608695654</v>
      </c>
      <c r="BP42" s="156">
        <f>('A. INDICATOR LEVELS'!BQ41-'A. INDICATOR LEVELS'!BP41)/'A. INDICATOR LEVELS'!BP41</f>
        <v>-6.25E-2</v>
      </c>
      <c r="BQ42" s="156">
        <f>('A. INDICATOR LEVELS'!BR41-'A. INDICATOR LEVELS'!BQ41)/'A. INDICATOR LEVELS'!BQ41</f>
        <v>0</v>
      </c>
      <c r="BR42" s="157">
        <f>('A. INDICATOR LEVELS'!BR41-'A. INDICATOR LEVELS'!BM41)/'A. INDICATOR LEVELS'!BM41</f>
        <v>-0.44444444444444442</v>
      </c>
      <c r="BS42" s="160">
        <f>('A. INDICATOR LEVELS'!BT41-'A. INDICATOR LEVELS'!BS41)/'A. INDICATOR LEVELS'!BS41</f>
        <v>5.8997050147492625E-3</v>
      </c>
      <c r="BT42" s="161">
        <f>('A. INDICATOR LEVELS'!BU41-'A. INDICATOR LEVELS'!BT41)/'A. INDICATOR LEVELS'!BT41</f>
        <v>-8.7976539589442824E-3</v>
      </c>
      <c r="BU42" s="161">
        <f>('A. INDICATOR LEVELS'!BV41-'A. INDICATOR LEVELS'!BU41)/'A. INDICATOR LEVELS'!BU41</f>
        <v>2.6627218934911243E-2</v>
      </c>
      <c r="BV42" s="161">
        <f>('A. INDICATOR LEVELS'!BW41-'A. INDICATOR LEVELS'!BV41)/'A. INDICATOR LEVELS'!BV41</f>
        <v>-1.1527377521613832E-2</v>
      </c>
      <c r="BW42" s="161">
        <f>('A. INDICATOR LEVELS'!BX41-'A. INDICATOR LEVELS'!BW41)/'A. INDICATOR LEVELS'!BW41</f>
        <v>6.4139941690962099E-2</v>
      </c>
      <c r="BX42" s="162">
        <f>('A. INDICATOR LEVELS'!BX41-'A. INDICATOR LEVELS'!BS41)/'A. INDICATOR LEVELS'!BS41</f>
        <v>7.6696165191740412E-2</v>
      </c>
      <c r="BY42" s="160">
        <f>('A. INDICATOR LEVELS'!BZ41-'A. INDICATOR LEVELS'!BY41)/'A. INDICATOR LEVELS'!BY41</f>
        <v>-5.463786531130873E-2</v>
      </c>
      <c r="BZ42" s="161">
        <f>('A. INDICATOR LEVELS'!CA41-'A. INDICATOR LEVELS'!BZ41)/'A. INDICATOR LEVELS'!BZ41</f>
        <v>1.6129032258064412E-2</v>
      </c>
      <c r="CA42" s="161">
        <f>('A. INDICATOR LEVELS'!CB41-'A. INDICATOR LEVELS'!CA41)/'A. INDICATOR LEVELS'!CA41</f>
        <v>-5.2910052910052959E-3</v>
      </c>
      <c r="CB42" s="161">
        <f>('A. INDICATOR LEVELS'!CC41-'A. INDICATOR LEVELS'!CB41)/'A. INDICATOR LEVELS'!CB41</f>
        <v>-2.7925531914893612E-2</v>
      </c>
      <c r="CC42" s="161">
        <f>('A. INDICATOR LEVELS'!CD41-'A. INDICATOR LEVELS'!CC41)/'A. INDICATOR LEVELS'!CC41</f>
        <v>1.9151846785225798E-2</v>
      </c>
      <c r="CD42" s="159">
        <f>('A. INDICATOR LEVELS'!CD41-'A. INDICATOR LEVELS'!BY41)/'A. INDICATOR LEVELS'!BY41</f>
        <v>-5.3367217280813208E-2</v>
      </c>
      <c r="CE42" s="176">
        <f>('A. INDICATOR LEVELS'!CF41-'A. INDICATOR LEVELS'!CE41)/'A. INDICATOR LEVELS'!CE41</f>
        <v>2.9109589041095889E-2</v>
      </c>
      <c r="CF42" s="158">
        <f>('A. INDICATOR LEVELS'!CG41-'A. INDICATOR LEVELS'!CF41)/'A. INDICATOR LEVELS'!CF41</f>
        <v>1.3311148086522463E-2</v>
      </c>
      <c r="CG42" s="158">
        <f>('A. INDICATOR LEVELS'!CH41-'A. INDICATOR LEVELS'!CG41)/'A. INDICATOR LEVELS'!CG41</f>
        <v>2.1346469622331693E-2</v>
      </c>
      <c r="CH42" s="158">
        <f>('A. INDICATOR LEVELS'!CI41-'A. INDICATOR LEVELS'!CH41)/'A. INDICATOR LEVELS'!CH41</f>
        <v>1.9292604501607719E-2</v>
      </c>
      <c r="CI42" s="158">
        <f>('A. INDICATOR LEVELS'!CJ41-'A. INDICATOR LEVELS'!CI41)/'A. INDICATOR LEVELS'!CI41</f>
        <v>5.2050473186119876E-2</v>
      </c>
      <c r="CJ42" s="159">
        <f>('A. INDICATOR LEVELS'!CJ41-'A. INDICATOR LEVELS'!CE41)/'A. INDICATOR LEVELS'!CE41</f>
        <v>0.14212328767123289</v>
      </c>
      <c r="CK42" s="160">
        <f>('A. INDICATOR LEVELS'!CL41-'A. INDICATOR LEVELS'!CK41)/'A. INDICATOR LEVELS'!CK41</f>
        <v>-0.33333333333333331</v>
      </c>
      <c r="CL42" s="161">
        <f>('A. INDICATOR LEVELS'!CM41-'A. INDICATOR LEVELS'!CL41)/'A. INDICATOR LEVELS'!CL41</f>
        <v>0</v>
      </c>
      <c r="CM42" s="161">
        <f>('A. INDICATOR LEVELS'!CN41-'A. INDICATOR LEVELS'!CM41)/'A. INDICATOR LEVELS'!CM41</f>
        <v>0.25</v>
      </c>
      <c r="CN42" s="161">
        <f>('A. INDICATOR LEVELS'!CO41-'A. INDICATOR LEVELS'!CN41)/'A. INDICATOR LEVELS'!CN41</f>
        <v>0.2</v>
      </c>
      <c r="CO42" s="161"/>
      <c r="CP42" s="159">
        <f>('A. INDICATOR LEVELS'!CO41-'A. INDICATOR LEVELS'!CK41)/'A. INDICATOR LEVELS'!CK41</f>
        <v>0</v>
      </c>
      <c r="CQ42" s="166">
        <f>('A. INDICATOR LEVELS'!CR41-'A. INDICATOR LEVELS'!CQ41)/'A. INDICATOR LEVELS'!CQ41</f>
        <v>-0.2</v>
      </c>
      <c r="CR42" s="156">
        <f>('A. INDICATOR LEVELS'!CS41-'A. INDICATOR LEVELS'!CR41)/'A. INDICATOR LEVELS'!CR41</f>
        <v>0.25</v>
      </c>
      <c r="CS42" s="156">
        <f>('A. INDICATOR LEVELS'!CT41-'A. INDICATOR LEVELS'!CS41)/'A. INDICATOR LEVELS'!CS41</f>
        <v>0.2</v>
      </c>
      <c r="CT42" s="156">
        <f>('A. INDICATOR LEVELS'!CU41-'A. INDICATOR LEVELS'!CT41)/'A. INDICATOR LEVELS'!CT41</f>
        <v>-0.16666666666666666</v>
      </c>
      <c r="CU42" s="156">
        <f>('A. INDICATOR LEVELS'!CV41-'A. INDICATOR LEVELS'!CU41)/'A. INDICATOR LEVELS'!CU41</f>
        <v>-0.4</v>
      </c>
      <c r="CV42" s="157">
        <f>('A. INDICATOR LEVELS'!CV41-'A. INDICATOR LEVELS'!CQ41)/'A. INDICATOR LEVELS'!CQ41</f>
        <v>-0.4</v>
      </c>
      <c r="CW42" s="166">
        <f>('A. INDICATOR LEVELS'!CX41-'A. INDICATOR LEVELS'!CW41)/'A. INDICATOR LEVELS'!CW41</f>
        <v>0.25</v>
      </c>
      <c r="CX42" s="156">
        <f>('A. INDICATOR LEVELS'!CY41-'A. INDICATOR LEVELS'!CX41)/'A. INDICATOR LEVELS'!CX41</f>
        <v>0</v>
      </c>
      <c r="CY42" s="156">
        <f>('A. INDICATOR LEVELS'!CZ41-'A. INDICATOR LEVELS'!CY41)/'A. INDICATOR LEVELS'!CY41</f>
        <v>0.05</v>
      </c>
      <c r="CZ42" s="156">
        <f>('A. INDICATOR LEVELS'!DA41-'A. INDICATOR LEVELS'!CZ41)/'A. INDICATOR LEVELS'!CZ41</f>
        <v>-0.14285714285714285</v>
      </c>
      <c r="DA42" s="156">
        <f>('A. INDICATOR LEVELS'!DB41-'A. INDICATOR LEVELS'!DA41)/'A. INDICATOR LEVELS'!DA41</f>
        <v>0</v>
      </c>
      <c r="DB42" s="157">
        <f>('A. INDICATOR LEVELS'!DB41-'A. INDICATOR LEVELS'!CW41)/'A. INDICATOR LEVELS'!CW41</f>
        <v>0.125</v>
      </c>
      <c r="DC42" s="160">
        <f>('A. INDICATOR LEVELS'!DD41-'A. INDICATOR LEVELS'!DC41)/'A. INDICATOR LEVELS'!DC41</f>
        <v>0.16666666666666666</v>
      </c>
      <c r="DD42" s="161">
        <f>('A. INDICATOR LEVELS'!DE41-'A. INDICATOR LEVELS'!DD41)/'A. INDICATOR LEVELS'!DD41</f>
        <v>0.14285714285714285</v>
      </c>
      <c r="DE42" s="161">
        <f>('A. INDICATOR LEVELS'!DF41-'A. INDICATOR LEVELS'!DE41)/'A. INDICATOR LEVELS'!DE41</f>
        <v>-6.25E-2</v>
      </c>
      <c r="DF42" s="161">
        <f>('A. INDICATOR LEVELS'!DG41-'A. INDICATOR LEVELS'!DF41)/'A. INDICATOR LEVELS'!DF41</f>
        <v>-0.26666666666666666</v>
      </c>
      <c r="DG42" s="161">
        <f>('A. INDICATOR LEVELS'!DH41-'A. INDICATOR LEVELS'!DG41)/'A. INDICATOR LEVELS'!DG41</f>
        <v>0</v>
      </c>
      <c r="DH42" s="162">
        <f>('A. INDICATOR LEVELS'!DH41-'A. INDICATOR LEVELS'!DC41)/'A. INDICATOR LEVELS'!DC41</f>
        <v>-8.3333333333333329E-2</v>
      </c>
    </row>
    <row r="43" spans="1:112" x14ac:dyDescent="0.35">
      <c r="A43" s="228"/>
      <c r="B43" s="248" t="s">
        <v>39</v>
      </c>
      <c r="C43" s="248" t="s">
        <v>53</v>
      </c>
      <c r="D43" s="229" t="s">
        <v>87</v>
      </c>
      <c r="E43" s="166">
        <f>('A. INDICATOR LEVELS'!F42-'A. INDICATOR LEVELS'!E42)/'A. INDICATOR LEVELS'!E42</f>
        <v>5.7241977450130099E-3</v>
      </c>
      <c r="F43" s="156">
        <f>('A. INDICATOR LEVELS'!G42-'A. INDICATOR LEVELS'!F42)/'A. INDICATOR LEVELS'!F42</f>
        <v>-6.3240197769345754E-4</v>
      </c>
      <c r="G43" s="156">
        <f>('A. INDICATOR LEVELS'!H42-'A. INDICATOR LEVELS'!G42)/'A. INDICATOR LEVELS'!G42</f>
        <v>1.7430823218086637E-2</v>
      </c>
      <c r="H43" s="156">
        <f>('A. INDICATOR LEVELS'!I42-'A. INDICATOR LEVELS'!H42)/'A. INDICATOR LEVELS'!H42</f>
        <v>5.4110595951600136E-2</v>
      </c>
      <c r="I43" s="156">
        <f>('A. INDICATOR LEVELS'!J42-'A. INDICATOR LEVELS'!I42)/'A. INDICATOR LEVELS'!I42</f>
        <v>1.5555436356809527E-2</v>
      </c>
      <c r="J43" s="157">
        <f>('A. INDICATOR LEVELS'!J42-'A. INDICATOR LEVELS'!E42)/'A. INDICATOR LEVELS'!E42</f>
        <v>9.4709453599306159E-2</v>
      </c>
      <c r="K43" s="166">
        <f>('A. INDICATOR LEVELS'!L42-'A. INDICATOR LEVELS'!K42)/'A. INDICATOR LEVELS'!K42</f>
        <v>-2.4390243902439025E-2</v>
      </c>
      <c r="L43" s="156">
        <f>('A. INDICATOR LEVELS'!M42-'A. INDICATOR LEVELS'!L42)/'A. INDICATOR LEVELS'!L42</f>
        <v>0.05</v>
      </c>
      <c r="M43" s="156">
        <f>('A. INDICATOR LEVELS'!N42-'A. INDICATOR LEVELS'!M42)/'A. INDICATOR LEVELS'!M42</f>
        <v>0</v>
      </c>
      <c r="N43" s="156">
        <f>('A. INDICATOR LEVELS'!O42-'A. INDICATOR LEVELS'!N42)/'A. INDICATOR LEVELS'!N42</f>
        <v>4.7619047619047616E-2</v>
      </c>
      <c r="O43" s="156">
        <f>('A. INDICATOR LEVELS'!P42-'A. INDICATOR LEVELS'!O42)/'A. INDICATOR LEVELS'!O42</f>
        <v>0.11363636363636363</v>
      </c>
      <c r="P43" s="157">
        <f>('A. INDICATOR LEVELS'!P42-'A. INDICATOR LEVELS'!K42)/'A. INDICATOR LEVELS'!K42</f>
        <v>0.1951219512195122</v>
      </c>
      <c r="Q43" s="160">
        <f>('A. INDICATOR LEVELS'!R42-'A. INDICATOR LEVELS'!Q42)/'A. INDICATOR LEVELS'!Q42</f>
        <v>2.6845637583892617E-2</v>
      </c>
      <c r="R43" s="161">
        <f>('A. INDICATOR LEVELS'!S42-'A. INDICATOR LEVELS'!R42)/'A. INDICATOR LEVELS'!R42</f>
        <v>8.7145969498910684E-3</v>
      </c>
      <c r="S43" s="161">
        <f>('A. INDICATOR LEVELS'!T42-'A. INDICATOR LEVELS'!S42)/'A. INDICATOR LEVELS'!S42</f>
        <v>-4.3196544276457886E-3</v>
      </c>
      <c r="T43" s="161">
        <f>('A. INDICATOR LEVELS'!U42-'A. INDICATOR LEVELS'!T42)/'A. INDICATOR LEVELS'!T42</f>
        <v>4.7722342733188719E-2</v>
      </c>
      <c r="U43" s="161">
        <f>('A. INDICATOR LEVELS'!V42-'A. INDICATOR LEVELS'!U42)/'A. INDICATOR LEVELS'!U42</f>
        <v>4.3478260869565216E-2</v>
      </c>
      <c r="V43" s="162">
        <f>('A. INDICATOR LEVELS'!V42-'A. INDICATOR LEVELS'!Q42)/'A. INDICATOR LEVELS'!Q42</f>
        <v>0.12751677852348994</v>
      </c>
      <c r="W43" s="176">
        <f>('A. INDICATOR LEVELS'!X42-'A. INDICATOR LEVELS'!W42)/'A. INDICATOR LEVELS'!W42</f>
        <v>-1.492537313432837E-2</v>
      </c>
      <c r="X43" s="158">
        <f>('A. INDICATOR LEVELS'!Y42-'A. INDICATOR LEVELS'!X42)/'A. INDICATOR LEVELS'!X42</f>
        <v>1.5151515151515164E-2</v>
      </c>
      <c r="Y43" s="158">
        <f>('A. INDICATOR LEVELS'!Z42-'A. INDICATOR LEVELS'!Y42)/'A. INDICATOR LEVELS'!Y42</f>
        <v>1.492537313432837E-2</v>
      </c>
      <c r="Z43" s="158">
        <f>('A. INDICATOR LEVELS'!AA42-'A. INDICATOR LEVELS'!Z42)/'A. INDICATOR LEVELS'!Z42</f>
        <v>2.9411764705882214E-2</v>
      </c>
      <c r="AA43" s="158">
        <f>('A. INDICATOR LEVELS'!AB42-'A. INDICATOR LEVELS'!AA42)/'A. INDICATOR LEVELS'!AA42</f>
        <v>4.2857142857142899E-2</v>
      </c>
      <c r="AB43" s="159">
        <f>('A. INDICATOR LEVELS'!AB42-'A. INDICATOR LEVELS'!W42)/'A. INDICATOR LEVELS'!W42</f>
        <v>8.9552238805970061E-2</v>
      </c>
      <c r="AC43" s="166">
        <f>('A. INDICATOR LEVELS'!AD42-'A. INDICATOR LEVELS'!AC42)/'A. INDICATOR LEVELS'!AC42</f>
        <v>0</v>
      </c>
      <c r="AD43" s="156">
        <f>('A. INDICATOR LEVELS'!AE42-'A. INDICATOR LEVELS'!AD42)/'A. INDICATOR LEVELS'!AD42</f>
        <v>-3.0769230769230771E-2</v>
      </c>
      <c r="AE43" s="156">
        <f>('A. INDICATOR LEVELS'!AF42-'A. INDICATOR LEVELS'!AE42)/'A. INDICATOR LEVELS'!AE42</f>
        <v>3.1746031746031744E-2</v>
      </c>
      <c r="AF43" s="156">
        <f>('A. INDICATOR LEVELS'!AG42-'A. INDICATOR LEVELS'!AF42)/'A. INDICATOR LEVELS'!AF42</f>
        <v>3.0769230769230771E-2</v>
      </c>
      <c r="AG43" s="156">
        <f>('A. INDICATOR LEVELS'!AH42-'A. INDICATOR LEVELS'!AG42)/'A. INDICATOR LEVELS'!AG42</f>
        <v>0</v>
      </c>
      <c r="AH43" s="157">
        <f>('A. INDICATOR LEVELS'!AH42-'A. INDICATOR LEVELS'!AC42)/'A. INDICATOR LEVELS'!AC42</f>
        <v>3.0769230769230771E-2</v>
      </c>
      <c r="AI43" s="160">
        <f>('A. INDICATOR LEVELS'!AJ42-'A. INDICATOR LEVELS'!AI42)/'A. INDICATOR LEVELS'!AI42</f>
        <v>0</v>
      </c>
      <c r="AJ43" s="161">
        <f>('A. INDICATOR LEVELS'!AK42-'A. INDICATOR LEVELS'!AJ42)/'A. INDICATOR LEVELS'!AJ42</f>
        <v>-0.02</v>
      </c>
      <c r="AK43" s="161">
        <f>('A. INDICATOR LEVELS'!AL42-'A. INDICATOR LEVELS'!AK42)/'A. INDICATOR LEVELS'!AK42</f>
        <v>0</v>
      </c>
      <c r="AL43" s="161">
        <f>('A. INDICATOR LEVELS'!AM42-'A. INDICATOR LEVELS'!AL42)/'A. INDICATOR LEVELS'!AL42</f>
        <v>0</v>
      </c>
      <c r="AM43" s="161">
        <f>('A. INDICATOR LEVELS'!AN42-'A. INDICATOR LEVELS'!AM42)/'A. INDICATOR LEVELS'!AM42</f>
        <v>4.0816326530612242E-2</v>
      </c>
      <c r="AN43" s="162">
        <f>('A. INDICATOR LEVELS'!AN42-'A. INDICATOR LEVELS'!AI42)/'A. INDICATOR LEVELS'!AI42</f>
        <v>0.02</v>
      </c>
      <c r="AO43" s="166">
        <f>('A. INDICATOR LEVELS'!AP42-'A. INDICATOR LEVELS'!AO42)/'A. INDICATOR LEVELS'!AO42</f>
        <v>-7.6923076923076927E-2</v>
      </c>
      <c r="AP43" s="156">
        <f>('A. INDICATOR LEVELS'!AQ42-'A. INDICATOR LEVELS'!AP42)/'A. INDICATOR LEVELS'!AP42</f>
        <v>2.7777777777777776E-2</v>
      </c>
      <c r="AQ43" s="156">
        <f>('A. INDICATOR LEVELS'!AR42-'A. INDICATOR LEVELS'!AQ42)/'A. INDICATOR LEVELS'!AQ42</f>
        <v>0</v>
      </c>
      <c r="AR43" s="156">
        <f>('A. INDICATOR LEVELS'!AS42-'A. INDICATOR LEVELS'!AR42)/'A. INDICATOR LEVELS'!AR42</f>
        <v>2.7027027027027029E-2</v>
      </c>
      <c r="AS43" s="156">
        <f>('A. INDICATOR LEVELS'!AT42-'A. INDICATOR LEVELS'!AS42)/'A. INDICATOR LEVELS'!AS42</f>
        <v>2.6315789473684209E-2</v>
      </c>
      <c r="AT43" s="157">
        <f>('A. INDICATOR LEVELS'!AT42-'A. INDICATOR LEVELS'!AO42)/'A. INDICATOR LEVELS'!AO42</f>
        <v>0</v>
      </c>
      <c r="AU43" s="166">
        <f>('A. INDICATOR LEVELS'!AV42-'A. INDICATOR LEVELS'!AU42)/'A. INDICATOR LEVELS'!AU42</f>
        <v>1.5151515151515152E-2</v>
      </c>
      <c r="AV43" s="156">
        <f>('A. INDICATOR LEVELS'!AW42-'A. INDICATOR LEVELS'!AV42)/'A. INDICATOR LEVELS'!AV42</f>
        <v>0</v>
      </c>
      <c r="AW43" s="156">
        <f>('A. INDICATOR LEVELS'!AX42-'A. INDICATOR LEVELS'!AW42)/'A. INDICATOR LEVELS'!AW42</f>
        <v>5.9701492537313432E-2</v>
      </c>
      <c r="AX43" s="156">
        <f>('A. INDICATOR LEVELS'!AY42-'A. INDICATOR LEVELS'!AX42)/'A. INDICATOR LEVELS'!AX42</f>
        <v>0</v>
      </c>
      <c r="AY43" s="156">
        <f>('A. INDICATOR LEVELS'!AZ42-'A. INDICATOR LEVELS'!AY42)/'A. INDICATOR LEVELS'!AY42</f>
        <v>2.8169014084507043E-2</v>
      </c>
      <c r="AZ43" s="157">
        <f>('A. INDICATOR LEVELS'!AZ42-'A. INDICATOR LEVELS'!AU42)/'A. INDICATOR LEVELS'!AU42</f>
        <v>0.10606060606060606</v>
      </c>
      <c r="BA43" s="160">
        <f>('A. INDICATOR LEVELS'!BB42-'A. INDICATOR LEVELS'!BA42)/'A. INDICATOR LEVELS'!BA42</f>
        <v>7.8431372549019607E-2</v>
      </c>
      <c r="BB43" s="161">
        <f>('A. INDICATOR LEVELS'!BC42-'A. INDICATOR LEVELS'!BB42)/'A. INDICATOR LEVELS'!BB42</f>
        <v>-1.8181818181818181E-2</v>
      </c>
      <c r="BC43" s="161">
        <f>('A. INDICATOR LEVELS'!BD42-'A. INDICATOR LEVELS'!BC42)/'A. INDICATOR LEVELS'!BC42</f>
        <v>5.5555555555555552E-2</v>
      </c>
      <c r="BD43" s="161">
        <f>('A. INDICATOR LEVELS'!BE42-'A. INDICATOR LEVELS'!BD42)/'A. INDICATOR LEVELS'!BD42</f>
        <v>-7.0175438596491224E-2</v>
      </c>
      <c r="BE43" s="161">
        <f>('A. INDICATOR LEVELS'!BF42-'A. INDICATOR LEVELS'!BE42)/'A. INDICATOR LEVELS'!BE42</f>
        <v>1.8867924528301886E-2</v>
      </c>
      <c r="BF43" s="162">
        <f>('A. INDICATOR LEVELS'!BF42-'A. INDICATOR LEVELS'!BA42)/'A. INDICATOR LEVELS'!BA42</f>
        <v>5.8823529411764705E-2</v>
      </c>
      <c r="BG43" s="166">
        <f>('A. INDICATOR LEVELS'!BH42-'A. INDICATOR LEVELS'!BG42)/'A. INDICATOR LEVELS'!BG42</f>
        <v>0</v>
      </c>
      <c r="BH43" s="156">
        <f>('A. INDICATOR LEVELS'!BI42-'A. INDICATOR LEVELS'!BH42)/'A. INDICATOR LEVELS'!BH42</f>
        <v>0</v>
      </c>
      <c r="BI43" s="156">
        <f>('A. INDICATOR LEVELS'!BJ42-'A. INDICATOR LEVELS'!BI42)/'A. INDICATOR LEVELS'!BI42</f>
        <v>0</v>
      </c>
      <c r="BJ43" s="156">
        <f>('A. INDICATOR LEVELS'!BK42-'A. INDICATOR LEVELS'!BJ42)/'A. INDICATOR LEVELS'!BJ42</f>
        <v>-9.5238095238095233E-2</v>
      </c>
      <c r="BK43" s="156">
        <f>('A. INDICATOR LEVELS'!BL42-'A. INDICATOR LEVELS'!BK42)/'A. INDICATOR LEVELS'!BK42</f>
        <v>0</v>
      </c>
      <c r="BL43" s="157">
        <f>('A. INDICATOR LEVELS'!BL42-'A. INDICATOR LEVELS'!BG42)/'A. INDICATOR LEVELS'!BG42</f>
        <v>-9.5238095238095233E-2</v>
      </c>
      <c r="BM43" s="166">
        <f>('A. INDICATOR LEVELS'!BN42-'A. INDICATOR LEVELS'!BM42)/'A. INDICATOR LEVELS'!BM42</f>
        <v>2.7777777777777776E-2</v>
      </c>
      <c r="BN43" s="156">
        <f>('A. INDICATOR LEVELS'!BO42-'A. INDICATOR LEVELS'!BN42)/'A. INDICATOR LEVELS'!BN42</f>
        <v>-0.13513513513513514</v>
      </c>
      <c r="BO43" s="156">
        <f>('A. INDICATOR LEVELS'!BP42-'A. INDICATOR LEVELS'!BO42)/'A. INDICATOR LEVELS'!BO42</f>
        <v>-0.25</v>
      </c>
      <c r="BP43" s="156">
        <f>('A. INDICATOR LEVELS'!BQ42-'A. INDICATOR LEVELS'!BP42)/'A. INDICATOR LEVELS'!BP42</f>
        <v>-4.1666666666666664E-2</v>
      </c>
      <c r="BQ43" s="156">
        <f>('A. INDICATOR LEVELS'!BR42-'A. INDICATOR LEVELS'!BQ42)/'A. INDICATOR LEVELS'!BQ42</f>
        <v>0</v>
      </c>
      <c r="BR43" s="157">
        <f>('A. INDICATOR LEVELS'!BR42-'A. INDICATOR LEVELS'!BM42)/'A. INDICATOR LEVELS'!BM42</f>
        <v>-0.3611111111111111</v>
      </c>
      <c r="BS43" s="160">
        <f>('A. INDICATOR LEVELS'!BT42-'A. INDICATOR LEVELS'!BS42)/'A. INDICATOR LEVELS'!BS42</f>
        <v>3.2258064516129031E-2</v>
      </c>
      <c r="BT43" s="161">
        <f>('A. INDICATOR LEVELS'!BU42-'A. INDICATOR LEVELS'!BT42)/'A. INDICATOR LEVELS'!BT42</f>
        <v>3.1250000000000002E-3</v>
      </c>
      <c r="BU43" s="161">
        <f>('A. INDICATOR LEVELS'!BV42-'A. INDICATOR LEVELS'!BU42)/'A. INDICATOR LEVELS'!BU42</f>
        <v>2.1806853582554516E-2</v>
      </c>
      <c r="BV43" s="161">
        <f>('A. INDICATOR LEVELS'!BW42-'A. INDICATOR LEVELS'!BV42)/'A. INDICATOR LEVELS'!BV42</f>
        <v>-3.0487804878048782E-3</v>
      </c>
      <c r="BW43" s="161">
        <f>('A. INDICATOR LEVELS'!BX42-'A. INDICATOR LEVELS'!BW42)/'A. INDICATOR LEVELS'!BW42</f>
        <v>3.0581039755351681E-2</v>
      </c>
      <c r="BX43" s="162">
        <f>('A. INDICATOR LEVELS'!BX42-'A. INDICATOR LEVELS'!BS42)/'A. INDICATOR LEVELS'!BS42</f>
        <v>8.7096774193548387E-2</v>
      </c>
      <c r="BY43" s="160">
        <f>('A. INDICATOR LEVELS'!BZ42-'A. INDICATOR LEVELS'!BY42)/'A. INDICATOR LEVELS'!BY42</f>
        <v>-7.6604554865424446E-2</v>
      </c>
      <c r="BZ43" s="161">
        <f>('A. INDICATOR LEVELS'!CA42-'A. INDICATOR LEVELS'!BZ42)/'A. INDICATOR LEVELS'!BZ42</f>
        <v>2.0179372197309385E-2</v>
      </c>
      <c r="CA43" s="161">
        <f>('A. INDICATOR LEVELS'!CB42-'A. INDICATOR LEVELS'!CA42)/'A. INDICATOR LEVELS'!CA42</f>
        <v>-6.593406593406648E-3</v>
      </c>
      <c r="CB43" s="161">
        <f>('A. INDICATOR LEVELS'!CC42-'A. INDICATOR LEVELS'!CB42)/'A. INDICATOR LEVELS'!CB42</f>
        <v>5.0884955752212489E-2</v>
      </c>
      <c r="CC43" s="161">
        <f>('A. INDICATOR LEVELS'!CD42-'A. INDICATOR LEVELS'!CC42)/'A. INDICATOR LEVELS'!CC42</f>
        <v>8.4210526315789541E-3</v>
      </c>
      <c r="CD43" s="159">
        <f>('A. INDICATOR LEVELS'!CD42-'A. INDICATOR LEVELS'!BY42)/'A. INDICATOR LEVELS'!BY42</f>
        <v>-8.2815734989648108E-3</v>
      </c>
      <c r="CE43" s="176">
        <f>('A. INDICATOR LEVELS'!CF42-'A. INDICATOR LEVELS'!CE42)/'A. INDICATOR LEVELS'!CE42</f>
        <v>6.6225165562913907E-3</v>
      </c>
      <c r="CF43" s="158">
        <f>('A. INDICATOR LEVELS'!CG42-'A. INDICATOR LEVELS'!CF42)/'A. INDICATOR LEVELS'!CF42</f>
        <v>2.1929824561403508E-2</v>
      </c>
      <c r="CG43" s="158">
        <f>('A. INDICATOR LEVELS'!CH42-'A. INDICATOR LEVELS'!CG42)/'A. INDICATOR LEVELS'!CG42</f>
        <v>-2.3605150214592276E-2</v>
      </c>
      <c r="CH43" s="158">
        <f>('A. INDICATOR LEVELS'!CI42-'A. INDICATOR LEVELS'!CH42)/'A. INDICATOR LEVELS'!CH42</f>
        <v>1.9780219780219779E-2</v>
      </c>
      <c r="CI43" s="158">
        <f>('A. INDICATOR LEVELS'!CJ42-'A. INDICATOR LEVELS'!CI42)/'A. INDICATOR LEVELS'!CI42</f>
        <v>0</v>
      </c>
      <c r="CJ43" s="159">
        <f>('A. INDICATOR LEVELS'!CJ42-'A. INDICATOR LEVELS'!CE42)/'A. INDICATOR LEVELS'!CE42</f>
        <v>2.4282560706401765E-2</v>
      </c>
      <c r="CK43" s="160">
        <f>('A. INDICATOR LEVELS'!CL42-'A. INDICATOR LEVELS'!CK42)/'A. INDICATOR LEVELS'!CK42</f>
        <v>-0.35</v>
      </c>
      <c r="CL43" s="161">
        <f>('A. INDICATOR LEVELS'!CM42-'A. INDICATOR LEVELS'!CL42)/'A. INDICATOR LEVELS'!CL42</f>
        <v>-7.6923076923076927E-2</v>
      </c>
      <c r="CM43" s="161">
        <f>('A. INDICATOR LEVELS'!CN42-'A. INDICATOR LEVELS'!CM42)/'A. INDICATOR LEVELS'!CM42</f>
        <v>8.3333333333333329E-2</v>
      </c>
      <c r="CN43" s="161">
        <f>('A. INDICATOR LEVELS'!CO42-'A. INDICATOR LEVELS'!CN42)/'A. INDICATOR LEVELS'!CN42</f>
        <v>-7.6923076923076927E-2</v>
      </c>
      <c r="CO43" s="161"/>
      <c r="CP43" s="159">
        <f>('A. INDICATOR LEVELS'!CO42-'A. INDICATOR LEVELS'!CK42)/'A. INDICATOR LEVELS'!CK42</f>
        <v>-0.4</v>
      </c>
      <c r="CQ43" s="166">
        <f>('A. INDICATOR LEVELS'!CR42-'A. INDICATOR LEVELS'!CQ42)/'A. INDICATOR LEVELS'!CQ42</f>
        <v>0</v>
      </c>
      <c r="CR43" s="156">
        <f>('A. INDICATOR LEVELS'!CS42-'A. INDICATOR LEVELS'!CR42)/'A. INDICATOR LEVELS'!CR42</f>
        <v>0.125</v>
      </c>
      <c r="CS43" s="156">
        <f>('A. INDICATOR LEVELS'!CT42-'A. INDICATOR LEVELS'!CS42)/'A. INDICATOR LEVELS'!CS42</f>
        <v>0.1111111111111111</v>
      </c>
      <c r="CT43" s="156">
        <f>('A. INDICATOR LEVELS'!CU42-'A. INDICATOR LEVELS'!CT42)/'A. INDICATOR LEVELS'!CT42</f>
        <v>-0.2</v>
      </c>
      <c r="CU43" s="156">
        <f>('A. INDICATOR LEVELS'!CV42-'A. INDICATOR LEVELS'!CU42)/'A. INDICATOR LEVELS'!CU42</f>
        <v>-0.125</v>
      </c>
      <c r="CV43" s="157">
        <f>('A. INDICATOR LEVELS'!CV42-'A. INDICATOR LEVELS'!CQ42)/'A. INDICATOR LEVELS'!CQ42</f>
        <v>-0.125</v>
      </c>
      <c r="CW43" s="166">
        <f>('A. INDICATOR LEVELS'!CX42-'A. INDICATOR LEVELS'!CW42)/'A. INDICATOR LEVELS'!CW42</f>
        <v>0</v>
      </c>
      <c r="CX43" s="156">
        <f>('A. INDICATOR LEVELS'!CY42-'A. INDICATOR LEVELS'!CX42)/'A. INDICATOR LEVELS'!CX42</f>
        <v>3.7037037037037035E-2</v>
      </c>
      <c r="CY43" s="156">
        <f>('A. INDICATOR LEVELS'!CZ42-'A. INDICATOR LEVELS'!CY42)/'A. INDICATOR LEVELS'!CY42</f>
        <v>-7.1428571428571425E-2</v>
      </c>
      <c r="CZ43" s="156">
        <f>('A. INDICATOR LEVELS'!DA42-'A. INDICATOR LEVELS'!CZ42)/'A. INDICATOR LEVELS'!CZ42</f>
        <v>-3.8461538461538464E-2</v>
      </c>
      <c r="DA43" s="156">
        <f>('A. INDICATOR LEVELS'!DB42-'A. INDICATOR LEVELS'!DA42)/'A. INDICATOR LEVELS'!DA42</f>
        <v>0.04</v>
      </c>
      <c r="DB43" s="157">
        <f>('A. INDICATOR LEVELS'!DB42-'A. INDICATOR LEVELS'!CW42)/'A. INDICATOR LEVELS'!CW42</f>
        <v>-3.7037037037037035E-2</v>
      </c>
      <c r="DC43" s="160">
        <f>('A. INDICATOR LEVELS'!DD42-'A. INDICATOR LEVELS'!DC42)/'A. INDICATOR LEVELS'!DC42</f>
        <v>0</v>
      </c>
      <c r="DD43" s="161">
        <f>('A. INDICATOR LEVELS'!DE42-'A. INDICATOR LEVELS'!DD42)/'A. INDICATOR LEVELS'!DD42</f>
        <v>0</v>
      </c>
      <c r="DE43" s="161">
        <f>('A. INDICATOR LEVELS'!DF42-'A. INDICATOR LEVELS'!DE42)/'A. INDICATOR LEVELS'!DE42</f>
        <v>-0.08</v>
      </c>
      <c r="DF43" s="161">
        <f>('A. INDICATOR LEVELS'!DG42-'A. INDICATOR LEVELS'!DF42)/'A. INDICATOR LEVELS'!DF42</f>
        <v>-4.3478260869565216E-2</v>
      </c>
      <c r="DG43" s="161">
        <f>('A. INDICATOR LEVELS'!DH42-'A. INDICATOR LEVELS'!DG42)/'A. INDICATOR LEVELS'!DG42</f>
        <v>0</v>
      </c>
      <c r="DH43" s="162">
        <f>('A. INDICATOR LEVELS'!DH42-'A. INDICATOR LEVELS'!DC42)/'A. INDICATOR LEVELS'!DC42</f>
        <v>-0.12</v>
      </c>
    </row>
    <row r="44" spans="1:112" x14ac:dyDescent="0.35">
      <c r="A44" s="228"/>
      <c r="B44" s="248" t="s">
        <v>40</v>
      </c>
      <c r="C44" s="248" t="s">
        <v>53</v>
      </c>
      <c r="D44" s="229" t="s">
        <v>88</v>
      </c>
      <c r="E44" s="166">
        <f>('A. INDICATOR LEVELS'!F43-'A. INDICATOR LEVELS'!E43)/'A. INDICATOR LEVELS'!E43</f>
        <v>4.25182323945692E-2</v>
      </c>
      <c r="F44" s="156">
        <f>('A. INDICATOR LEVELS'!G43-'A. INDICATOR LEVELS'!F43)/'A. INDICATOR LEVELS'!F43</f>
        <v>2.4415196593485594E-2</v>
      </c>
      <c r="G44" s="156">
        <f>('A. INDICATOR LEVELS'!H43-'A. INDICATOR LEVELS'!G43)/'A. INDICATOR LEVELS'!G43</f>
        <v>2.0162487516532161E-2</v>
      </c>
      <c r="H44" s="156">
        <f>('A. INDICATOR LEVELS'!I43-'A. INDICATOR LEVELS'!H43)/'A. INDICATOR LEVELS'!H43</f>
        <v>2.7886548841147211E-2</v>
      </c>
      <c r="I44" s="156">
        <f>('A. INDICATOR LEVELS'!J43-'A. INDICATOR LEVELS'!I43)/'A. INDICATOR LEVELS'!I43</f>
        <v>3.5984555984555987E-2</v>
      </c>
      <c r="J44" s="157">
        <f>('A. INDICATOR LEVELS'!J43-'A. INDICATOR LEVELS'!E43)/'A. INDICATOR LEVELS'!E43</f>
        <v>0.16018563892652274</v>
      </c>
      <c r="K44" s="166">
        <f>('A. INDICATOR LEVELS'!L43-'A. INDICATOR LEVELS'!K43)/'A. INDICATOR LEVELS'!K43</f>
        <v>0</v>
      </c>
      <c r="L44" s="156">
        <f>('A. INDICATOR LEVELS'!M43-'A. INDICATOR LEVELS'!L43)/'A. INDICATOR LEVELS'!L43</f>
        <v>2.8169014084507043E-2</v>
      </c>
      <c r="M44" s="156">
        <f>('A. INDICATOR LEVELS'!N43-'A. INDICATOR LEVELS'!M43)/'A. INDICATOR LEVELS'!M43</f>
        <v>1.3698630136986301E-2</v>
      </c>
      <c r="N44" s="156">
        <f>('A. INDICATOR LEVELS'!O43-'A. INDICATOR LEVELS'!N43)/'A. INDICATOR LEVELS'!N43</f>
        <v>4.0540540540540543E-2</v>
      </c>
      <c r="O44" s="156">
        <f>('A. INDICATOR LEVELS'!P43-'A. INDICATOR LEVELS'!O43)/'A. INDICATOR LEVELS'!O43</f>
        <v>6.4935064935064929E-2</v>
      </c>
      <c r="P44" s="157">
        <f>('A. INDICATOR LEVELS'!P43-'A. INDICATOR LEVELS'!K43)/'A. INDICATOR LEVELS'!K43</f>
        <v>0.15492957746478872</v>
      </c>
      <c r="Q44" s="160">
        <f>('A. INDICATOR LEVELS'!R43-'A. INDICATOR LEVELS'!Q43)/'A. INDICATOR LEVELS'!Q43</f>
        <v>2.1630615640599003E-2</v>
      </c>
      <c r="R44" s="161">
        <f>('A. INDICATOR LEVELS'!S43-'A. INDICATOR LEVELS'!R43)/'A. INDICATOR LEVELS'!R43</f>
        <v>-1.4657980456026058E-2</v>
      </c>
      <c r="S44" s="161">
        <f>('A. INDICATOR LEVELS'!T43-'A. INDICATOR LEVELS'!S43)/'A. INDICATOR LEVELS'!S43</f>
        <v>1.3223140495867768E-2</v>
      </c>
      <c r="T44" s="161">
        <f>('A. INDICATOR LEVELS'!U43-'A. INDICATOR LEVELS'!T43)/'A. INDICATOR LEVELS'!T43</f>
        <v>4.8939641109298528E-3</v>
      </c>
      <c r="U44" s="161">
        <f>('A. INDICATOR LEVELS'!V43-'A. INDICATOR LEVELS'!U43)/'A. INDICATOR LEVELS'!U43</f>
        <v>1.1363636363636364E-2</v>
      </c>
      <c r="V44" s="162">
        <f>('A. INDICATOR LEVELS'!V43-'A. INDICATOR LEVELS'!Q43)/'A. INDICATOR LEVELS'!Q43</f>
        <v>3.6605657237936774E-2</v>
      </c>
      <c r="W44" s="176">
        <f>('A. INDICATOR LEVELS'!X43-'A. INDICATOR LEVELS'!W43)/'A. INDICATOR LEVELS'!W43</f>
        <v>2.1978021978021997E-2</v>
      </c>
      <c r="X44" s="158">
        <f>('A. INDICATOR LEVELS'!Y43-'A. INDICATOR LEVELS'!X43)/'A. INDICATOR LEVELS'!X43</f>
        <v>1.0752688172042901E-2</v>
      </c>
      <c r="Y44" s="158">
        <f>('A. INDICATOR LEVELS'!Z43-'A. INDICATOR LEVELS'!Y43)/'A. INDICATOR LEVELS'!Y43</f>
        <v>0</v>
      </c>
      <c r="Z44" s="158">
        <f>('A. INDICATOR LEVELS'!AA43-'A. INDICATOR LEVELS'!Z43)/'A. INDICATOR LEVELS'!Z43</f>
        <v>2.1276595744680871E-2</v>
      </c>
      <c r="AA44" s="158">
        <f>('A. INDICATOR LEVELS'!AB43-'A. INDICATOR LEVELS'!AA43)/'A. INDICATOR LEVELS'!AA43</f>
        <v>3.1250000000000028E-2</v>
      </c>
      <c r="AB44" s="159">
        <f>('A. INDICATOR LEVELS'!AB43-'A. INDICATOR LEVELS'!W43)/'A. INDICATOR LEVELS'!W43</f>
        <v>8.7912087912087863E-2</v>
      </c>
      <c r="AC44" s="166">
        <f>('A. INDICATOR LEVELS'!AD43-'A. INDICATOR LEVELS'!AC43)/'A. INDICATOR LEVELS'!AC43</f>
        <v>0</v>
      </c>
      <c r="AD44" s="156">
        <f>('A. INDICATOR LEVELS'!AE43-'A. INDICATOR LEVELS'!AD43)/'A. INDICATOR LEVELS'!AD43</f>
        <v>-1.3157894736842105E-2</v>
      </c>
      <c r="AE44" s="156">
        <f>('A. INDICATOR LEVELS'!AF43-'A. INDICATOR LEVELS'!AE43)/'A. INDICATOR LEVELS'!AE43</f>
        <v>1.3333333333333334E-2</v>
      </c>
      <c r="AF44" s="156">
        <f>('A. INDICATOR LEVELS'!AG43-'A. INDICATOR LEVELS'!AF43)/'A. INDICATOR LEVELS'!AF43</f>
        <v>1.3157894736842105E-2</v>
      </c>
      <c r="AG44" s="156">
        <f>('A. INDICATOR LEVELS'!AH43-'A. INDICATOR LEVELS'!AG43)/'A. INDICATOR LEVELS'!AG43</f>
        <v>1.2987012987012988E-2</v>
      </c>
      <c r="AH44" s="157">
        <f>('A. INDICATOR LEVELS'!AH43-'A. INDICATOR LEVELS'!AC43)/'A. INDICATOR LEVELS'!AC43</f>
        <v>2.6315789473684209E-2</v>
      </c>
      <c r="AI44" s="160">
        <f>('A. INDICATOR LEVELS'!AJ43-'A. INDICATOR LEVELS'!AI43)/'A. INDICATOR LEVELS'!AI43</f>
        <v>1.9607843137254902E-2</v>
      </c>
      <c r="AJ44" s="161">
        <f>('A. INDICATOR LEVELS'!AK43-'A. INDICATOR LEVELS'!AJ43)/'A. INDICATOR LEVELS'!AJ43</f>
        <v>0</v>
      </c>
      <c r="AK44" s="161">
        <f>('A. INDICATOR LEVELS'!AL43-'A. INDICATOR LEVELS'!AK43)/'A. INDICATOR LEVELS'!AK43</f>
        <v>0</v>
      </c>
      <c r="AL44" s="161">
        <f>('A. INDICATOR LEVELS'!AM43-'A. INDICATOR LEVELS'!AL43)/'A. INDICATOR LEVELS'!AL43</f>
        <v>1.9230769230769232E-2</v>
      </c>
      <c r="AM44" s="161">
        <f>('A. INDICATOR LEVELS'!AN43-'A. INDICATOR LEVELS'!AM43)/'A. INDICATOR LEVELS'!AM43</f>
        <v>1.8867924528301886E-2</v>
      </c>
      <c r="AN44" s="162">
        <f>('A. INDICATOR LEVELS'!AN43-'A. INDICATOR LEVELS'!AI43)/'A. INDICATOR LEVELS'!AI43</f>
        <v>5.8823529411764705E-2</v>
      </c>
      <c r="AO44" s="166">
        <f>('A. INDICATOR LEVELS'!AP43-'A. INDICATOR LEVELS'!AO43)/'A. INDICATOR LEVELS'!AO43</f>
        <v>0</v>
      </c>
      <c r="AP44" s="156">
        <f>('A. INDICATOR LEVELS'!AQ43-'A. INDICATOR LEVELS'!AP43)/'A. INDICATOR LEVELS'!AP43</f>
        <v>-1.9230769230769232E-2</v>
      </c>
      <c r="AQ44" s="156">
        <f>('A. INDICATOR LEVELS'!AR43-'A. INDICATOR LEVELS'!AQ43)/'A. INDICATOR LEVELS'!AQ43</f>
        <v>3.9215686274509803E-2</v>
      </c>
      <c r="AR44" s="156">
        <f>('A. INDICATOR LEVELS'!AS43-'A. INDICATOR LEVELS'!AR43)/'A. INDICATOR LEVELS'!AR43</f>
        <v>-1.8867924528301886E-2</v>
      </c>
      <c r="AS44" s="156">
        <f>('A. INDICATOR LEVELS'!AT43-'A. INDICATOR LEVELS'!AS43)/'A. INDICATOR LEVELS'!AS43</f>
        <v>5.7692307692307696E-2</v>
      </c>
      <c r="AT44" s="157">
        <f>('A. INDICATOR LEVELS'!AT43-'A. INDICATOR LEVELS'!AO43)/'A. INDICATOR LEVELS'!AO43</f>
        <v>5.7692307692307696E-2</v>
      </c>
      <c r="AU44" s="166">
        <f>('A. INDICATOR LEVELS'!AV43-'A. INDICATOR LEVELS'!AU43)/'A. INDICATOR LEVELS'!AU43</f>
        <v>2.8169014084507043E-2</v>
      </c>
      <c r="AV44" s="156">
        <f>('A. INDICATOR LEVELS'!AW43-'A. INDICATOR LEVELS'!AV43)/'A. INDICATOR LEVELS'!AV43</f>
        <v>4.1095890410958902E-2</v>
      </c>
      <c r="AW44" s="156">
        <f>('A. INDICATOR LEVELS'!AX43-'A. INDICATOR LEVELS'!AW43)/'A. INDICATOR LEVELS'!AW43</f>
        <v>2.6315789473684209E-2</v>
      </c>
      <c r="AX44" s="156">
        <f>('A. INDICATOR LEVELS'!AY43-'A. INDICATOR LEVELS'!AX43)/'A. INDICATOR LEVELS'!AX43</f>
        <v>3.8461538461538464E-2</v>
      </c>
      <c r="AY44" s="156">
        <f>('A. INDICATOR LEVELS'!AZ43-'A. INDICATOR LEVELS'!AY43)/'A. INDICATOR LEVELS'!AY43</f>
        <v>-1.2345679012345678E-2</v>
      </c>
      <c r="AZ44" s="157">
        <f>('A. INDICATOR LEVELS'!AZ43-'A. INDICATOR LEVELS'!AU43)/'A. INDICATOR LEVELS'!AU43</f>
        <v>0.12676056338028169</v>
      </c>
      <c r="BA44" s="160">
        <f>('A. INDICATOR LEVELS'!BB43-'A. INDICATOR LEVELS'!BA43)/'A. INDICATOR LEVELS'!BA43</f>
        <v>3.2786885245901641E-2</v>
      </c>
      <c r="BB44" s="161">
        <f>('A. INDICATOR LEVELS'!BC43-'A. INDICATOR LEVELS'!BB43)/'A. INDICATOR LEVELS'!BB43</f>
        <v>-1.5873015873015872E-2</v>
      </c>
      <c r="BC44" s="161">
        <f>('A. INDICATOR LEVELS'!BD43-'A. INDICATOR LEVELS'!BC43)/'A. INDICATOR LEVELS'!BC43</f>
        <v>6.4516129032258063E-2</v>
      </c>
      <c r="BD44" s="161">
        <f>('A. INDICATOR LEVELS'!BE43-'A. INDICATOR LEVELS'!BD43)/'A. INDICATOR LEVELS'!BD43</f>
        <v>-4.5454545454545456E-2</v>
      </c>
      <c r="BE44" s="161">
        <f>('A. INDICATOR LEVELS'!BF43-'A. INDICATOR LEVELS'!BE43)/'A. INDICATOR LEVELS'!BE43</f>
        <v>1.5873015873015872E-2</v>
      </c>
      <c r="BF44" s="162">
        <f>('A. INDICATOR LEVELS'!BF43-'A. INDICATOR LEVELS'!BA43)/'A. INDICATOR LEVELS'!BA43</f>
        <v>4.9180327868852458E-2</v>
      </c>
      <c r="BG44" s="166">
        <f>('A. INDICATOR LEVELS'!BH43-'A. INDICATOR LEVELS'!BG43)/'A. INDICATOR LEVELS'!BG43</f>
        <v>0</v>
      </c>
      <c r="BH44" s="156">
        <f>('A. INDICATOR LEVELS'!BI43-'A. INDICATOR LEVELS'!BH43)/'A. INDICATOR LEVELS'!BH43</f>
        <v>0</v>
      </c>
      <c r="BI44" s="156">
        <f>('A. INDICATOR LEVELS'!BJ43-'A. INDICATOR LEVELS'!BI43)/'A. INDICATOR LEVELS'!BI43</f>
        <v>0</v>
      </c>
      <c r="BJ44" s="156">
        <f>('A. INDICATOR LEVELS'!BK43-'A. INDICATOR LEVELS'!BJ43)/'A. INDICATOR LEVELS'!BJ43</f>
        <v>-0.1111111111111111</v>
      </c>
      <c r="BK44" s="156">
        <f>('A. INDICATOR LEVELS'!BL43-'A. INDICATOR LEVELS'!BK43)/'A. INDICATOR LEVELS'!BK43</f>
        <v>0</v>
      </c>
      <c r="BL44" s="157">
        <f>('A. INDICATOR LEVELS'!BL43-'A. INDICATOR LEVELS'!BG43)/'A. INDICATOR LEVELS'!BG43</f>
        <v>-0.1111111111111111</v>
      </c>
      <c r="BM44" s="166">
        <f>('A. INDICATOR LEVELS'!BN43-'A. INDICATOR LEVELS'!BM43)/'A. INDICATOR LEVELS'!BM43</f>
        <v>0</v>
      </c>
      <c r="BN44" s="156">
        <f>('A. INDICATOR LEVELS'!BO43-'A. INDICATOR LEVELS'!BN43)/'A. INDICATOR LEVELS'!BN43</f>
        <v>-0.18181818181818182</v>
      </c>
      <c r="BO44" s="156">
        <f>('A. INDICATOR LEVELS'!BP43-'A. INDICATOR LEVELS'!BO43)/'A. INDICATOR LEVELS'!BO43</f>
        <v>-0.27777777777777779</v>
      </c>
      <c r="BP44" s="156">
        <f>('A. INDICATOR LEVELS'!BQ43-'A. INDICATOR LEVELS'!BP43)/'A. INDICATOR LEVELS'!BP43</f>
        <v>0</v>
      </c>
      <c r="BQ44" s="156">
        <f>('A. INDICATOR LEVELS'!BR43-'A. INDICATOR LEVELS'!BQ43)/'A. INDICATOR LEVELS'!BQ43</f>
        <v>0</v>
      </c>
      <c r="BR44" s="157">
        <f>('A. INDICATOR LEVELS'!BR43-'A. INDICATOR LEVELS'!BM43)/'A. INDICATOR LEVELS'!BM43</f>
        <v>-0.40909090909090912</v>
      </c>
      <c r="BS44" s="160">
        <f>('A. INDICATOR LEVELS'!BT43-'A. INDICATOR LEVELS'!BS43)/'A. INDICATOR LEVELS'!BS43</f>
        <v>-1.5345268542199489E-2</v>
      </c>
      <c r="BT44" s="161">
        <f>('A. INDICATOR LEVELS'!BU43-'A. INDICATOR LEVELS'!BT43)/'A. INDICATOR LEVELS'!BT43</f>
        <v>7.7922077922077922E-3</v>
      </c>
      <c r="BU44" s="161">
        <f>('A. INDICATOR LEVELS'!BV43-'A. INDICATOR LEVELS'!BU43)/'A. INDICATOR LEVELS'!BU43</f>
        <v>2.0618556701030927E-2</v>
      </c>
      <c r="BV44" s="161">
        <f>('A. INDICATOR LEVELS'!BW43-'A. INDICATOR LEVELS'!BV43)/'A. INDICATOR LEVELS'!BV43</f>
        <v>5.0505050505050509E-3</v>
      </c>
      <c r="BW44" s="161">
        <f>('A. INDICATOR LEVELS'!BX43-'A. INDICATOR LEVELS'!BW43)/'A. INDICATOR LEVELS'!BW43</f>
        <v>2.0100502512562814E-2</v>
      </c>
      <c r="BX44" s="162">
        <f>('A. INDICATOR LEVELS'!BX43-'A. INDICATOR LEVELS'!BS43)/'A. INDICATOR LEVELS'!BS43</f>
        <v>3.8363171355498722E-2</v>
      </c>
      <c r="BY44" s="160">
        <f>('A. INDICATOR LEVELS'!BZ43-'A. INDICATOR LEVELS'!BY43)/'A. INDICATOR LEVELS'!BY43</f>
        <v>-4.4571428571428637E-2</v>
      </c>
      <c r="BZ44" s="161">
        <f>('A. INDICATOR LEVELS'!CA43-'A. INDICATOR LEVELS'!BZ43)/'A. INDICATOR LEVELS'!BZ43</f>
        <v>5.0239234449760757E-2</v>
      </c>
      <c r="CA44" s="161">
        <f>('A. INDICATOR LEVELS'!CB43-'A. INDICATOR LEVELS'!CA43)/'A. INDICATOR LEVELS'!CA43</f>
        <v>5.6947608200456391E-3</v>
      </c>
      <c r="CB44" s="161">
        <f>('A. INDICATOR LEVELS'!CC43-'A. INDICATOR LEVELS'!CB43)/'A. INDICATOR LEVELS'!CB43</f>
        <v>7.9275198187995794E-3</v>
      </c>
      <c r="CC44" s="161">
        <f>('A. INDICATOR LEVELS'!CD43-'A. INDICATOR LEVELS'!CC43)/'A. INDICATOR LEVELS'!CC43</f>
        <v>0.10674157303370778</v>
      </c>
      <c r="CD44" s="159">
        <f>('A. INDICATOR LEVELS'!CD43-'A. INDICATOR LEVELS'!BY43)/'A. INDICATOR LEVELS'!BY43</f>
        <v>0.12571428571428567</v>
      </c>
      <c r="CE44" s="176">
        <f>('A. INDICATOR LEVELS'!CF43-'A. INDICATOR LEVELS'!CE43)/'A. INDICATOR LEVELS'!CE43</f>
        <v>2.4242424242424242E-2</v>
      </c>
      <c r="CF44" s="158">
        <f>('A. INDICATOR LEVELS'!CG43-'A. INDICATOR LEVELS'!CF43)/'A. INDICATOR LEVELS'!CF43</f>
        <v>2.6035502958579881E-2</v>
      </c>
      <c r="CG44" s="158">
        <f>('A. INDICATOR LEVELS'!CH43-'A. INDICATOR LEVELS'!CG43)/'A. INDICATOR LEVELS'!CG43</f>
        <v>3.2295271049596307E-2</v>
      </c>
      <c r="CH44" s="158">
        <f>('A. INDICATOR LEVELS'!CI43-'A. INDICATOR LEVELS'!CH43)/'A. INDICATOR LEVELS'!CH43</f>
        <v>3.5754189944134075E-2</v>
      </c>
      <c r="CI44" s="158">
        <f>('A. INDICATOR LEVELS'!CJ43-'A. INDICATOR LEVELS'!CI43)/'A. INDICATOR LEVELS'!CI43</f>
        <v>4.0992448759439054E-2</v>
      </c>
      <c r="CJ44" s="159">
        <f>('A. INDICATOR LEVELS'!CJ43-'A. INDICATOR LEVELS'!CE43)/'A. INDICATOR LEVELS'!CE43</f>
        <v>0.16969696969696971</v>
      </c>
      <c r="CK44" s="160">
        <f>('A. INDICATOR LEVELS'!CL43-'A. INDICATOR LEVELS'!CK43)/'A. INDICATOR LEVELS'!CK43</f>
        <v>-0.3</v>
      </c>
      <c r="CL44" s="161">
        <f>('A. INDICATOR LEVELS'!CM43-'A. INDICATOR LEVELS'!CL43)/'A. INDICATOR LEVELS'!CL43</f>
        <v>0.14285714285714285</v>
      </c>
      <c r="CM44" s="161">
        <f>('A. INDICATOR LEVELS'!CN43-'A. INDICATOR LEVELS'!CM43)/'A. INDICATOR LEVELS'!CM43</f>
        <v>0</v>
      </c>
      <c r="CN44" s="161">
        <f>('A. INDICATOR LEVELS'!CO43-'A. INDICATOR LEVELS'!CN43)/'A. INDICATOR LEVELS'!CN43</f>
        <v>0</v>
      </c>
      <c r="CO44" s="161"/>
      <c r="CP44" s="159">
        <f>('A. INDICATOR LEVELS'!CO43-'A. INDICATOR LEVELS'!CK43)/'A. INDICATOR LEVELS'!CK43</f>
        <v>-0.2</v>
      </c>
      <c r="CQ44" s="166">
        <f>('A. INDICATOR LEVELS'!CR43-'A. INDICATOR LEVELS'!CQ43)/'A. INDICATOR LEVELS'!CQ43</f>
        <v>-0.2</v>
      </c>
      <c r="CR44" s="156">
        <f>('A. INDICATOR LEVELS'!CS43-'A. INDICATOR LEVELS'!CR43)/'A. INDICATOR LEVELS'!CR43</f>
        <v>0</v>
      </c>
      <c r="CS44" s="156">
        <f>('A. INDICATOR LEVELS'!CT43-'A. INDICATOR LEVELS'!CS43)/'A. INDICATOR LEVELS'!CS43</f>
        <v>0</v>
      </c>
      <c r="CT44" s="156">
        <f>('A. INDICATOR LEVELS'!CU43-'A. INDICATOR LEVELS'!CT43)/'A. INDICATOR LEVELS'!CT43</f>
        <v>0</v>
      </c>
      <c r="CU44" s="156">
        <f>('A. INDICATOR LEVELS'!CV43-'A. INDICATOR LEVELS'!CU43)/'A. INDICATOR LEVELS'!CU43</f>
        <v>-0.25</v>
      </c>
      <c r="CV44" s="157">
        <f>('A. INDICATOR LEVELS'!CV43-'A. INDICATOR LEVELS'!CQ43)/'A. INDICATOR LEVELS'!CQ43</f>
        <v>-0.4</v>
      </c>
      <c r="CW44" s="166">
        <f>('A. INDICATOR LEVELS'!CX43-'A. INDICATOR LEVELS'!CW43)/'A. INDICATOR LEVELS'!CW43</f>
        <v>5.2631578947368418E-2</v>
      </c>
      <c r="CX44" s="156">
        <f>('A. INDICATOR LEVELS'!CY43-'A. INDICATOR LEVELS'!CX43)/'A. INDICATOR LEVELS'!CX43</f>
        <v>0</v>
      </c>
      <c r="CY44" s="156">
        <f>('A. INDICATOR LEVELS'!CZ43-'A. INDICATOR LEVELS'!CY43)/'A. INDICATOR LEVELS'!CY43</f>
        <v>0</v>
      </c>
      <c r="CZ44" s="156">
        <f>('A. INDICATOR LEVELS'!DA43-'A. INDICATOR LEVELS'!CZ43)/'A. INDICATOR LEVELS'!CZ43</f>
        <v>-0.05</v>
      </c>
      <c r="DA44" s="156">
        <f>('A. INDICATOR LEVELS'!DB43-'A. INDICATOR LEVELS'!DA43)/'A. INDICATOR LEVELS'!DA43</f>
        <v>0</v>
      </c>
      <c r="DB44" s="157">
        <f>('A. INDICATOR LEVELS'!DB43-'A. INDICATOR LEVELS'!CW43)/'A. INDICATOR LEVELS'!CW43</f>
        <v>0</v>
      </c>
      <c r="DC44" s="160">
        <f>('A. INDICATOR LEVELS'!DD43-'A. INDICATOR LEVELS'!DC43)/'A. INDICATOR LEVELS'!DC43</f>
        <v>0</v>
      </c>
      <c r="DD44" s="161">
        <f>('A. INDICATOR LEVELS'!DE43-'A. INDICATOR LEVELS'!DD43)/'A. INDICATOR LEVELS'!DD43</f>
        <v>0</v>
      </c>
      <c r="DE44" s="161">
        <f>('A. INDICATOR LEVELS'!DF43-'A. INDICATOR LEVELS'!DE43)/'A. INDICATOR LEVELS'!DE43</f>
        <v>-8.3333333333333329E-2</v>
      </c>
      <c r="DF44" s="161">
        <f>('A. INDICATOR LEVELS'!DG43-'A. INDICATOR LEVELS'!DF43)/'A. INDICATOR LEVELS'!DF43</f>
        <v>-9.0909090909090912E-2</v>
      </c>
      <c r="DG44" s="161">
        <f>('A. INDICATOR LEVELS'!DH43-'A. INDICATOR LEVELS'!DG43)/'A. INDICATOR LEVELS'!DG43</f>
        <v>-0.1</v>
      </c>
      <c r="DH44" s="162">
        <f>('A. INDICATOR LEVELS'!DH43-'A. INDICATOR LEVELS'!DC43)/'A. INDICATOR LEVELS'!DC43</f>
        <v>-0.25</v>
      </c>
    </row>
    <row r="45" spans="1:112" x14ac:dyDescent="0.35">
      <c r="A45" s="228"/>
      <c r="B45" s="248" t="s">
        <v>41</v>
      </c>
      <c r="C45" s="248" t="s">
        <v>53</v>
      </c>
      <c r="D45" s="229" t="s">
        <v>89</v>
      </c>
      <c r="E45" s="166">
        <f>('A. INDICATOR LEVELS'!F44-'A. INDICATOR LEVELS'!E44)/'A. INDICATOR LEVELS'!E44</f>
        <v>3.4090278163344624E-2</v>
      </c>
      <c r="F45" s="156">
        <f>('A. INDICATOR LEVELS'!G44-'A. INDICATOR LEVELS'!F44)/'A. INDICATOR LEVELS'!F44</f>
        <v>4.0375838926174495E-2</v>
      </c>
      <c r="G45" s="156">
        <f>('A. INDICATOR LEVELS'!H44-'A. INDICATOR LEVELS'!G44)/'A. INDICATOR LEVELS'!G44</f>
        <v>1.672085462145843E-2</v>
      </c>
      <c r="H45" s="156">
        <f>('A. INDICATOR LEVELS'!I44-'A. INDICATOR LEVELS'!H44)/'A. INDICATOR LEVELS'!H44</f>
        <v>1.8933049083802854E-2</v>
      </c>
      <c r="I45" s="156">
        <f>('A. INDICATOR LEVELS'!J44-'A. INDICATOR LEVELS'!I44)/'A. INDICATOR LEVELS'!I44</f>
        <v>4.6826741058085082E-3</v>
      </c>
      <c r="J45" s="157">
        <f>('A. INDICATOR LEVELS'!J44-'A. INDICATOR LEVELS'!E44)/'A. INDICATOR LEVELS'!E44</f>
        <v>0.11976014657709178</v>
      </c>
      <c r="K45" s="166">
        <f>('A. INDICATOR LEVELS'!L44-'A. INDICATOR LEVELS'!K44)/'A. INDICATOR LEVELS'!K44</f>
        <v>-1.3157894736842105E-2</v>
      </c>
      <c r="L45" s="156">
        <f>('A. INDICATOR LEVELS'!M44-'A. INDICATOR LEVELS'!L44)/'A. INDICATOR LEVELS'!L44</f>
        <v>1.3333333333333334E-2</v>
      </c>
      <c r="M45" s="156">
        <f>('A. INDICATOR LEVELS'!N44-'A. INDICATOR LEVELS'!M44)/'A. INDICATOR LEVELS'!M44</f>
        <v>1.3157894736842105E-2</v>
      </c>
      <c r="N45" s="156">
        <f>('A. INDICATOR LEVELS'!O44-'A. INDICATOR LEVELS'!N44)/'A. INDICATOR LEVELS'!N44</f>
        <v>1.2987012987012988E-2</v>
      </c>
      <c r="O45" s="156">
        <f>('A. INDICATOR LEVELS'!P44-'A. INDICATOR LEVELS'!O44)/'A. INDICATOR LEVELS'!O44</f>
        <v>5.128205128205128E-2</v>
      </c>
      <c r="P45" s="157">
        <f>('A. INDICATOR LEVELS'!P44-'A. INDICATOR LEVELS'!K44)/'A. INDICATOR LEVELS'!K44</f>
        <v>7.8947368421052627E-2</v>
      </c>
      <c r="Q45" s="160">
        <f>('A. INDICATOR LEVELS'!R44-'A. INDICATOR LEVELS'!Q44)/'A. INDICATOR LEVELS'!Q44</f>
        <v>9.4562647754137114E-3</v>
      </c>
      <c r="R45" s="161">
        <f>('A. INDICATOR LEVELS'!S44-'A. INDICATOR LEVELS'!R44)/'A. INDICATOR LEVELS'!R44</f>
        <v>-7.0257611241217799E-3</v>
      </c>
      <c r="S45" s="161">
        <f>('A. INDICATOR LEVELS'!T44-'A. INDICATOR LEVELS'!S44)/'A. INDICATOR LEVELS'!S44</f>
        <v>4.716981132075472E-2</v>
      </c>
      <c r="T45" s="161">
        <f>('A. INDICATOR LEVELS'!U44-'A. INDICATOR LEVELS'!T44)/'A. INDICATOR LEVELS'!T44</f>
        <v>2.7027027027027029E-2</v>
      </c>
      <c r="U45" s="161">
        <f>('A. INDICATOR LEVELS'!V44-'A. INDICATOR LEVELS'!U44)/'A. INDICATOR LEVELS'!U44</f>
        <v>2.4122807017543858E-2</v>
      </c>
      <c r="V45" s="162">
        <f>('A. INDICATOR LEVELS'!V44-'A. INDICATOR LEVELS'!Q44)/'A. INDICATOR LEVELS'!Q44</f>
        <v>0.10401891252955082</v>
      </c>
      <c r="W45" s="176">
        <f>('A. INDICATOR LEVELS'!X44-'A. INDICATOR LEVELS'!W44)/'A. INDICATOR LEVELS'!W44</f>
        <v>0</v>
      </c>
      <c r="X45" s="158">
        <f>('A. INDICATOR LEVELS'!Y44-'A. INDICATOR LEVELS'!X44)/'A. INDICATOR LEVELS'!X44</f>
        <v>1.2820512820512832E-2</v>
      </c>
      <c r="Y45" s="158">
        <f>('A. INDICATOR LEVELS'!Z44-'A. INDICATOR LEVELS'!Y44)/'A. INDICATOR LEVELS'!Y44</f>
        <v>2.5316455696202552E-2</v>
      </c>
      <c r="Z45" s="158">
        <f>('A. INDICATOR LEVELS'!AA44-'A. INDICATOR LEVELS'!Z44)/'A. INDICATOR LEVELS'!Z44</f>
        <v>1.2345679012345552E-2</v>
      </c>
      <c r="AA45" s="158">
        <f>('A. INDICATOR LEVELS'!AB44-'A. INDICATOR LEVELS'!AA44)/'A. INDICATOR LEVELS'!AA44</f>
        <v>0</v>
      </c>
      <c r="AB45" s="159">
        <f>('A. INDICATOR LEVELS'!AB44-'A. INDICATOR LEVELS'!W44)/'A. INDICATOR LEVELS'!W44</f>
        <v>5.1282051282051183E-2</v>
      </c>
      <c r="AC45" s="166">
        <f>('A. INDICATOR LEVELS'!AD44-'A. INDICATOR LEVELS'!AC44)/'A. INDICATOR LEVELS'!AC44</f>
        <v>-1.3513513513513514E-2</v>
      </c>
      <c r="AD45" s="156">
        <f>('A. INDICATOR LEVELS'!AE44-'A. INDICATOR LEVELS'!AD44)/'A. INDICATOR LEVELS'!AD44</f>
        <v>0</v>
      </c>
      <c r="AE45" s="156">
        <f>('A. INDICATOR LEVELS'!AF44-'A. INDICATOR LEVELS'!AE44)/'A. INDICATOR LEVELS'!AE44</f>
        <v>1.3698630136986301E-2</v>
      </c>
      <c r="AF45" s="156">
        <f>('A. INDICATOR LEVELS'!AG44-'A. INDICATOR LEVELS'!AF44)/'A. INDICATOR LEVELS'!AF44</f>
        <v>2.7027027027027029E-2</v>
      </c>
      <c r="AG45" s="156">
        <f>('A. INDICATOR LEVELS'!AH44-'A. INDICATOR LEVELS'!AG44)/'A. INDICATOR LEVELS'!AG44</f>
        <v>0</v>
      </c>
      <c r="AH45" s="157">
        <f>('A. INDICATOR LEVELS'!AH44-'A. INDICATOR LEVELS'!AC44)/'A. INDICATOR LEVELS'!AC44</f>
        <v>2.7027027027027029E-2</v>
      </c>
      <c r="AI45" s="160">
        <f>('A. INDICATOR LEVELS'!AJ44-'A. INDICATOR LEVELS'!AI44)/'A. INDICATOR LEVELS'!AI44</f>
        <v>0</v>
      </c>
      <c r="AJ45" s="161">
        <f>('A. INDICATOR LEVELS'!AK44-'A. INDICATOR LEVELS'!AJ44)/'A. INDICATOR LEVELS'!AJ44</f>
        <v>0</v>
      </c>
      <c r="AK45" s="161">
        <f>('A. INDICATOR LEVELS'!AL44-'A. INDICATOR LEVELS'!AK44)/'A. INDICATOR LEVELS'!AK44</f>
        <v>2.2727272727272728E-2</v>
      </c>
      <c r="AL45" s="161">
        <f>('A. INDICATOR LEVELS'!AM44-'A. INDICATOR LEVELS'!AL44)/'A. INDICATOR LEVELS'!AL44</f>
        <v>-6.6666666666666666E-2</v>
      </c>
      <c r="AM45" s="161">
        <f>('A. INDICATOR LEVELS'!AN44-'A. INDICATOR LEVELS'!AM44)/'A. INDICATOR LEVELS'!AM44</f>
        <v>0</v>
      </c>
      <c r="AN45" s="162">
        <f>('A. INDICATOR LEVELS'!AN44-'A. INDICATOR LEVELS'!AI44)/'A. INDICATOR LEVELS'!AI44</f>
        <v>-4.5454545454545456E-2</v>
      </c>
      <c r="AO45" s="166">
        <f>('A. INDICATOR LEVELS'!AP44-'A. INDICATOR LEVELS'!AO44)/'A. INDICATOR LEVELS'!AO44</f>
        <v>-2.5000000000000001E-2</v>
      </c>
      <c r="AP45" s="156">
        <f>('A. INDICATOR LEVELS'!AQ44-'A. INDICATOR LEVELS'!AP44)/'A. INDICATOR LEVELS'!AP44</f>
        <v>2.564102564102564E-2</v>
      </c>
      <c r="AQ45" s="156">
        <f>('A. INDICATOR LEVELS'!AR44-'A. INDICATOR LEVELS'!AQ44)/'A. INDICATOR LEVELS'!AQ44</f>
        <v>0</v>
      </c>
      <c r="AR45" s="156">
        <f>('A. INDICATOR LEVELS'!AS44-'A. INDICATOR LEVELS'!AR44)/'A. INDICATOR LEVELS'!AR44</f>
        <v>7.4999999999999997E-2</v>
      </c>
      <c r="AS45" s="156">
        <f>('A. INDICATOR LEVELS'!AT44-'A. INDICATOR LEVELS'!AS44)/'A. INDICATOR LEVELS'!AS44</f>
        <v>-2.3255813953488372E-2</v>
      </c>
      <c r="AT45" s="157">
        <f>('A. INDICATOR LEVELS'!AT44-'A. INDICATOR LEVELS'!AO44)/'A. INDICATOR LEVELS'!AO44</f>
        <v>0.05</v>
      </c>
      <c r="AU45" s="166">
        <f>('A. INDICATOR LEVELS'!AV44-'A. INDICATOR LEVELS'!AU44)/'A. INDICATOR LEVELS'!AU44</f>
        <v>6.1538461538461542E-2</v>
      </c>
      <c r="AV45" s="156">
        <f>('A. INDICATOR LEVELS'!AW44-'A. INDICATOR LEVELS'!AV44)/'A. INDICATOR LEVELS'!AV44</f>
        <v>2.8985507246376812E-2</v>
      </c>
      <c r="AW45" s="156">
        <f>('A. INDICATOR LEVELS'!AX44-'A. INDICATOR LEVELS'!AW44)/'A. INDICATOR LEVELS'!AW44</f>
        <v>0</v>
      </c>
      <c r="AX45" s="156">
        <f>('A. INDICATOR LEVELS'!AY44-'A. INDICATOR LEVELS'!AX44)/'A. INDICATOR LEVELS'!AX44</f>
        <v>1.4084507042253521E-2</v>
      </c>
      <c r="AY45" s="156">
        <f>('A. INDICATOR LEVELS'!AZ44-'A. INDICATOR LEVELS'!AY44)/'A. INDICATOR LEVELS'!AY44</f>
        <v>2.7777777777777776E-2</v>
      </c>
      <c r="AZ45" s="157">
        <f>('A. INDICATOR LEVELS'!AZ44-'A. INDICATOR LEVELS'!AU44)/'A. INDICATOR LEVELS'!AU44</f>
        <v>0.13846153846153847</v>
      </c>
      <c r="BA45" s="160">
        <f>('A. INDICATOR LEVELS'!BB44-'A. INDICATOR LEVELS'!BA44)/'A. INDICATOR LEVELS'!BA44</f>
        <v>3.5087719298245612E-2</v>
      </c>
      <c r="BB45" s="161">
        <f>('A. INDICATOR LEVELS'!BC44-'A. INDICATOR LEVELS'!BB44)/'A. INDICATOR LEVELS'!BB44</f>
        <v>0</v>
      </c>
      <c r="BC45" s="161">
        <f>('A. INDICATOR LEVELS'!BD44-'A. INDICATOR LEVELS'!BC44)/'A. INDICATOR LEVELS'!BC44</f>
        <v>0</v>
      </c>
      <c r="BD45" s="161">
        <f>('A. INDICATOR LEVELS'!BE44-'A. INDICATOR LEVELS'!BD44)/'A. INDICATOR LEVELS'!BD44</f>
        <v>-6.7796610169491525E-2</v>
      </c>
      <c r="BE45" s="161">
        <f>('A. INDICATOR LEVELS'!BF44-'A. INDICATOR LEVELS'!BE44)/'A. INDICATOR LEVELS'!BE44</f>
        <v>1.8181818181818181E-2</v>
      </c>
      <c r="BF45" s="162">
        <f>('A. INDICATOR LEVELS'!BF44-'A. INDICATOR LEVELS'!BA44)/'A. INDICATOR LEVELS'!BA44</f>
        <v>-1.7543859649122806E-2</v>
      </c>
      <c r="BG45" s="166">
        <f>('A. INDICATOR LEVELS'!BH44-'A. INDICATOR LEVELS'!BG44)/'A. INDICATOR LEVELS'!BG44</f>
        <v>-7.6923076923076927E-2</v>
      </c>
      <c r="BH45" s="156">
        <f>('A. INDICATOR LEVELS'!BI44-'A. INDICATOR LEVELS'!BH44)/'A. INDICATOR LEVELS'!BH44</f>
        <v>8.3333333333333329E-2</v>
      </c>
      <c r="BI45" s="156">
        <f>('A. INDICATOR LEVELS'!BJ44-'A. INDICATOR LEVELS'!BI44)/'A. INDICATOR LEVELS'!BI44</f>
        <v>0</v>
      </c>
      <c r="BJ45" s="156">
        <f>('A. INDICATOR LEVELS'!BK44-'A. INDICATOR LEVELS'!BJ44)/'A. INDICATOR LEVELS'!BJ44</f>
        <v>-7.6923076923076927E-2</v>
      </c>
      <c r="BK45" s="156">
        <f>('A. INDICATOR LEVELS'!BL44-'A. INDICATOR LEVELS'!BK44)/'A. INDICATOR LEVELS'!BK44</f>
        <v>-8.3333333333333329E-2</v>
      </c>
      <c r="BL45" s="157">
        <f>('A. INDICATOR LEVELS'!BL44-'A. INDICATOR LEVELS'!BG44)/'A. INDICATOR LEVELS'!BG44</f>
        <v>-0.15384615384615385</v>
      </c>
      <c r="BM45" s="166">
        <f>('A. INDICATOR LEVELS'!BN44-'A. INDICATOR LEVELS'!BM44)/'A. INDICATOR LEVELS'!BM44</f>
        <v>3.3333333333333333E-2</v>
      </c>
      <c r="BN45" s="156">
        <f>('A. INDICATOR LEVELS'!BO44-'A. INDICATOR LEVELS'!BN44)/'A. INDICATOR LEVELS'!BN44</f>
        <v>-0.16129032258064516</v>
      </c>
      <c r="BO45" s="156">
        <f>('A. INDICATOR LEVELS'!BP44-'A. INDICATOR LEVELS'!BO44)/'A. INDICATOR LEVELS'!BO44</f>
        <v>-0.26923076923076922</v>
      </c>
      <c r="BP45" s="156">
        <f>('A. INDICATOR LEVELS'!BQ44-'A. INDICATOR LEVELS'!BP44)/'A. INDICATOR LEVELS'!BP44</f>
        <v>0</v>
      </c>
      <c r="BQ45" s="156">
        <f>('A. INDICATOR LEVELS'!BR44-'A. INDICATOR LEVELS'!BQ44)/'A. INDICATOR LEVELS'!BQ44</f>
        <v>-5.2631578947368418E-2</v>
      </c>
      <c r="BR45" s="157">
        <f>('A. INDICATOR LEVELS'!BR44-'A. INDICATOR LEVELS'!BM44)/'A. INDICATOR LEVELS'!BM44</f>
        <v>-0.4</v>
      </c>
      <c r="BS45" s="160">
        <f>('A. INDICATOR LEVELS'!BT44-'A. INDICATOR LEVELS'!BS44)/'A. INDICATOR LEVELS'!BS44</f>
        <v>-6.5146579804560263E-3</v>
      </c>
      <c r="BT45" s="161">
        <f>('A. INDICATOR LEVELS'!BU44-'A. INDICATOR LEVELS'!BT44)/'A. INDICATOR LEVELS'!BT44</f>
        <v>2.6229508196721311E-2</v>
      </c>
      <c r="BU45" s="161">
        <f>('A. INDICATOR LEVELS'!BV44-'A. INDICATOR LEVELS'!BU44)/'A. INDICATOR LEVELS'!BU44</f>
        <v>2.5559105431309903E-2</v>
      </c>
      <c r="BV45" s="161">
        <f>('A. INDICATOR LEVELS'!BW44-'A. INDICATOR LEVELS'!BV44)/'A. INDICATOR LEVELS'!BV44</f>
        <v>2.1806853582554516E-2</v>
      </c>
      <c r="BW45" s="161">
        <f>('A. INDICATOR LEVELS'!BX44-'A. INDICATOR LEVELS'!BW44)/'A. INDICATOR LEVELS'!BW44</f>
        <v>2.4390243902439025E-2</v>
      </c>
      <c r="BX45" s="162">
        <f>('A. INDICATOR LEVELS'!BX44-'A. INDICATOR LEVELS'!BS44)/'A. INDICATOR LEVELS'!BS44</f>
        <v>9.4462540716612378E-2</v>
      </c>
      <c r="BY45" s="160">
        <f>('A. INDICATOR LEVELS'!BZ44-'A. INDICATOR LEVELS'!BY44)/'A. INDICATOR LEVELS'!BY44</f>
        <v>-4.5859872611464896E-2</v>
      </c>
      <c r="BZ45" s="161">
        <f>('A. INDICATOR LEVELS'!CA44-'A. INDICATOR LEVELS'!BZ44)/'A. INDICATOR LEVELS'!BZ44</f>
        <v>1.6021361815754354E-2</v>
      </c>
      <c r="CA45" s="161">
        <f>('A. INDICATOR LEVELS'!CB44-'A. INDICATOR LEVELS'!CA44)/'A. INDICATOR LEVELS'!CA44</f>
        <v>-5.7818659658344332E-2</v>
      </c>
      <c r="CB45" s="161">
        <f>('A. INDICATOR LEVELS'!CC44-'A. INDICATOR LEVELS'!CB44)/'A. INDICATOR LEVELS'!CB44</f>
        <v>-9.762900976290137E-3</v>
      </c>
      <c r="CC45" s="161">
        <f>('A. INDICATOR LEVELS'!CD44-'A. INDICATOR LEVELS'!CC44)/'A. INDICATOR LEVELS'!CC44</f>
        <v>4.2253521126760667E-2</v>
      </c>
      <c r="CD45" s="159">
        <f>('A. INDICATOR LEVELS'!CD44-'A. INDICATOR LEVELS'!BY44)/'A. INDICATOR LEVELS'!BY44</f>
        <v>-5.7324840764331121E-2</v>
      </c>
      <c r="CE45" s="176">
        <f>('A. INDICATOR LEVELS'!CF44-'A. INDICATOR LEVELS'!CE44)/'A. INDICATOR LEVELS'!CE44</f>
        <v>3.937007874015748E-3</v>
      </c>
      <c r="CF45" s="158">
        <f>('A. INDICATOR LEVELS'!CG44-'A. INDICATOR LEVELS'!CF44)/'A. INDICATOR LEVELS'!CF44</f>
        <v>1.5686274509803921E-2</v>
      </c>
      <c r="CG45" s="158">
        <f>('A. INDICATOR LEVELS'!CH44-'A. INDICATOR LEVELS'!CG44)/'A. INDICATOR LEVELS'!CG44</f>
        <v>0</v>
      </c>
      <c r="CH45" s="158">
        <f>('A. INDICATOR LEVELS'!CI44-'A. INDICATOR LEVELS'!CH44)/'A. INDICATOR LEVELS'!CH44</f>
        <v>5.7915057915057912E-3</v>
      </c>
      <c r="CI45" s="158">
        <f>('A. INDICATOR LEVELS'!CJ44-'A. INDICATOR LEVELS'!CI44)/'A. INDICATOR LEVELS'!CI44</f>
        <v>3.4548944337811902E-2</v>
      </c>
      <c r="CJ45" s="159">
        <f>('A. INDICATOR LEVELS'!CJ44-'A. INDICATOR LEVELS'!CE44)/'A. INDICATOR LEVELS'!CE44</f>
        <v>6.1023622047244097E-2</v>
      </c>
      <c r="CK45" s="160">
        <f>('A. INDICATOR LEVELS'!CL44-'A. INDICATOR LEVELS'!CK44)/'A. INDICATOR LEVELS'!CK44</f>
        <v>-0.41666666666666669</v>
      </c>
      <c r="CL45" s="161">
        <f>('A. INDICATOR LEVELS'!CM44-'A. INDICATOR LEVELS'!CL44)/'A. INDICATOR LEVELS'!CL44</f>
        <v>7.1428571428571425E-2</v>
      </c>
      <c r="CM45" s="161">
        <f>('A. INDICATOR LEVELS'!CN44-'A. INDICATOR LEVELS'!CM44)/'A. INDICATOR LEVELS'!CM44</f>
        <v>-0.13333333333333333</v>
      </c>
      <c r="CN45" s="161">
        <f>('A. INDICATOR LEVELS'!CO44-'A. INDICATOR LEVELS'!CN44)/'A. INDICATOR LEVELS'!CN44</f>
        <v>7.6923076923076927E-2</v>
      </c>
      <c r="CO45" s="161"/>
      <c r="CP45" s="159">
        <f>('A. INDICATOR LEVELS'!CO44-'A. INDICATOR LEVELS'!CK44)/'A. INDICATOR LEVELS'!CK44</f>
        <v>-0.41666666666666669</v>
      </c>
      <c r="CQ45" s="166">
        <f>('A. INDICATOR LEVELS'!CR44-'A. INDICATOR LEVELS'!CQ44)/'A. INDICATOR LEVELS'!CQ44</f>
        <v>0</v>
      </c>
      <c r="CR45" s="156">
        <f>('A. INDICATOR LEVELS'!CS44-'A. INDICATOR LEVELS'!CR44)/'A. INDICATOR LEVELS'!CR44</f>
        <v>0.2</v>
      </c>
      <c r="CS45" s="156">
        <f>('A. INDICATOR LEVELS'!CT44-'A. INDICATOR LEVELS'!CS44)/'A. INDICATOR LEVELS'!CS44</f>
        <v>0</v>
      </c>
      <c r="CT45" s="156">
        <f>('A. INDICATOR LEVELS'!CU44-'A. INDICATOR LEVELS'!CT44)/'A. INDICATOR LEVELS'!CT44</f>
        <v>-0.16666666666666666</v>
      </c>
      <c r="CU45" s="156">
        <f>('A. INDICATOR LEVELS'!CV44-'A. INDICATOR LEVELS'!CU44)/'A. INDICATOR LEVELS'!CU44</f>
        <v>-0.2</v>
      </c>
      <c r="CV45" s="157">
        <f>('A. INDICATOR LEVELS'!CV44-'A. INDICATOR LEVELS'!CQ44)/'A. INDICATOR LEVELS'!CQ44</f>
        <v>-0.2</v>
      </c>
      <c r="CW45" s="166">
        <f>('A. INDICATOR LEVELS'!CX44-'A. INDICATOR LEVELS'!CW44)/'A. INDICATOR LEVELS'!CW44</f>
        <v>4.7619047619047616E-2</v>
      </c>
      <c r="CX45" s="156">
        <f>('A. INDICATOR LEVELS'!CY44-'A. INDICATOR LEVELS'!CX44)/'A. INDICATOR LEVELS'!CX44</f>
        <v>-4.5454545454545456E-2</v>
      </c>
      <c r="CY45" s="156">
        <f>('A. INDICATOR LEVELS'!CZ44-'A. INDICATOR LEVELS'!CY44)/'A. INDICATOR LEVELS'!CY44</f>
        <v>0</v>
      </c>
      <c r="CZ45" s="156">
        <f>('A. INDICATOR LEVELS'!DA44-'A. INDICATOR LEVELS'!CZ44)/'A. INDICATOR LEVELS'!CZ44</f>
        <v>-4.7619047619047616E-2</v>
      </c>
      <c r="DA45" s="156">
        <f>('A. INDICATOR LEVELS'!DB44-'A. INDICATOR LEVELS'!DA44)/'A. INDICATOR LEVELS'!DA44</f>
        <v>0.05</v>
      </c>
      <c r="DB45" s="157">
        <f>('A. INDICATOR LEVELS'!DB44-'A. INDICATOR LEVELS'!CW44)/'A. INDICATOR LEVELS'!CW44</f>
        <v>0</v>
      </c>
      <c r="DC45" s="160">
        <f>('A. INDICATOR LEVELS'!DD44-'A. INDICATOR LEVELS'!DC44)/'A. INDICATOR LEVELS'!DC44</f>
        <v>0.125</v>
      </c>
      <c r="DD45" s="161">
        <f>('A. INDICATOR LEVELS'!DE44-'A. INDICATOR LEVELS'!DD44)/'A. INDICATOR LEVELS'!DD44</f>
        <v>-0.1111111111111111</v>
      </c>
      <c r="DE45" s="161">
        <f>('A. INDICATOR LEVELS'!DF44-'A. INDICATOR LEVELS'!DE44)/'A. INDICATOR LEVELS'!DE44</f>
        <v>0</v>
      </c>
      <c r="DF45" s="161">
        <f>('A. INDICATOR LEVELS'!DG44-'A. INDICATOR LEVELS'!DF44)/'A. INDICATOR LEVELS'!DF44</f>
        <v>-6.25E-2</v>
      </c>
      <c r="DG45" s="161">
        <f>('A. INDICATOR LEVELS'!DH44-'A. INDICATOR LEVELS'!DG44)/'A. INDICATOR LEVELS'!DG44</f>
        <v>-0.13333333333333333</v>
      </c>
      <c r="DH45" s="162">
        <f>('A. INDICATOR LEVELS'!DH44-'A. INDICATOR LEVELS'!DC44)/'A. INDICATOR LEVELS'!DC44</f>
        <v>-0.1875</v>
      </c>
    </row>
    <row r="46" spans="1:112" x14ac:dyDescent="0.35">
      <c r="A46" s="228"/>
      <c r="B46" s="248" t="s">
        <v>42</v>
      </c>
      <c r="C46" s="248" t="s">
        <v>53</v>
      </c>
      <c r="D46" s="229" t="s">
        <v>90</v>
      </c>
      <c r="E46" s="166">
        <f>('A. INDICATOR LEVELS'!F45-'A. INDICATOR LEVELS'!E45)/'A. INDICATOR LEVELS'!E45</f>
        <v>-1.3185368494315985E-2</v>
      </c>
      <c r="F46" s="156">
        <f>('A. INDICATOR LEVELS'!G45-'A. INDICATOR LEVELS'!F45)/'A. INDICATOR LEVELS'!F45</f>
        <v>4.8979271972101404E-3</v>
      </c>
      <c r="G46" s="156">
        <f>('A. INDICATOR LEVELS'!H45-'A. INDICATOR LEVELS'!G45)/'A. INDICATOR LEVELS'!G45</f>
        <v>3.6652889339468142E-2</v>
      </c>
      <c r="H46" s="156">
        <f>('A. INDICATOR LEVELS'!I45-'A. INDICATOR LEVELS'!H45)/'A. INDICATOR LEVELS'!H45</f>
        <v>6.1160009027307609E-2</v>
      </c>
      <c r="I46" s="156">
        <f>('A. INDICATOR LEVELS'!J45-'A. INDICATOR LEVELS'!I45)/'A. INDICATOR LEVELS'!I45</f>
        <v>6.9828441797816533E-3</v>
      </c>
      <c r="J46" s="157">
        <f>('A. INDICATOR LEVELS'!J45-'A. INDICATOR LEVELS'!E45)/'A. INDICATOR LEVELS'!E45</f>
        <v>9.8484262624700336E-2</v>
      </c>
      <c r="K46" s="166">
        <f>('A. INDICATOR LEVELS'!L45-'A. INDICATOR LEVELS'!K45)/'A. INDICATOR LEVELS'!K45</f>
        <v>0</v>
      </c>
      <c r="L46" s="156">
        <f>('A. INDICATOR LEVELS'!M45-'A. INDICATOR LEVELS'!L45)/'A. INDICATOR LEVELS'!L45</f>
        <v>1.6393442622950821E-2</v>
      </c>
      <c r="M46" s="156">
        <f>('A. INDICATOR LEVELS'!N45-'A. INDICATOR LEVELS'!M45)/'A. INDICATOR LEVELS'!M45</f>
        <v>0</v>
      </c>
      <c r="N46" s="156">
        <f>('A. INDICATOR LEVELS'!O45-'A. INDICATOR LEVELS'!N45)/'A. INDICATOR LEVELS'!N45</f>
        <v>4.8387096774193547E-2</v>
      </c>
      <c r="O46" s="156">
        <f>('A. INDICATOR LEVELS'!P45-'A. INDICATOR LEVELS'!O45)/'A. INDICATOR LEVELS'!O45</f>
        <v>6.1538461538461542E-2</v>
      </c>
      <c r="P46" s="157">
        <f>('A. INDICATOR LEVELS'!P45-'A. INDICATOR LEVELS'!K45)/'A. INDICATOR LEVELS'!K45</f>
        <v>0.13114754098360656</v>
      </c>
      <c r="Q46" s="160">
        <f>('A. INDICATOR LEVELS'!R45-'A. INDICATOR LEVELS'!Q45)/'A. INDICATOR LEVELS'!Q45</f>
        <v>-7.889546351084813E-3</v>
      </c>
      <c r="R46" s="161">
        <f>('A. INDICATOR LEVELS'!S45-'A. INDICATOR LEVELS'!R45)/'A. INDICATOR LEVELS'!R45</f>
        <v>0</v>
      </c>
      <c r="S46" s="161">
        <f>('A. INDICATOR LEVELS'!T45-'A. INDICATOR LEVELS'!S45)/'A. INDICATOR LEVELS'!S45</f>
        <v>2.584493041749503E-2</v>
      </c>
      <c r="T46" s="161">
        <f>('A. INDICATOR LEVELS'!U45-'A. INDICATOR LEVELS'!T45)/'A. INDICATOR LEVELS'!T45</f>
        <v>2.1317829457364341E-2</v>
      </c>
      <c r="U46" s="161">
        <f>('A. INDICATOR LEVELS'!V45-'A. INDICATOR LEVELS'!U45)/'A. INDICATOR LEVELS'!U45</f>
        <v>-3.7950664136622392E-3</v>
      </c>
      <c r="V46" s="162">
        <f>('A. INDICATOR LEVELS'!V45-'A. INDICATOR LEVELS'!Q45)/'A. INDICATOR LEVELS'!Q45</f>
        <v>3.5502958579881658E-2</v>
      </c>
      <c r="W46" s="176">
        <f>('A. INDICATOR LEVELS'!X45-'A. INDICATOR LEVELS'!W45)/'A. INDICATOR LEVELS'!W45</f>
        <v>1.1494252873563229E-2</v>
      </c>
      <c r="X46" s="158">
        <f>('A. INDICATOR LEVELS'!Y45-'A. INDICATOR LEVELS'!X45)/'A. INDICATOR LEVELS'!X45</f>
        <v>-2.2727272727272749E-2</v>
      </c>
      <c r="Y46" s="158">
        <f>('A. INDICATOR LEVELS'!Z45-'A. INDICATOR LEVELS'!Y45)/'A. INDICATOR LEVELS'!Y45</f>
        <v>1.1627906976744196E-2</v>
      </c>
      <c r="Z46" s="158">
        <f>('A. INDICATOR LEVELS'!AA45-'A. INDICATOR LEVELS'!Z45)/'A. INDICATOR LEVELS'!Z45</f>
        <v>3.4482758620689689E-2</v>
      </c>
      <c r="AA46" s="158">
        <f>('A. INDICATOR LEVELS'!AB45-'A. INDICATOR LEVELS'!AA45)/'A. INDICATOR LEVELS'!AA45</f>
        <v>-1.111111111111112E-2</v>
      </c>
      <c r="AB46" s="159">
        <f>('A. INDICATOR LEVELS'!AB45-'A. INDICATOR LEVELS'!W45)/'A. INDICATOR LEVELS'!W45</f>
        <v>2.2988505747126457E-2</v>
      </c>
      <c r="AC46" s="166">
        <f>('A. INDICATOR LEVELS'!AD45-'A. INDICATOR LEVELS'!AC45)/'A. INDICATOR LEVELS'!AC45</f>
        <v>2.7027027027027029E-2</v>
      </c>
      <c r="AD46" s="156">
        <f>('A. INDICATOR LEVELS'!AE45-'A. INDICATOR LEVELS'!AD45)/'A. INDICATOR LEVELS'!AD45</f>
        <v>-3.9473684210526314E-2</v>
      </c>
      <c r="AE46" s="156">
        <f>('A. INDICATOR LEVELS'!AF45-'A. INDICATOR LEVELS'!AE45)/'A. INDICATOR LEVELS'!AE45</f>
        <v>1.3698630136986301E-2</v>
      </c>
      <c r="AF46" s="156">
        <f>('A. INDICATOR LEVELS'!AG45-'A. INDICATOR LEVELS'!AF45)/'A. INDICATOR LEVELS'!AF45</f>
        <v>0</v>
      </c>
      <c r="AG46" s="156">
        <f>('A. INDICATOR LEVELS'!AH45-'A. INDICATOR LEVELS'!AG45)/'A. INDICATOR LEVELS'!AG45</f>
        <v>2.7027027027027029E-2</v>
      </c>
      <c r="AH46" s="157">
        <f>('A. INDICATOR LEVELS'!AH45-'A. INDICATOR LEVELS'!AC45)/'A. INDICATOR LEVELS'!AC45</f>
        <v>2.7027027027027029E-2</v>
      </c>
      <c r="AI46" s="160">
        <f>('A. INDICATOR LEVELS'!AJ45-'A. INDICATOR LEVELS'!AI45)/'A. INDICATOR LEVELS'!AI45</f>
        <v>-1.8867924528301886E-2</v>
      </c>
      <c r="AJ46" s="161">
        <f>('A. INDICATOR LEVELS'!AK45-'A. INDICATOR LEVELS'!AJ45)/'A. INDICATOR LEVELS'!AJ45</f>
        <v>0</v>
      </c>
      <c r="AK46" s="161">
        <f>('A. INDICATOR LEVELS'!AL45-'A. INDICATOR LEVELS'!AK45)/'A. INDICATOR LEVELS'!AK45</f>
        <v>1.9230769230769232E-2</v>
      </c>
      <c r="AL46" s="161">
        <f>('A. INDICATOR LEVELS'!AM45-'A. INDICATOR LEVELS'!AL45)/'A. INDICATOR LEVELS'!AL45</f>
        <v>-1.8867924528301886E-2</v>
      </c>
      <c r="AM46" s="161">
        <f>('A. INDICATOR LEVELS'!AN45-'A. INDICATOR LEVELS'!AM45)/'A. INDICATOR LEVELS'!AM45</f>
        <v>-1.9230769230769232E-2</v>
      </c>
      <c r="AN46" s="162">
        <f>('A. INDICATOR LEVELS'!AN45-'A. INDICATOR LEVELS'!AI45)/'A. INDICATOR LEVELS'!AI45</f>
        <v>-3.7735849056603772E-2</v>
      </c>
      <c r="AO46" s="166">
        <f>('A. INDICATOR LEVELS'!AP45-'A. INDICATOR LEVELS'!AO45)/'A. INDICATOR LEVELS'!AO45</f>
        <v>-6.25E-2</v>
      </c>
      <c r="AP46" s="156">
        <f>('A. INDICATOR LEVELS'!AQ45-'A. INDICATOR LEVELS'!AP45)/'A. INDICATOR LEVELS'!AP45</f>
        <v>0.1111111111111111</v>
      </c>
      <c r="AQ46" s="156">
        <f>('A. INDICATOR LEVELS'!AR45-'A. INDICATOR LEVELS'!AQ45)/'A. INDICATOR LEVELS'!AQ45</f>
        <v>-0.02</v>
      </c>
      <c r="AR46" s="156">
        <f>('A. INDICATOR LEVELS'!AS45-'A. INDICATOR LEVELS'!AR45)/'A. INDICATOR LEVELS'!AR45</f>
        <v>4.0816326530612242E-2</v>
      </c>
      <c r="AS46" s="156">
        <f>('A. INDICATOR LEVELS'!AT45-'A. INDICATOR LEVELS'!AS45)/'A. INDICATOR LEVELS'!AS45</f>
        <v>1.9607843137254902E-2</v>
      </c>
      <c r="AT46" s="157">
        <f>('A. INDICATOR LEVELS'!AT45-'A. INDICATOR LEVELS'!AO45)/'A. INDICATOR LEVELS'!AO45</f>
        <v>8.3333333333333329E-2</v>
      </c>
      <c r="AU46" s="166">
        <f>('A. INDICATOR LEVELS'!AV45-'A. INDICATOR LEVELS'!AU45)/'A. INDICATOR LEVELS'!AU45</f>
        <v>4.2253521126760563E-2</v>
      </c>
      <c r="AV46" s="156">
        <f>('A. INDICATOR LEVELS'!AW45-'A. INDICATOR LEVELS'!AV45)/'A. INDICATOR LEVELS'!AV45</f>
        <v>1.3513513513513514E-2</v>
      </c>
      <c r="AW46" s="156">
        <f>('A. INDICATOR LEVELS'!AX45-'A. INDICATOR LEVELS'!AW45)/'A. INDICATOR LEVELS'!AW45</f>
        <v>2.6666666666666668E-2</v>
      </c>
      <c r="AX46" s="156">
        <f>('A. INDICATOR LEVELS'!AY45-'A. INDICATOR LEVELS'!AX45)/'A. INDICATOR LEVELS'!AX45</f>
        <v>1.2987012987012988E-2</v>
      </c>
      <c r="AY46" s="156">
        <f>('A. INDICATOR LEVELS'!AZ45-'A. INDICATOR LEVELS'!AY45)/'A. INDICATOR LEVELS'!AY45</f>
        <v>0</v>
      </c>
      <c r="AZ46" s="157">
        <f>('A. INDICATOR LEVELS'!AZ45-'A. INDICATOR LEVELS'!AU45)/'A. INDICATOR LEVELS'!AU45</f>
        <v>9.8591549295774641E-2</v>
      </c>
      <c r="BA46" s="160">
        <f>('A. INDICATOR LEVELS'!BB45-'A. INDICATOR LEVELS'!BA45)/'A. INDICATOR LEVELS'!BA45</f>
        <v>3.7037037037037035E-2</v>
      </c>
      <c r="BB46" s="161">
        <f>('A. INDICATOR LEVELS'!BC45-'A. INDICATOR LEVELS'!BB45)/'A. INDICATOR LEVELS'!BB45</f>
        <v>0</v>
      </c>
      <c r="BC46" s="161">
        <f>('A. INDICATOR LEVELS'!BD45-'A. INDICATOR LEVELS'!BC45)/'A. INDICATOR LEVELS'!BC45</f>
        <v>1.7857142857142856E-2</v>
      </c>
      <c r="BD46" s="161">
        <f>('A. INDICATOR LEVELS'!BE45-'A. INDICATOR LEVELS'!BD45)/'A. INDICATOR LEVELS'!BD45</f>
        <v>0</v>
      </c>
      <c r="BE46" s="161">
        <f>('A. INDICATOR LEVELS'!BF45-'A. INDICATOR LEVELS'!BE45)/'A. INDICATOR LEVELS'!BE45</f>
        <v>-1.7543859649122806E-2</v>
      </c>
      <c r="BF46" s="162">
        <f>('A. INDICATOR LEVELS'!BF45-'A. INDICATOR LEVELS'!BA45)/'A. INDICATOR LEVELS'!BA45</f>
        <v>3.7037037037037035E-2</v>
      </c>
      <c r="BG46" s="166">
        <f>('A. INDICATOR LEVELS'!BH45-'A. INDICATOR LEVELS'!BG45)/'A. INDICATOR LEVELS'!BG45</f>
        <v>0</v>
      </c>
      <c r="BH46" s="156">
        <f>('A. INDICATOR LEVELS'!BI45-'A. INDICATOR LEVELS'!BH45)/'A. INDICATOR LEVELS'!BH45</f>
        <v>0</v>
      </c>
      <c r="BI46" s="156">
        <f>('A. INDICATOR LEVELS'!BJ45-'A. INDICATOR LEVELS'!BI45)/'A. INDICATOR LEVELS'!BI45</f>
        <v>-7.6923076923076927E-2</v>
      </c>
      <c r="BJ46" s="156">
        <f>('A. INDICATOR LEVELS'!BK45-'A. INDICATOR LEVELS'!BJ45)/'A. INDICATOR LEVELS'!BJ45</f>
        <v>-8.3333333333333329E-2</v>
      </c>
      <c r="BK46" s="156">
        <f>('A. INDICATOR LEVELS'!BL45-'A. INDICATOR LEVELS'!BK45)/'A. INDICATOR LEVELS'!BK45</f>
        <v>0</v>
      </c>
      <c r="BL46" s="157">
        <f>('A. INDICATOR LEVELS'!BL45-'A. INDICATOR LEVELS'!BG45)/'A. INDICATOR LEVELS'!BG45</f>
        <v>-0.15384615384615385</v>
      </c>
      <c r="BM46" s="166">
        <f>('A. INDICATOR LEVELS'!BN45-'A. INDICATOR LEVELS'!BM45)/'A. INDICATOR LEVELS'!BM45</f>
        <v>3.8461538461538464E-2</v>
      </c>
      <c r="BN46" s="156">
        <f>('A. INDICATOR LEVELS'!BO45-'A. INDICATOR LEVELS'!BN45)/'A. INDICATOR LEVELS'!BN45</f>
        <v>-0.18518518518518517</v>
      </c>
      <c r="BO46" s="156">
        <f>('A. INDICATOR LEVELS'!BP45-'A. INDICATOR LEVELS'!BO45)/'A. INDICATOR LEVELS'!BO45</f>
        <v>-0.31818181818181818</v>
      </c>
      <c r="BP46" s="156">
        <f>('A. INDICATOR LEVELS'!BQ45-'A. INDICATOR LEVELS'!BP45)/'A. INDICATOR LEVELS'!BP45</f>
        <v>0</v>
      </c>
      <c r="BQ46" s="156">
        <f>('A. INDICATOR LEVELS'!BR45-'A. INDICATOR LEVELS'!BQ45)/'A. INDICATOR LEVELS'!BQ45</f>
        <v>0</v>
      </c>
      <c r="BR46" s="157">
        <f>('A. INDICATOR LEVELS'!BR45-'A. INDICATOR LEVELS'!BM45)/'A. INDICATOR LEVELS'!BM45</f>
        <v>-0.42307692307692307</v>
      </c>
      <c r="BS46" s="160">
        <f>('A. INDICATOR LEVELS'!BT45-'A. INDICATOR LEVELS'!BS45)/'A. INDICATOR LEVELS'!BS45</f>
        <v>-5.8309037900874635E-3</v>
      </c>
      <c r="BT46" s="161">
        <f>('A. INDICATOR LEVELS'!BU45-'A. INDICATOR LEVELS'!BT45)/'A. INDICATOR LEVELS'!BT45</f>
        <v>2.3460410557184751E-2</v>
      </c>
      <c r="BU46" s="161">
        <f>('A. INDICATOR LEVELS'!BV45-'A. INDICATOR LEVELS'!BU45)/'A. INDICATOR LEVELS'!BU45</f>
        <v>2.8653295128939827E-3</v>
      </c>
      <c r="BV46" s="161">
        <f>('A. INDICATOR LEVELS'!BW45-'A. INDICATOR LEVELS'!BV45)/'A. INDICATOR LEVELS'!BV45</f>
        <v>3.1428571428571431E-2</v>
      </c>
      <c r="BW46" s="161">
        <f>('A. INDICATOR LEVELS'!BX45-'A. INDICATOR LEVELS'!BW45)/'A. INDICATOR LEVELS'!BW45</f>
        <v>5.5401662049861496E-3</v>
      </c>
      <c r="BX46" s="162">
        <f>('A. INDICATOR LEVELS'!BX45-'A. INDICATOR LEVELS'!BS45)/'A. INDICATOR LEVELS'!BS45</f>
        <v>5.8309037900874633E-2</v>
      </c>
      <c r="BY46" s="160">
        <f>('A. INDICATOR LEVELS'!BZ45-'A. INDICATOR LEVELS'!BY45)/'A. INDICATOR LEVELS'!BY45</f>
        <v>-2.316602316602313E-2</v>
      </c>
      <c r="BZ46" s="161">
        <f>('A. INDICATOR LEVELS'!CA45-'A. INDICATOR LEVELS'!BZ45)/'A. INDICATOR LEVELS'!BZ45</f>
        <v>0</v>
      </c>
      <c r="CA46" s="161">
        <f>('A. INDICATOR LEVELS'!CB45-'A. INDICATOR LEVELS'!CA45)/'A. INDICATOR LEVELS'!CA45</f>
        <v>-3.952569169960507E-3</v>
      </c>
      <c r="CB46" s="161">
        <f>('A. INDICATOR LEVELS'!CC45-'A. INDICATOR LEVELS'!CB45)/'A. INDICATOR LEVELS'!CB45</f>
        <v>2.3809523809523891E-2</v>
      </c>
      <c r="CC46" s="161">
        <f>('A. INDICATOR LEVELS'!CD45-'A. INDICATOR LEVELS'!CC45)/'A. INDICATOR LEVELS'!CC45</f>
        <v>5.2971576227390196E-2</v>
      </c>
      <c r="CD46" s="159">
        <f>('A. INDICATOR LEVELS'!CD45-'A. INDICATOR LEVELS'!BY45)/'A. INDICATOR LEVELS'!BY45</f>
        <v>4.8906048906049007E-2</v>
      </c>
      <c r="CE46" s="176">
        <f>('A. INDICATOR LEVELS'!CF45-'A. INDICATOR LEVELS'!CE45)/'A. INDICATOR LEVELS'!CE45</f>
        <v>2.8875379939209727E-2</v>
      </c>
      <c r="CF46" s="158">
        <f>('A. INDICATOR LEVELS'!CG45-'A. INDICATOR LEVELS'!CF45)/'A. INDICATOR LEVELS'!CF45</f>
        <v>5.9084194977843431E-3</v>
      </c>
      <c r="CG46" s="158">
        <f>('A. INDICATOR LEVELS'!CH45-'A. INDICATOR LEVELS'!CG45)/'A. INDICATOR LEVELS'!CG45</f>
        <v>7.4889867841409691E-2</v>
      </c>
      <c r="CH46" s="158">
        <f>('A. INDICATOR LEVELS'!CI45-'A. INDICATOR LEVELS'!CH45)/'A. INDICATOR LEVELS'!CH45</f>
        <v>4.5081967213114756E-2</v>
      </c>
      <c r="CI46" s="158">
        <f>('A. INDICATOR LEVELS'!CJ45-'A. INDICATOR LEVELS'!CI45)/'A. INDICATOR LEVELS'!CI45</f>
        <v>6.6666666666666666E-2</v>
      </c>
      <c r="CJ46" s="159">
        <f>('A. INDICATOR LEVELS'!CJ45-'A. INDICATOR LEVELS'!CE45)/'A. INDICATOR LEVELS'!CE45</f>
        <v>0.24012158054711247</v>
      </c>
      <c r="CK46" s="160">
        <f>('A. INDICATOR LEVELS'!CL45-'A. INDICATOR LEVELS'!CK45)/'A. INDICATOR LEVELS'!CK45</f>
        <v>-0.23076923076923078</v>
      </c>
      <c r="CL46" s="161">
        <f>('A. INDICATOR LEVELS'!CM45-'A. INDICATOR LEVELS'!CL45)/'A. INDICATOR LEVELS'!CL45</f>
        <v>-0.1</v>
      </c>
      <c r="CM46" s="161">
        <f>('A. INDICATOR LEVELS'!CN45-'A. INDICATOR LEVELS'!CM45)/'A. INDICATOR LEVELS'!CM45</f>
        <v>0.22222222222222221</v>
      </c>
      <c r="CN46" s="161">
        <f>('A. INDICATOR LEVELS'!CO45-'A. INDICATOR LEVELS'!CN45)/'A. INDICATOR LEVELS'!CN45</f>
        <v>9.0909090909090912E-2</v>
      </c>
      <c r="CO46" s="161"/>
      <c r="CP46" s="159">
        <f>('A. INDICATOR LEVELS'!CO45-'A. INDICATOR LEVELS'!CK45)/'A. INDICATOR LEVELS'!CK45</f>
        <v>-7.6923076923076927E-2</v>
      </c>
      <c r="CQ46" s="166">
        <f>('A. INDICATOR LEVELS'!CR45-'A. INDICATOR LEVELS'!CQ45)/'A. INDICATOR LEVELS'!CQ45</f>
        <v>0</v>
      </c>
      <c r="CR46" s="156">
        <f>('A. INDICATOR LEVELS'!CS45-'A. INDICATOR LEVELS'!CR45)/'A. INDICATOR LEVELS'!CR45</f>
        <v>0.2</v>
      </c>
      <c r="CS46" s="156">
        <f>('A. INDICATOR LEVELS'!CT45-'A. INDICATOR LEVELS'!CS45)/'A. INDICATOR LEVELS'!CS45</f>
        <v>-0.16666666666666666</v>
      </c>
      <c r="CT46" s="156">
        <f>('A. INDICATOR LEVELS'!CU45-'A. INDICATOR LEVELS'!CT45)/'A. INDICATOR LEVELS'!CT45</f>
        <v>0</v>
      </c>
      <c r="CU46" s="156">
        <f>('A. INDICATOR LEVELS'!CV45-'A. INDICATOR LEVELS'!CU45)/'A. INDICATOR LEVELS'!CU45</f>
        <v>0</v>
      </c>
      <c r="CV46" s="157">
        <f>('A. INDICATOR LEVELS'!CV45-'A. INDICATOR LEVELS'!CQ45)/'A. INDICATOR LEVELS'!CQ45</f>
        <v>0</v>
      </c>
      <c r="CW46" s="166">
        <f>('A. INDICATOR LEVELS'!CX45-'A. INDICATOR LEVELS'!CW45)/'A. INDICATOR LEVELS'!CW45</f>
        <v>-4.7619047619047616E-2</v>
      </c>
      <c r="CX46" s="156">
        <f>('A. INDICATOR LEVELS'!CY45-'A. INDICATOR LEVELS'!CX45)/'A. INDICATOR LEVELS'!CX45</f>
        <v>0.1</v>
      </c>
      <c r="CY46" s="156">
        <f>('A. INDICATOR LEVELS'!CZ45-'A. INDICATOR LEVELS'!CY45)/'A. INDICATOR LEVELS'!CY45</f>
        <v>-4.5454545454545456E-2</v>
      </c>
      <c r="CZ46" s="156">
        <f>('A. INDICATOR LEVELS'!DA45-'A. INDICATOR LEVELS'!CZ45)/'A. INDICATOR LEVELS'!CZ45</f>
        <v>4.7619047619047616E-2</v>
      </c>
      <c r="DA46" s="156">
        <f>('A. INDICATOR LEVELS'!DB45-'A. INDICATOR LEVELS'!DA45)/'A. INDICATOR LEVELS'!DA45</f>
        <v>-9.0909090909090912E-2</v>
      </c>
      <c r="DB46" s="157">
        <f>('A. INDICATOR LEVELS'!DB45-'A. INDICATOR LEVELS'!CW45)/'A. INDICATOR LEVELS'!CW45</f>
        <v>-4.7619047619047616E-2</v>
      </c>
      <c r="DC46" s="160">
        <f>('A. INDICATOR LEVELS'!DD45-'A. INDICATOR LEVELS'!DC45)/'A. INDICATOR LEVELS'!DC45</f>
        <v>0.125</v>
      </c>
      <c r="DD46" s="161">
        <f>('A. INDICATOR LEVELS'!DE45-'A. INDICATOR LEVELS'!DD45)/'A. INDICATOR LEVELS'!DD45</f>
        <v>-5.5555555555555552E-2</v>
      </c>
      <c r="DE46" s="161">
        <f>('A. INDICATOR LEVELS'!DF45-'A. INDICATOR LEVELS'!DE45)/'A. INDICATOR LEVELS'!DE45</f>
        <v>-0.11764705882352941</v>
      </c>
      <c r="DF46" s="161">
        <f>('A. INDICATOR LEVELS'!DG45-'A. INDICATOR LEVELS'!DF45)/'A. INDICATOR LEVELS'!DF45</f>
        <v>-6.6666666666666666E-2</v>
      </c>
      <c r="DG46" s="161">
        <f>('A. INDICATOR LEVELS'!DH45-'A. INDICATOR LEVELS'!DG45)/'A. INDICATOR LEVELS'!DG45</f>
        <v>-0.14285714285714285</v>
      </c>
      <c r="DH46" s="162">
        <f>('A. INDICATOR LEVELS'!DH45-'A. INDICATOR LEVELS'!DC45)/'A. INDICATOR LEVELS'!DC45</f>
        <v>-0.25</v>
      </c>
    </row>
    <row r="47" spans="1:112" x14ac:dyDescent="0.35">
      <c r="A47" s="228"/>
      <c r="B47" s="248" t="s">
        <v>43</v>
      </c>
      <c r="C47" s="248" t="s">
        <v>53</v>
      </c>
      <c r="D47" s="229" t="s">
        <v>91</v>
      </c>
      <c r="E47" s="166">
        <f>('A. INDICATOR LEVELS'!F46-'A. INDICATOR LEVELS'!E46)/'A. INDICATOR LEVELS'!E46</f>
        <v>3.4027337216679165E-2</v>
      </c>
      <c r="F47" s="156">
        <f>('A. INDICATOR LEVELS'!G46-'A. INDICATOR LEVELS'!F46)/'A. INDICATOR LEVELS'!F46</f>
        <v>3.7648502426236824E-2</v>
      </c>
      <c r="G47" s="156">
        <f>('A. INDICATOR LEVELS'!H46-'A. INDICATOR LEVELS'!G46)/'A. INDICATOR LEVELS'!G46</f>
        <v>2.6015910556869491E-2</v>
      </c>
      <c r="H47" s="156">
        <f>('A. INDICATOR LEVELS'!I46-'A. INDICATOR LEVELS'!H46)/'A. INDICATOR LEVELS'!H46</f>
        <v>4.8512154233025982E-2</v>
      </c>
      <c r="I47" s="156">
        <f>('A. INDICATOR LEVELS'!J46-'A. INDICATOR LEVELS'!I46)/'A. INDICATOR LEVELS'!I46</f>
        <v>1.8636954132107524E-2</v>
      </c>
      <c r="J47" s="157">
        <f>('A. INDICATOR LEVELS'!J46-'A. INDICATOR LEVELS'!E46)/'A. INDICATOR LEVELS'!E46</f>
        <v>0.17578868446853912</v>
      </c>
      <c r="K47" s="166">
        <f>('A. INDICATOR LEVELS'!L46-'A. INDICATOR LEVELS'!K46)/'A. INDICATOR LEVELS'!K46</f>
        <v>-2.8169014084507043E-2</v>
      </c>
      <c r="L47" s="156">
        <f>('A. INDICATOR LEVELS'!M46-'A. INDICATOR LEVELS'!L46)/'A. INDICATOR LEVELS'!L46</f>
        <v>1.4492753623188406E-2</v>
      </c>
      <c r="M47" s="156">
        <f>('A. INDICATOR LEVELS'!N46-'A. INDICATOR LEVELS'!M46)/'A. INDICATOR LEVELS'!M46</f>
        <v>0</v>
      </c>
      <c r="N47" s="156">
        <f>('A. INDICATOR LEVELS'!O46-'A. INDICATOR LEVELS'!N46)/'A. INDICATOR LEVELS'!N46</f>
        <v>2.8571428571428571E-2</v>
      </c>
      <c r="O47" s="156">
        <f>('A. INDICATOR LEVELS'!P46-'A. INDICATOR LEVELS'!O46)/'A. INDICATOR LEVELS'!O46</f>
        <v>4.1666666666666664E-2</v>
      </c>
      <c r="P47" s="157">
        <f>('A. INDICATOR LEVELS'!P46-'A. INDICATOR LEVELS'!K46)/'A. INDICATOR LEVELS'!K46</f>
        <v>5.6338028169014086E-2</v>
      </c>
      <c r="Q47" s="160">
        <f>('A. INDICATOR LEVELS'!R46-'A. INDICATOR LEVELS'!Q46)/'A. INDICATOR LEVELS'!Q46</f>
        <v>-1.7897091722595078E-2</v>
      </c>
      <c r="R47" s="161">
        <f>('A. INDICATOR LEVELS'!S46-'A. INDICATOR LEVELS'!R46)/'A. INDICATOR LEVELS'!R46</f>
        <v>-2.2779043280182231E-3</v>
      </c>
      <c r="S47" s="161">
        <f>('A. INDICATOR LEVELS'!T46-'A. INDICATOR LEVELS'!S46)/'A. INDICATOR LEVELS'!S46</f>
        <v>3.4246575342465752E-2</v>
      </c>
      <c r="T47" s="161">
        <f>('A. INDICATOR LEVELS'!U46-'A. INDICATOR LEVELS'!T46)/'A. INDICATOR LEVELS'!T46</f>
        <v>3.5320088300220751E-2</v>
      </c>
      <c r="U47" s="161">
        <f>('A. INDICATOR LEVELS'!V46-'A. INDICATOR LEVELS'!U46)/'A. INDICATOR LEVELS'!U46</f>
        <v>1.7057569296375266E-2</v>
      </c>
      <c r="V47" s="162">
        <f>('A. INDICATOR LEVELS'!V46-'A. INDICATOR LEVELS'!Q46)/'A. INDICATOR LEVELS'!Q46</f>
        <v>6.7114093959731544E-2</v>
      </c>
      <c r="W47" s="176">
        <f>('A. INDICATOR LEVELS'!X46-'A. INDICATOR LEVELS'!W46)/'A. INDICATOR LEVELS'!W46</f>
        <v>1.3888888888888902E-2</v>
      </c>
      <c r="X47" s="158">
        <f>('A. INDICATOR LEVELS'!Y46-'A. INDICATOR LEVELS'!X46)/'A. INDICATOR LEVELS'!X46</f>
        <v>2.7397260273972629E-2</v>
      </c>
      <c r="Y47" s="158">
        <f>('A. INDICATOR LEVELS'!Z46-'A. INDICATOR LEVELS'!Y46)/'A. INDICATOR LEVELS'!Y46</f>
        <v>-1.3333333333333345E-2</v>
      </c>
      <c r="Z47" s="158">
        <f>('A. INDICATOR LEVELS'!AA46-'A. INDICATOR LEVELS'!Z46)/'A. INDICATOR LEVELS'!Z46</f>
        <v>2.7027027027027053E-2</v>
      </c>
      <c r="AA47" s="158">
        <f>('A. INDICATOR LEVELS'!AB46-'A. INDICATOR LEVELS'!AA46)/'A. INDICATOR LEVELS'!AA46</f>
        <v>2.6315789473684233E-2</v>
      </c>
      <c r="AB47" s="159">
        <f>('A. INDICATOR LEVELS'!AB46-'A. INDICATOR LEVELS'!W46)/'A. INDICATOR LEVELS'!W46</f>
        <v>8.3333333333333412E-2</v>
      </c>
      <c r="AC47" s="166">
        <f>('A. INDICATOR LEVELS'!AD46-'A. INDICATOR LEVELS'!AC46)/'A. INDICATOR LEVELS'!AC46</f>
        <v>-5.1948051948051951E-2</v>
      </c>
      <c r="AD47" s="156">
        <f>('A. INDICATOR LEVELS'!AE46-'A. INDICATOR LEVELS'!AD46)/'A. INDICATOR LEVELS'!AD46</f>
        <v>1.3698630136986301E-2</v>
      </c>
      <c r="AE47" s="156">
        <f>('A. INDICATOR LEVELS'!AF46-'A. INDICATOR LEVELS'!AE46)/'A. INDICATOR LEVELS'!AE46</f>
        <v>1.3513513513513514E-2</v>
      </c>
      <c r="AF47" s="156">
        <f>('A. INDICATOR LEVELS'!AG46-'A. INDICATOR LEVELS'!AF46)/'A. INDICATOR LEVELS'!AF46</f>
        <v>0.04</v>
      </c>
      <c r="AG47" s="156">
        <f>('A. INDICATOR LEVELS'!AH46-'A. INDICATOR LEVELS'!AG46)/'A. INDICATOR LEVELS'!AG46</f>
        <v>0</v>
      </c>
      <c r="AH47" s="157">
        <f>('A. INDICATOR LEVELS'!AH46-'A. INDICATOR LEVELS'!AC46)/'A. INDICATOR LEVELS'!AC46</f>
        <v>1.2987012987012988E-2</v>
      </c>
      <c r="AI47" s="160">
        <f>('A. INDICATOR LEVELS'!AJ46-'A. INDICATOR LEVELS'!AI46)/'A. INDICATOR LEVELS'!AI46</f>
        <v>0</v>
      </c>
      <c r="AJ47" s="161">
        <f>('A. INDICATOR LEVELS'!AK46-'A. INDICATOR LEVELS'!AJ46)/'A. INDICATOR LEVELS'!AJ46</f>
        <v>2.2727272727272728E-2</v>
      </c>
      <c r="AK47" s="161">
        <f>('A. INDICATOR LEVELS'!AL46-'A. INDICATOR LEVELS'!AK46)/'A. INDICATOR LEVELS'!AK46</f>
        <v>0</v>
      </c>
      <c r="AL47" s="161">
        <f>('A. INDICATOR LEVELS'!AM46-'A. INDICATOR LEVELS'!AL46)/'A. INDICATOR LEVELS'!AL46</f>
        <v>-2.2222222222222223E-2</v>
      </c>
      <c r="AM47" s="161">
        <f>('A. INDICATOR LEVELS'!AN46-'A. INDICATOR LEVELS'!AM46)/'A. INDICATOR LEVELS'!AM46</f>
        <v>0</v>
      </c>
      <c r="AN47" s="162">
        <f>('A. INDICATOR LEVELS'!AN46-'A. INDICATOR LEVELS'!AI46)/'A. INDICATOR LEVELS'!AI46</f>
        <v>0</v>
      </c>
      <c r="AO47" s="166">
        <f>('A. INDICATOR LEVELS'!AP46-'A. INDICATOR LEVELS'!AO46)/'A. INDICATOR LEVELS'!AO46</f>
        <v>0.15</v>
      </c>
      <c r="AP47" s="156">
        <f>('A. INDICATOR LEVELS'!AQ46-'A. INDICATOR LEVELS'!AP46)/'A. INDICATOR LEVELS'!AP46</f>
        <v>4.3478260869565216E-2</v>
      </c>
      <c r="AQ47" s="156">
        <f>('A. INDICATOR LEVELS'!AR46-'A. INDICATOR LEVELS'!AQ46)/'A. INDICATOR LEVELS'!AQ46</f>
        <v>2.0833333333333332E-2</v>
      </c>
      <c r="AR47" s="156">
        <f>('A. INDICATOR LEVELS'!AS46-'A. INDICATOR LEVELS'!AR46)/'A. INDICATOR LEVELS'!AR46</f>
        <v>2.0408163265306121E-2</v>
      </c>
      <c r="AS47" s="156">
        <f>('A. INDICATOR LEVELS'!AT46-'A. INDICATOR LEVELS'!AS46)/'A. INDICATOR LEVELS'!AS46</f>
        <v>-0.04</v>
      </c>
      <c r="AT47" s="157">
        <f>('A. INDICATOR LEVELS'!AT46-'A. INDICATOR LEVELS'!AO46)/'A. INDICATOR LEVELS'!AO46</f>
        <v>0.2</v>
      </c>
      <c r="AU47" s="166">
        <f>('A. INDICATOR LEVELS'!AV46-'A. INDICATOR LEVELS'!AU46)/'A. INDICATOR LEVELS'!AU46</f>
        <v>1.5384615384615385E-2</v>
      </c>
      <c r="AV47" s="156">
        <f>('A. INDICATOR LEVELS'!AW46-'A. INDICATOR LEVELS'!AV46)/'A. INDICATOR LEVELS'!AV46</f>
        <v>9.0909090909090912E-2</v>
      </c>
      <c r="AW47" s="156">
        <f>('A. INDICATOR LEVELS'!AX46-'A. INDICATOR LEVELS'!AW46)/'A. INDICATOR LEVELS'!AW46</f>
        <v>2.7777777777777776E-2</v>
      </c>
      <c r="AX47" s="156">
        <f>('A. INDICATOR LEVELS'!AY46-'A. INDICATOR LEVELS'!AX46)/'A. INDICATOR LEVELS'!AX46</f>
        <v>-1.3513513513513514E-2</v>
      </c>
      <c r="AY47" s="156">
        <f>('A. INDICATOR LEVELS'!AZ46-'A. INDICATOR LEVELS'!AY46)/'A. INDICATOR LEVELS'!AY46</f>
        <v>1.3698630136986301E-2</v>
      </c>
      <c r="AZ47" s="157">
        <f>('A. INDICATOR LEVELS'!AZ46-'A. INDICATOR LEVELS'!AU46)/'A. INDICATOR LEVELS'!AU46</f>
        <v>0.13846153846153847</v>
      </c>
      <c r="BA47" s="160">
        <f>('A. INDICATOR LEVELS'!BB46-'A. INDICATOR LEVELS'!BA46)/'A. INDICATOR LEVELS'!BA46</f>
        <v>9.0909090909090912E-2</v>
      </c>
      <c r="BB47" s="161">
        <f>('A. INDICATOR LEVELS'!BC46-'A. INDICATOR LEVELS'!BB46)/'A. INDICATOR LEVELS'!BB46</f>
        <v>1.6666666666666666E-2</v>
      </c>
      <c r="BC47" s="161">
        <f>('A. INDICATOR LEVELS'!BD46-'A. INDICATOR LEVELS'!BC46)/'A. INDICATOR LEVELS'!BC46</f>
        <v>3.2786885245901641E-2</v>
      </c>
      <c r="BD47" s="161">
        <f>('A. INDICATOR LEVELS'!BE46-'A. INDICATOR LEVELS'!BD46)/'A. INDICATOR LEVELS'!BD46</f>
        <v>-6.3492063492063489E-2</v>
      </c>
      <c r="BE47" s="161">
        <f>('A. INDICATOR LEVELS'!BF46-'A. INDICATOR LEVELS'!BE46)/'A. INDICATOR LEVELS'!BE46</f>
        <v>3.3898305084745763E-2</v>
      </c>
      <c r="BF47" s="162">
        <f>('A. INDICATOR LEVELS'!BF46-'A. INDICATOR LEVELS'!BA46)/'A. INDICATOR LEVELS'!BA46</f>
        <v>0.10909090909090909</v>
      </c>
      <c r="BG47" s="166">
        <f>('A. INDICATOR LEVELS'!BH46-'A. INDICATOR LEVELS'!BG46)/'A. INDICATOR LEVELS'!BG46</f>
        <v>-7.6923076923076927E-2</v>
      </c>
      <c r="BH47" s="156">
        <f>('A. INDICATOR LEVELS'!BI46-'A. INDICATOR LEVELS'!BH46)/'A. INDICATOR LEVELS'!BH46</f>
        <v>0</v>
      </c>
      <c r="BI47" s="156">
        <f>('A. INDICATOR LEVELS'!BJ46-'A. INDICATOR LEVELS'!BI46)/'A. INDICATOR LEVELS'!BI46</f>
        <v>0</v>
      </c>
      <c r="BJ47" s="156">
        <f>('A. INDICATOR LEVELS'!BK46-'A. INDICATOR LEVELS'!BJ46)/'A. INDICATOR LEVELS'!BJ46</f>
        <v>-8.3333333333333329E-2</v>
      </c>
      <c r="BK47" s="156">
        <f>('A. INDICATOR LEVELS'!BL46-'A. INDICATOR LEVELS'!BK46)/'A. INDICATOR LEVELS'!BK46</f>
        <v>0</v>
      </c>
      <c r="BL47" s="157">
        <f>('A. INDICATOR LEVELS'!BL46-'A. INDICATOR LEVELS'!BG46)/'A. INDICATOR LEVELS'!BG46</f>
        <v>-0.15384615384615385</v>
      </c>
      <c r="BM47" s="166">
        <f>('A. INDICATOR LEVELS'!BN46-'A. INDICATOR LEVELS'!BM46)/'A. INDICATOR LEVELS'!BM46</f>
        <v>3.5714285714285712E-2</v>
      </c>
      <c r="BN47" s="156">
        <f>('A. INDICATOR LEVELS'!BO46-'A. INDICATOR LEVELS'!BN46)/'A. INDICATOR LEVELS'!BN46</f>
        <v>-0.17241379310344829</v>
      </c>
      <c r="BO47" s="156">
        <f>('A. INDICATOR LEVELS'!BP46-'A. INDICATOR LEVELS'!BO46)/'A. INDICATOR LEVELS'!BO46</f>
        <v>-0.29166666666666669</v>
      </c>
      <c r="BP47" s="156">
        <f>('A. INDICATOR LEVELS'!BQ46-'A. INDICATOR LEVELS'!BP46)/'A. INDICATOR LEVELS'!BP46</f>
        <v>0</v>
      </c>
      <c r="BQ47" s="156">
        <f>('A. INDICATOR LEVELS'!BR46-'A. INDICATOR LEVELS'!BQ46)/'A. INDICATOR LEVELS'!BQ46</f>
        <v>-5.8823529411764705E-2</v>
      </c>
      <c r="BR47" s="157">
        <f>('A. INDICATOR LEVELS'!BR46-'A. INDICATOR LEVELS'!BM46)/'A. INDICATOR LEVELS'!BM46</f>
        <v>-0.42857142857142855</v>
      </c>
      <c r="BS47" s="160">
        <f>('A. INDICATOR LEVELS'!BT46-'A. INDICATOR LEVELS'!BS46)/'A. INDICATOR LEVELS'!BS46</f>
        <v>-6.2893081761006293E-3</v>
      </c>
      <c r="BT47" s="161">
        <f>('A. INDICATOR LEVELS'!BU46-'A. INDICATOR LEVELS'!BT46)/'A. INDICATOR LEVELS'!BT46</f>
        <v>1.8987341772151899E-2</v>
      </c>
      <c r="BU47" s="161">
        <f>('A. INDICATOR LEVELS'!BV46-'A. INDICATOR LEVELS'!BU46)/'A. INDICATOR LEVELS'!BU46</f>
        <v>6.2111801242236021E-3</v>
      </c>
      <c r="BV47" s="161">
        <f>('A. INDICATOR LEVELS'!BW46-'A. INDICATOR LEVELS'!BV46)/'A. INDICATOR LEVELS'!BV46</f>
        <v>2.7777777777777776E-2</v>
      </c>
      <c r="BW47" s="161">
        <f>('A. INDICATOR LEVELS'!BX46-'A. INDICATOR LEVELS'!BW46)/'A. INDICATOR LEVELS'!BW46</f>
        <v>6.3063063063063057E-2</v>
      </c>
      <c r="BX47" s="162">
        <f>('A. INDICATOR LEVELS'!BX46-'A. INDICATOR LEVELS'!BS46)/'A. INDICATOR LEVELS'!BS46</f>
        <v>0.11320754716981132</v>
      </c>
      <c r="BY47" s="160">
        <f>('A. INDICATOR LEVELS'!BZ46-'A. INDICATOR LEVELS'!BY46)/'A. INDICATOR LEVELS'!BY46</f>
        <v>4.3363994743758218E-2</v>
      </c>
      <c r="BZ47" s="161">
        <f>('A. INDICATOR LEVELS'!CA46-'A. INDICATOR LEVELS'!BZ46)/'A. INDICATOR LEVELS'!BZ46</f>
        <v>-2.5188916876574888E-3</v>
      </c>
      <c r="CA47" s="161">
        <f>('A. INDICATOR LEVELS'!CB46-'A. INDICATOR LEVELS'!CA46)/'A. INDICATOR LEVELS'!CA46</f>
        <v>-6.1868686868686899E-2</v>
      </c>
      <c r="CB47" s="161">
        <f>('A. INDICATOR LEVELS'!CC46-'A. INDICATOR LEVELS'!CB46)/'A. INDICATOR LEVELS'!CB46</f>
        <v>9.5558546433378314E-2</v>
      </c>
      <c r="CC47" s="161">
        <f>('A. INDICATOR LEVELS'!CD46-'A. INDICATOR LEVELS'!CC46)/'A. INDICATOR LEVELS'!CC46</f>
        <v>2.3341523341523278E-2</v>
      </c>
      <c r="CD47" s="159">
        <f>('A. INDICATOR LEVELS'!CD46-'A. INDICATOR LEVELS'!BY46)/'A. INDICATOR LEVELS'!BY46</f>
        <v>9.4612352168199701E-2</v>
      </c>
      <c r="CE47" s="176">
        <f>('A. INDICATOR LEVELS'!CF46-'A. INDICATOR LEVELS'!CE46)/'A. INDICATOR LEVELS'!CE46</f>
        <v>9.0415913200723331E-3</v>
      </c>
      <c r="CF47" s="158">
        <f>('A. INDICATOR LEVELS'!CG46-'A. INDICATOR LEVELS'!CF46)/'A. INDICATOR LEVELS'!CF46</f>
        <v>8.9605734767025085E-3</v>
      </c>
      <c r="CG47" s="158">
        <f>('A. INDICATOR LEVELS'!CH46-'A. INDICATOR LEVELS'!CG46)/'A. INDICATOR LEVELS'!CG46</f>
        <v>2.8419182948490232E-2</v>
      </c>
      <c r="CH47" s="158">
        <f>('A. INDICATOR LEVELS'!CI46-'A. INDICATOR LEVELS'!CH46)/'A. INDICATOR LEVELS'!CH46</f>
        <v>3.4542314335060447E-3</v>
      </c>
      <c r="CI47" s="158">
        <f>('A. INDICATOR LEVELS'!CJ46-'A. INDICATOR LEVELS'!CI46)/'A. INDICATOR LEVELS'!CI46</f>
        <v>2.7538726333907058E-2</v>
      </c>
      <c r="CJ47" s="159">
        <f>('A. INDICATOR LEVELS'!CJ46-'A. INDICATOR LEVELS'!CE46)/'A. INDICATOR LEVELS'!CE46</f>
        <v>7.956600361663653E-2</v>
      </c>
      <c r="CK47" s="160">
        <f>('A. INDICATOR LEVELS'!CL46-'A. INDICATOR LEVELS'!CK46)/'A. INDICATOR LEVELS'!CK46</f>
        <v>-0.31578947368421051</v>
      </c>
      <c r="CL47" s="161">
        <f>('A. INDICATOR LEVELS'!CM46-'A. INDICATOR LEVELS'!CL46)/'A. INDICATOR LEVELS'!CL46</f>
        <v>0</v>
      </c>
      <c r="CM47" s="161">
        <f>('A. INDICATOR LEVELS'!CN46-'A. INDICATOR LEVELS'!CM46)/'A. INDICATOR LEVELS'!CM46</f>
        <v>-0.15384615384615385</v>
      </c>
      <c r="CN47" s="161">
        <f>('A. INDICATOR LEVELS'!CO46-'A. INDICATOR LEVELS'!CN46)/'A. INDICATOR LEVELS'!CN46</f>
        <v>0</v>
      </c>
      <c r="CO47" s="161"/>
      <c r="CP47" s="159">
        <f>('A. INDICATOR LEVELS'!CO46-'A. INDICATOR LEVELS'!CK46)/'A. INDICATOR LEVELS'!CK46</f>
        <v>-0.42105263157894735</v>
      </c>
      <c r="CQ47" s="166">
        <f>('A. INDICATOR LEVELS'!CR46-'A. INDICATOR LEVELS'!CQ46)/'A. INDICATOR LEVELS'!CQ46</f>
        <v>0.25</v>
      </c>
      <c r="CR47" s="156">
        <f>('A. INDICATOR LEVELS'!CS46-'A. INDICATOR LEVELS'!CR46)/'A. INDICATOR LEVELS'!CR46</f>
        <v>-0.2</v>
      </c>
      <c r="CS47" s="156">
        <f>('A. INDICATOR LEVELS'!CT46-'A. INDICATOR LEVELS'!CS46)/'A. INDICATOR LEVELS'!CS46</f>
        <v>0</v>
      </c>
      <c r="CT47" s="156">
        <f>('A. INDICATOR LEVELS'!CU46-'A. INDICATOR LEVELS'!CT46)/'A. INDICATOR LEVELS'!CT46</f>
        <v>-0.25</v>
      </c>
      <c r="CU47" s="156">
        <f>('A. INDICATOR LEVELS'!CV46-'A. INDICATOR LEVELS'!CU46)/'A. INDICATOR LEVELS'!CU46</f>
        <v>0.33333333333333331</v>
      </c>
      <c r="CV47" s="157">
        <f>('A. INDICATOR LEVELS'!CV46-'A. INDICATOR LEVELS'!CQ46)/'A. INDICATOR LEVELS'!CQ46</f>
        <v>0</v>
      </c>
      <c r="CW47" s="166">
        <f>('A. INDICATOR LEVELS'!CX46-'A. INDICATOR LEVELS'!CW46)/'A. INDICATOR LEVELS'!CW46</f>
        <v>0.21052631578947367</v>
      </c>
      <c r="CX47" s="156">
        <f>('A. INDICATOR LEVELS'!CY46-'A. INDICATOR LEVELS'!CX46)/'A. INDICATOR LEVELS'!CX46</f>
        <v>-4.3478260869565216E-2</v>
      </c>
      <c r="CY47" s="156">
        <f>('A. INDICATOR LEVELS'!CZ46-'A. INDICATOR LEVELS'!CY46)/'A. INDICATOR LEVELS'!CY46</f>
        <v>-9.0909090909090912E-2</v>
      </c>
      <c r="CZ47" s="156">
        <f>('A. INDICATOR LEVELS'!DA46-'A. INDICATOR LEVELS'!CZ46)/'A. INDICATOR LEVELS'!CZ46</f>
        <v>-0.05</v>
      </c>
      <c r="DA47" s="156">
        <f>('A. INDICATOR LEVELS'!DB46-'A. INDICATOR LEVELS'!DA46)/'A. INDICATOR LEVELS'!DA46</f>
        <v>-5.2631578947368418E-2</v>
      </c>
      <c r="DB47" s="157">
        <f>('A. INDICATOR LEVELS'!DB46-'A. INDICATOR LEVELS'!CW46)/'A. INDICATOR LEVELS'!CW46</f>
        <v>-5.2631578947368418E-2</v>
      </c>
      <c r="DC47" s="160">
        <f>('A. INDICATOR LEVELS'!DD46-'A. INDICATOR LEVELS'!DC46)/'A. INDICATOR LEVELS'!DC46</f>
        <v>0.125</v>
      </c>
      <c r="DD47" s="161">
        <f>('A. INDICATOR LEVELS'!DE46-'A. INDICATOR LEVELS'!DD46)/'A. INDICATOR LEVELS'!DD46</f>
        <v>-0.1111111111111111</v>
      </c>
      <c r="DE47" s="161">
        <f>('A. INDICATOR LEVELS'!DF46-'A. INDICATOR LEVELS'!DE46)/'A. INDICATOR LEVELS'!DE46</f>
        <v>-0.125</v>
      </c>
      <c r="DF47" s="161">
        <f>('A. INDICATOR LEVELS'!DG46-'A. INDICATOR LEVELS'!DF46)/'A. INDICATOR LEVELS'!DF46</f>
        <v>-7.1428571428571425E-2</v>
      </c>
      <c r="DG47" s="161">
        <f>('A. INDICATOR LEVELS'!DH46-'A. INDICATOR LEVELS'!DG46)/'A. INDICATOR LEVELS'!DG46</f>
        <v>0</v>
      </c>
      <c r="DH47" s="162">
        <f>('A. INDICATOR LEVELS'!DH46-'A. INDICATOR LEVELS'!DC46)/'A. INDICATOR LEVELS'!DC46</f>
        <v>-0.1875</v>
      </c>
    </row>
    <row r="48" spans="1:112" x14ac:dyDescent="0.35">
      <c r="A48" s="228"/>
      <c r="B48" s="248" t="s">
        <v>44</v>
      </c>
      <c r="C48" s="248" t="s">
        <v>53</v>
      </c>
      <c r="D48" s="229" t="s">
        <v>92</v>
      </c>
      <c r="E48" s="166">
        <f>('A. INDICATOR LEVELS'!F47-'A. INDICATOR LEVELS'!E47)/'A. INDICATOR LEVELS'!E47</f>
        <v>7.6887352288559779E-3</v>
      </c>
      <c r="F48" s="156">
        <f>('A. INDICATOR LEVELS'!G47-'A. INDICATOR LEVELS'!F47)/'A. INDICATOR LEVELS'!F47</f>
        <v>2.5911511675542811E-2</v>
      </c>
      <c r="G48" s="156">
        <f>('A. INDICATOR LEVELS'!H47-'A. INDICATOR LEVELS'!G47)/'A. INDICATOR LEVELS'!G47</f>
        <v>4.0281521413596887E-2</v>
      </c>
      <c r="H48" s="156">
        <f>('A. INDICATOR LEVELS'!I47-'A. INDICATOR LEVELS'!H47)/'A. INDICATOR LEVELS'!H47</f>
        <v>8.2049805671512883E-3</v>
      </c>
      <c r="I48" s="156">
        <f>('A. INDICATOR LEVELS'!J47-'A. INDICATOR LEVELS'!I47)/'A. INDICATOR LEVELS'!I47</f>
        <v>2.2558537978298116E-2</v>
      </c>
      <c r="J48" s="157">
        <f>('A. INDICATOR LEVELS'!J47-'A. INDICATOR LEVELS'!E47)/'A. INDICATOR LEVELS'!E47</f>
        <v>0.10872594045100366</v>
      </c>
      <c r="K48" s="166">
        <f>('A. INDICATOR LEVELS'!L47-'A. INDICATOR LEVELS'!K47)/'A. INDICATOR LEVELS'!K47</f>
        <v>0</v>
      </c>
      <c r="L48" s="156">
        <f>('A. INDICATOR LEVELS'!M47-'A. INDICATOR LEVELS'!L47)/'A. INDICATOR LEVELS'!L47</f>
        <v>1.3513513513513514E-2</v>
      </c>
      <c r="M48" s="156">
        <f>('A. INDICATOR LEVELS'!N47-'A. INDICATOR LEVELS'!M47)/'A. INDICATOR LEVELS'!M47</f>
        <v>1.3333333333333334E-2</v>
      </c>
      <c r="N48" s="156">
        <f>('A. INDICATOR LEVELS'!O47-'A. INDICATOR LEVELS'!N47)/'A. INDICATOR LEVELS'!N47</f>
        <v>2.6315789473684209E-2</v>
      </c>
      <c r="O48" s="156">
        <f>('A. INDICATOR LEVELS'!P47-'A. INDICATOR LEVELS'!O47)/'A. INDICATOR LEVELS'!O47</f>
        <v>6.4102564102564097E-2</v>
      </c>
      <c r="P48" s="157">
        <f>('A. INDICATOR LEVELS'!P47-'A. INDICATOR LEVELS'!K47)/'A. INDICATOR LEVELS'!K47</f>
        <v>0.12162162162162163</v>
      </c>
      <c r="Q48" s="160">
        <f>('A. INDICATOR LEVELS'!R47-'A. INDICATOR LEVELS'!Q47)/'A. INDICATOR LEVELS'!Q47</f>
        <v>-6.5502183406113534E-3</v>
      </c>
      <c r="R48" s="161">
        <f>('A. INDICATOR LEVELS'!S47-'A. INDICATOR LEVELS'!R47)/'A. INDICATOR LEVELS'!R47</f>
        <v>1.098901098901099E-2</v>
      </c>
      <c r="S48" s="161">
        <f>('A. INDICATOR LEVELS'!T47-'A. INDICATOR LEVELS'!S47)/'A. INDICATOR LEVELS'!S47</f>
        <v>2.6086956521739129E-2</v>
      </c>
      <c r="T48" s="161">
        <f>('A. INDICATOR LEVELS'!U47-'A. INDICATOR LEVELS'!T47)/'A. INDICATOR LEVELS'!T47</f>
        <v>-1.059322033898305E-2</v>
      </c>
      <c r="U48" s="161">
        <f>('A. INDICATOR LEVELS'!V47-'A. INDICATOR LEVELS'!U47)/'A. INDICATOR LEVELS'!U47</f>
        <v>2.1413276231263384E-3</v>
      </c>
      <c r="V48" s="162">
        <f>('A. INDICATOR LEVELS'!V47-'A. INDICATOR LEVELS'!Q47)/'A. INDICATOR LEVELS'!Q47</f>
        <v>2.1834061135371178E-2</v>
      </c>
      <c r="W48" s="176">
        <f>('A. INDICATOR LEVELS'!X47-'A. INDICATOR LEVELS'!W47)/'A. INDICATOR LEVELS'!W47</f>
        <v>0</v>
      </c>
      <c r="X48" s="158">
        <f>('A. INDICATOR LEVELS'!Y47-'A. INDICATOR LEVELS'!X47)/'A. INDICATOR LEVELS'!X47</f>
        <v>0</v>
      </c>
      <c r="Y48" s="158">
        <f>('A. INDICATOR LEVELS'!Z47-'A. INDICATOR LEVELS'!Y47)/'A. INDICATOR LEVELS'!Y47</f>
        <v>2.5316455696202552E-2</v>
      </c>
      <c r="Z48" s="158">
        <f>('A. INDICATOR LEVELS'!AA47-'A. INDICATOR LEVELS'!Z47)/'A. INDICATOR LEVELS'!Z47</f>
        <v>2.4691358024691242E-2</v>
      </c>
      <c r="AA48" s="158">
        <f>('A. INDICATOR LEVELS'!AB47-'A. INDICATOR LEVELS'!AA47)/'A. INDICATOR LEVELS'!AA47</f>
        <v>3.6144578313253045E-2</v>
      </c>
      <c r="AB48" s="159">
        <f>('A. INDICATOR LEVELS'!AB47-'A. INDICATOR LEVELS'!W47)/'A. INDICATOR LEVELS'!W47</f>
        <v>8.8607594936708792E-2</v>
      </c>
      <c r="AC48" s="166">
        <f>('A. INDICATOR LEVELS'!AD47-'A. INDICATOR LEVELS'!AC47)/'A. INDICATOR LEVELS'!AC47</f>
        <v>1.3698630136986301E-2</v>
      </c>
      <c r="AD48" s="156">
        <f>('A. INDICATOR LEVELS'!AE47-'A. INDICATOR LEVELS'!AD47)/'A. INDICATOR LEVELS'!AD47</f>
        <v>1.3513513513513514E-2</v>
      </c>
      <c r="AE48" s="156">
        <f>('A. INDICATOR LEVELS'!AF47-'A. INDICATOR LEVELS'!AE47)/'A. INDICATOR LEVELS'!AE47</f>
        <v>1.3333333333333334E-2</v>
      </c>
      <c r="AF48" s="156">
        <f>('A. INDICATOR LEVELS'!AG47-'A. INDICATOR LEVELS'!AF47)/'A. INDICATOR LEVELS'!AF47</f>
        <v>-2.6315789473684209E-2</v>
      </c>
      <c r="AG48" s="156">
        <f>('A. INDICATOR LEVELS'!AH47-'A. INDICATOR LEVELS'!AG47)/'A. INDICATOR LEVELS'!AG47</f>
        <v>2.7027027027027029E-2</v>
      </c>
      <c r="AH48" s="157">
        <f>('A. INDICATOR LEVELS'!AH47-'A. INDICATOR LEVELS'!AC47)/'A. INDICATOR LEVELS'!AC47</f>
        <v>4.1095890410958902E-2</v>
      </c>
      <c r="AI48" s="160">
        <f>('A. INDICATOR LEVELS'!AJ47-'A. INDICATOR LEVELS'!AI47)/'A. INDICATOR LEVELS'!AI47</f>
        <v>-2.2222222222222223E-2</v>
      </c>
      <c r="AJ48" s="161">
        <f>('A. INDICATOR LEVELS'!AK47-'A. INDICATOR LEVELS'!AJ47)/'A. INDICATOR LEVELS'!AJ47</f>
        <v>4.5454545454545456E-2</v>
      </c>
      <c r="AK48" s="161">
        <f>('A. INDICATOR LEVELS'!AL47-'A. INDICATOR LEVELS'!AK47)/'A. INDICATOR LEVELS'!AK47</f>
        <v>0</v>
      </c>
      <c r="AL48" s="161">
        <f>('A. INDICATOR LEVELS'!AM47-'A. INDICATOR LEVELS'!AL47)/'A. INDICATOR LEVELS'!AL47</f>
        <v>-4.3478260869565216E-2</v>
      </c>
      <c r="AM48" s="161">
        <f>('A. INDICATOR LEVELS'!AN47-'A. INDICATOR LEVELS'!AM47)/'A. INDICATOR LEVELS'!AM47</f>
        <v>2.2727272727272728E-2</v>
      </c>
      <c r="AN48" s="162">
        <f>('A. INDICATOR LEVELS'!AN47-'A. INDICATOR LEVELS'!AI47)/'A. INDICATOR LEVELS'!AI47</f>
        <v>0</v>
      </c>
      <c r="AO48" s="166">
        <f>('A. INDICATOR LEVELS'!AP47-'A. INDICATOR LEVELS'!AO47)/'A. INDICATOR LEVELS'!AO47</f>
        <v>4.5454545454545456E-2</v>
      </c>
      <c r="AP48" s="156">
        <f>('A. INDICATOR LEVELS'!AQ47-'A. INDICATOR LEVELS'!AP47)/'A. INDICATOR LEVELS'!AP47</f>
        <v>-4.3478260869565216E-2</v>
      </c>
      <c r="AQ48" s="156">
        <f>('A. INDICATOR LEVELS'!AR47-'A. INDICATOR LEVELS'!AQ47)/'A. INDICATOR LEVELS'!AQ47</f>
        <v>2.2727272727272728E-2</v>
      </c>
      <c r="AR48" s="156">
        <f>('A. INDICATOR LEVELS'!AS47-'A. INDICATOR LEVELS'!AR47)/'A. INDICATOR LEVELS'!AR47</f>
        <v>6.6666666666666666E-2</v>
      </c>
      <c r="AS48" s="156">
        <f>('A. INDICATOR LEVELS'!AT47-'A. INDICATOR LEVELS'!AS47)/'A. INDICATOR LEVELS'!AS47</f>
        <v>-8.3333333333333329E-2</v>
      </c>
      <c r="AT48" s="157">
        <f>('A. INDICATOR LEVELS'!AT47-'A. INDICATOR LEVELS'!AO47)/'A. INDICATOR LEVELS'!AO47</f>
        <v>0</v>
      </c>
      <c r="AU48" s="166">
        <f>('A. INDICATOR LEVELS'!AV47-'A. INDICATOR LEVELS'!AU47)/'A. INDICATOR LEVELS'!AU47</f>
        <v>2.8169014084507043E-2</v>
      </c>
      <c r="AV48" s="156">
        <f>('A. INDICATOR LEVELS'!AW47-'A. INDICATOR LEVELS'!AV47)/'A. INDICATOR LEVELS'!AV47</f>
        <v>2.7397260273972601E-2</v>
      </c>
      <c r="AW48" s="156">
        <f>('A. INDICATOR LEVELS'!AX47-'A. INDICATOR LEVELS'!AW47)/'A. INDICATOR LEVELS'!AW47</f>
        <v>2.6666666666666668E-2</v>
      </c>
      <c r="AX48" s="156">
        <f>('A. INDICATOR LEVELS'!AY47-'A. INDICATOR LEVELS'!AX47)/'A. INDICATOR LEVELS'!AX47</f>
        <v>-1.2987012987012988E-2</v>
      </c>
      <c r="AY48" s="156">
        <f>('A. INDICATOR LEVELS'!AZ47-'A. INDICATOR LEVELS'!AY47)/'A. INDICATOR LEVELS'!AY47</f>
        <v>1.3157894736842105E-2</v>
      </c>
      <c r="AZ48" s="157">
        <f>('A. INDICATOR LEVELS'!AZ47-'A. INDICATOR LEVELS'!AU47)/'A. INDICATOR LEVELS'!AU47</f>
        <v>8.4507042253521125E-2</v>
      </c>
      <c r="BA48" s="160">
        <f>('A. INDICATOR LEVELS'!BB47-'A. INDICATOR LEVELS'!BA47)/'A. INDICATOR LEVELS'!BA47</f>
        <v>1.6666666666666666E-2</v>
      </c>
      <c r="BB48" s="161">
        <f>('A. INDICATOR LEVELS'!BC47-'A. INDICATOR LEVELS'!BB47)/'A. INDICATOR LEVELS'!BB47</f>
        <v>3.2786885245901641E-2</v>
      </c>
      <c r="BC48" s="161">
        <f>('A. INDICATOR LEVELS'!BD47-'A. INDICATOR LEVELS'!BC47)/'A. INDICATOR LEVELS'!BC47</f>
        <v>1.5873015873015872E-2</v>
      </c>
      <c r="BD48" s="161">
        <f>('A. INDICATOR LEVELS'!BE47-'A. INDICATOR LEVELS'!BD47)/'A. INDICATOR LEVELS'!BD47</f>
        <v>-6.25E-2</v>
      </c>
      <c r="BE48" s="161">
        <f>('A. INDICATOR LEVELS'!BF47-'A. INDICATOR LEVELS'!BE47)/'A. INDICATOR LEVELS'!BE47</f>
        <v>1.6666666666666666E-2</v>
      </c>
      <c r="BF48" s="162">
        <f>('A. INDICATOR LEVELS'!BF47-'A. INDICATOR LEVELS'!BA47)/'A. INDICATOR LEVELS'!BA47</f>
        <v>1.6666666666666666E-2</v>
      </c>
      <c r="BG48" s="166">
        <f>('A. INDICATOR LEVELS'!BH47-'A. INDICATOR LEVELS'!BG47)/'A. INDICATOR LEVELS'!BG47</f>
        <v>0</v>
      </c>
      <c r="BH48" s="156">
        <f>('A. INDICATOR LEVELS'!BI47-'A. INDICATOR LEVELS'!BH47)/'A. INDICATOR LEVELS'!BH47</f>
        <v>0</v>
      </c>
      <c r="BI48" s="156">
        <f>('A. INDICATOR LEVELS'!BJ47-'A. INDICATOR LEVELS'!BI47)/'A. INDICATOR LEVELS'!BI47</f>
        <v>-9.0909090909090912E-2</v>
      </c>
      <c r="BJ48" s="156">
        <f>('A. INDICATOR LEVELS'!BK47-'A. INDICATOR LEVELS'!BJ47)/'A. INDICATOR LEVELS'!BJ47</f>
        <v>0</v>
      </c>
      <c r="BK48" s="156">
        <f>('A. INDICATOR LEVELS'!BL47-'A. INDICATOR LEVELS'!BK47)/'A. INDICATOR LEVELS'!BK47</f>
        <v>-0.1</v>
      </c>
      <c r="BL48" s="157">
        <f>('A. INDICATOR LEVELS'!BL47-'A. INDICATOR LEVELS'!BG47)/'A. INDICATOR LEVELS'!BG47</f>
        <v>-0.18181818181818182</v>
      </c>
      <c r="BM48" s="166">
        <f>('A. INDICATOR LEVELS'!BN47-'A. INDICATOR LEVELS'!BM47)/'A. INDICATOR LEVELS'!BM47</f>
        <v>3.5714285714285712E-2</v>
      </c>
      <c r="BN48" s="156">
        <f>('A. INDICATOR LEVELS'!BO47-'A. INDICATOR LEVELS'!BN47)/'A. INDICATOR LEVELS'!BN47</f>
        <v>-0.17241379310344829</v>
      </c>
      <c r="BO48" s="156">
        <f>('A. INDICATOR LEVELS'!BP47-'A. INDICATOR LEVELS'!BO47)/'A. INDICATOR LEVELS'!BO47</f>
        <v>-0.29166666666666669</v>
      </c>
      <c r="BP48" s="156">
        <f>('A. INDICATOR LEVELS'!BQ47-'A. INDICATOR LEVELS'!BP47)/'A. INDICATOR LEVELS'!BP47</f>
        <v>0</v>
      </c>
      <c r="BQ48" s="156">
        <f>('A. INDICATOR LEVELS'!BR47-'A. INDICATOR LEVELS'!BQ47)/'A. INDICATOR LEVELS'!BQ47</f>
        <v>-5.8823529411764705E-2</v>
      </c>
      <c r="BR48" s="157">
        <f>('A. INDICATOR LEVELS'!BR47-'A. INDICATOR LEVELS'!BM47)/'A. INDICATOR LEVELS'!BM47</f>
        <v>-0.42857142857142855</v>
      </c>
      <c r="BS48" s="160">
        <f>('A. INDICATOR LEVELS'!BT47-'A. INDICATOR LEVELS'!BS47)/'A. INDICATOR LEVELS'!BS47</f>
        <v>-3.0674846625766872E-3</v>
      </c>
      <c r="BT48" s="161">
        <f>('A. INDICATOR LEVELS'!BU47-'A. INDICATOR LEVELS'!BT47)/'A. INDICATOR LEVELS'!BT47</f>
        <v>0</v>
      </c>
      <c r="BU48" s="161">
        <f>('A. INDICATOR LEVELS'!BV47-'A. INDICATOR LEVELS'!BU47)/'A. INDICATOR LEVELS'!BU47</f>
        <v>3.0769230769230769E-3</v>
      </c>
      <c r="BV48" s="161">
        <f>('A. INDICATOR LEVELS'!BW47-'A. INDICATOR LEVELS'!BV47)/'A. INDICATOR LEVELS'!BV47</f>
        <v>1.5337423312883436E-2</v>
      </c>
      <c r="BW48" s="161">
        <f>('A. INDICATOR LEVELS'!BX47-'A. INDICATOR LEVELS'!BW47)/'A. INDICATOR LEVELS'!BW47</f>
        <v>2.1148036253776436E-2</v>
      </c>
      <c r="BX48" s="162">
        <f>('A. INDICATOR LEVELS'!BX47-'A. INDICATOR LEVELS'!BS47)/'A. INDICATOR LEVELS'!BS47</f>
        <v>3.6809815950920248E-2</v>
      </c>
      <c r="BY48" s="160">
        <f>('A. INDICATOR LEVELS'!BZ47-'A. INDICATOR LEVELS'!BY47)/'A. INDICATOR LEVELS'!BY47</f>
        <v>-1.3717421124828241E-3</v>
      </c>
      <c r="BZ48" s="161">
        <f>('A. INDICATOR LEVELS'!CA47-'A. INDICATOR LEVELS'!BZ47)/'A. INDICATOR LEVELS'!BZ47</f>
        <v>6.8681318681318437E-3</v>
      </c>
      <c r="CA48" s="161">
        <f>('A. INDICATOR LEVELS'!CB47-'A. INDICATOR LEVELS'!CA47)/'A. INDICATOR LEVELS'!CA47</f>
        <v>-4.229195088676678E-2</v>
      </c>
      <c r="CB48" s="161">
        <f>('A. INDICATOR LEVELS'!CC47-'A. INDICATOR LEVELS'!CB47)/'A. INDICATOR LEVELS'!CB47</f>
        <v>-2.5641025641025602E-2</v>
      </c>
      <c r="CC48" s="161">
        <f>('A. INDICATOR LEVELS'!CD47-'A. INDICATOR LEVELS'!CC47)/'A. INDICATOR LEVELS'!CC47</f>
        <v>1.4619883040935752E-2</v>
      </c>
      <c r="CD48" s="159">
        <f>('A. INDICATOR LEVELS'!CD47-'A. INDICATOR LEVELS'!BY47)/'A. INDICATOR LEVELS'!BY47</f>
        <v>-4.8010973936899813E-2</v>
      </c>
      <c r="CE48" s="176">
        <f>('A. INDICATOR LEVELS'!CF47-'A. INDICATOR LEVELS'!CE47)/'A. INDICATOR LEVELS'!CE47</f>
        <v>1.3409961685823755E-2</v>
      </c>
      <c r="CF48" s="158">
        <f>('A. INDICATOR LEVELS'!CG47-'A. INDICATOR LEVELS'!CF47)/'A. INDICATOR LEVELS'!CF47</f>
        <v>1.1342155009451797E-2</v>
      </c>
      <c r="CG48" s="158">
        <f>('A. INDICATOR LEVELS'!CH47-'A. INDICATOR LEVELS'!CG47)/'A. INDICATOR LEVELS'!CG47</f>
        <v>7.4766355140186919E-3</v>
      </c>
      <c r="CH48" s="158">
        <f>('A. INDICATOR LEVELS'!CI47-'A. INDICATOR LEVELS'!CH47)/'A. INDICATOR LEVELS'!CH47</f>
        <v>7.4211502782931356E-3</v>
      </c>
      <c r="CI48" s="158">
        <f>('A. INDICATOR LEVELS'!CJ47-'A. INDICATOR LEVELS'!CI47)/'A. INDICATOR LEVELS'!CI47</f>
        <v>2.7624309392265192E-2</v>
      </c>
      <c r="CJ48" s="159">
        <f>('A. INDICATOR LEVELS'!CJ47-'A. INDICATOR LEVELS'!CE47)/'A. INDICATOR LEVELS'!CE47</f>
        <v>6.8965517241379309E-2</v>
      </c>
      <c r="CK48" s="160">
        <f>('A. INDICATOR LEVELS'!CL47-'A. INDICATOR LEVELS'!CK47)/'A. INDICATOR LEVELS'!CK47</f>
        <v>-0.42105263157894735</v>
      </c>
      <c r="CL48" s="161">
        <f>('A. INDICATOR LEVELS'!CM47-'A. INDICATOR LEVELS'!CL47)/'A. INDICATOR LEVELS'!CL47</f>
        <v>-0.18181818181818182</v>
      </c>
      <c r="CM48" s="161">
        <f>('A. INDICATOR LEVELS'!CN47-'A. INDICATOR LEVELS'!CM47)/'A. INDICATOR LEVELS'!CM47</f>
        <v>0</v>
      </c>
      <c r="CN48" s="161">
        <f>('A. INDICATOR LEVELS'!CO47-'A. INDICATOR LEVELS'!CN47)/'A. INDICATOR LEVELS'!CN47</f>
        <v>0.33333333333333331</v>
      </c>
      <c r="CO48" s="161"/>
      <c r="CP48" s="159">
        <f>('A. INDICATOR LEVELS'!CO47-'A. INDICATOR LEVELS'!CK47)/'A. INDICATOR LEVELS'!CK47</f>
        <v>-0.36842105263157893</v>
      </c>
      <c r="CQ48" s="166">
        <f>('A. INDICATOR LEVELS'!CR47-'A. INDICATOR LEVELS'!CQ47)/'A. INDICATOR LEVELS'!CQ47</f>
        <v>0</v>
      </c>
      <c r="CR48" s="156">
        <f>('A. INDICATOR LEVELS'!CS47-'A. INDICATOR LEVELS'!CR47)/'A. INDICATOR LEVELS'!CR47</f>
        <v>0</v>
      </c>
      <c r="CS48" s="156">
        <f>('A. INDICATOR LEVELS'!CT47-'A. INDICATOR LEVELS'!CS47)/'A. INDICATOR LEVELS'!CS47</f>
        <v>0</v>
      </c>
      <c r="CT48" s="156">
        <f>('A. INDICATOR LEVELS'!CU47-'A. INDICATOR LEVELS'!CT47)/'A. INDICATOR LEVELS'!CT47</f>
        <v>-0.2</v>
      </c>
      <c r="CU48" s="156">
        <f>('A. INDICATOR LEVELS'!CV47-'A. INDICATOR LEVELS'!CU47)/'A. INDICATOR LEVELS'!CU47</f>
        <v>-0.25</v>
      </c>
      <c r="CV48" s="157">
        <f>('A. INDICATOR LEVELS'!CV47-'A. INDICATOR LEVELS'!CQ47)/'A. INDICATOR LEVELS'!CQ47</f>
        <v>-0.4</v>
      </c>
      <c r="CW48" s="166">
        <f>('A. INDICATOR LEVELS'!CX47-'A. INDICATOR LEVELS'!CW47)/'A. INDICATOR LEVELS'!CW47</f>
        <v>0</v>
      </c>
      <c r="CX48" s="156">
        <f>('A. INDICATOR LEVELS'!CY47-'A. INDICATOR LEVELS'!CX47)/'A. INDICATOR LEVELS'!CX47</f>
        <v>-9.0909090909090912E-2</v>
      </c>
      <c r="CY48" s="156">
        <f>('A. INDICATOR LEVELS'!CZ47-'A. INDICATOR LEVELS'!CY47)/'A. INDICATOR LEVELS'!CY47</f>
        <v>-0.05</v>
      </c>
      <c r="CZ48" s="156">
        <f>('A. INDICATOR LEVELS'!DA47-'A. INDICATOR LEVELS'!CZ47)/'A. INDICATOR LEVELS'!CZ47</f>
        <v>0.15789473684210525</v>
      </c>
      <c r="DA48" s="156">
        <f>('A. INDICATOR LEVELS'!DB47-'A. INDICATOR LEVELS'!DA47)/'A. INDICATOR LEVELS'!DA47</f>
        <v>-9.0909090909090912E-2</v>
      </c>
      <c r="DB48" s="157">
        <f>('A. INDICATOR LEVELS'!DB47-'A. INDICATOR LEVELS'!CW47)/'A. INDICATOR LEVELS'!CW47</f>
        <v>-9.0909090909090912E-2</v>
      </c>
      <c r="DC48" s="160">
        <f>('A. INDICATOR LEVELS'!DD47-'A. INDICATOR LEVELS'!DC47)/'A. INDICATOR LEVELS'!DC47</f>
        <v>0</v>
      </c>
      <c r="DD48" s="161">
        <f>('A. INDICATOR LEVELS'!DE47-'A. INDICATOR LEVELS'!DD47)/'A. INDICATOR LEVELS'!DD47</f>
        <v>-6.25E-2</v>
      </c>
      <c r="DE48" s="161">
        <f>('A. INDICATOR LEVELS'!DF47-'A. INDICATOR LEVELS'!DE47)/'A. INDICATOR LEVELS'!DE47</f>
        <v>-0.13333333333333333</v>
      </c>
      <c r="DF48" s="161">
        <f>('A. INDICATOR LEVELS'!DG47-'A. INDICATOR LEVELS'!DF47)/'A. INDICATOR LEVELS'!DF47</f>
        <v>0</v>
      </c>
      <c r="DG48" s="161">
        <f>('A. INDICATOR LEVELS'!DH47-'A. INDICATOR LEVELS'!DG47)/'A. INDICATOR LEVELS'!DG47</f>
        <v>-7.6923076923076927E-2</v>
      </c>
      <c r="DH48" s="162">
        <f>('A. INDICATOR LEVELS'!DH47-'A. INDICATOR LEVELS'!DC47)/'A. INDICATOR LEVELS'!DC47</f>
        <v>-0.25</v>
      </c>
    </row>
    <row r="49" spans="1:113" hidden="1" x14ac:dyDescent="0.35">
      <c r="A49" s="228"/>
      <c r="B49" s="248" t="s">
        <v>4</v>
      </c>
      <c r="C49" s="248" t="s">
        <v>98</v>
      </c>
      <c r="D49" s="229" t="s">
        <v>99</v>
      </c>
      <c r="E49" s="166" t="e">
        <f>('A. INDICATOR LEVELS'!F48-'A. INDICATOR LEVELS'!E48)/'A. INDICATOR LEVELS'!E48</f>
        <v>#DIV/0!</v>
      </c>
      <c r="F49" s="156" t="e">
        <f>('A. INDICATOR LEVELS'!G48-'A. INDICATOR LEVELS'!F48)/'A. INDICATOR LEVELS'!F48</f>
        <v>#DIV/0!</v>
      </c>
      <c r="G49" s="156" t="e">
        <f>('A. INDICATOR LEVELS'!H48-'A. INDICATOR LEVELS'!G48)/'A. INDICATOR LEVELS'!G48</f>
        <v>#DIV/0!</v>
      </c>
      <c r="H49" s="156" t="e">
        <f>('A. INDICATOR LEVELS'!I48-'A. INDICATOR LEVELS'!H48)/'A. INDICATOR LEVELS'!H48</f>
        <v>#DIV/0!</v>
      </c>
      <c r="I49" s="156" t="e">
        <f>('A. INDICATOR LEVELS'!J48-'A. INDICATOR LEVELS'!I48)/'A. INDICATOR LEVELS'!I48</f>
        <v>#DIV/0!</v>
      </c>
      <c r="J49" s="157" t="e">
        <f>('A. INDICATOR LEVELS'!J48-'A. INDICATOR LEVELS'!E48)/'A. INDICATOR LEVELS'!E48</f>
        <v>#DIV/0!</v>
      </c>
      <c r="K49" s="166" t="e">
        <f>('A. INDICATOR LEVELS'!L48-'A. INDICATOR LEVELS'!K48)/'A. INDICATOR LEVELS'!K48</f>
        <v>#DIV/0!</v>
      </c>
      <c r="L49" s="156" t="e">
        <f>('A. INDICATOR LEVELS'!M48-'A. INDICATOR LEVELS'!L48)/'A. INDICATOR LEVELS'!L48</f>
        <v>#DIV/0!</v>
      </c>
      <c r="M49" s="156" t="e">
        <f>('A. INDICATOR LEVELS'!N48-'A. INDICATOR LEVELS'!M48)/'A. INDICATOR LEVELS'!M48</f>
        <v>#DIV/0!</v>
      </c>
      <c r="N49" s="156" t="e">
        <f>('A. INDICATOR LEVELS'!O48-'A. INDICATOR LEVELS'!N48)/'A. INDICATOR LEVELS'!N48</f>
        <v>#DIV/0!</v>
      </c>
      <c r="O49" s="156" t="e">
        <f>('A. INDICATOR LEVELS'!P48-'A. INDICATOR LEVELS'!O48)/'A. INDICATOR LEVELS'!O48</f>
        <v>#DIV/0!</v>
      </c>
      <c r="P49" s="157" t="e">
        <f>('A. INDICATOR LEVELS'!P48-'A. INDICATOR LEVELS'!K48)/'A. INDICATOR LEVELS'!K48</f>
        <v>#DIV/0!</v>
      </c>
      <c r="Q49" s="160" t="e">
        <f>('A. INDICATOR LEVELS'!R48-'A. INDICATOR LEVELS'!Q48)/'A. INDICATOR LEVELS'!Q48</f>
        <v>#DIV/0!</v>
      </c>
      <c r="R49" s="161" t="e">
        <f>('A. INDICATOR LEVELS'!S48-'A. INDICATOR LEVELS'!R48)/'A. INDICATOR LEVELS'!R48</f>
        <v>#DIV/0!</v>
      </c>
      <c r="S49" s="161" t="e">
        <f>('A. INDICATOR LEVELS'!T48-'A. INDICATOR LEVELS'!S48)/'A. INDICATOR LEVELS'!S48</f>
        <v>#DIV/0!</v>
      </c>
      <c r="T49" s="161" t="e">
        <f>('A. INDICATOR LEVELS'!U48-'A. INDICATOR LEVELS'!T48)/'A. INDICATOR LEVELS'!T48</f>
        <v>#DIV/0!</v>
      </c>
      <c r="U49" s="161" t="e">
        <f>('A. INDICATOR LEVELS'!V48-'A. INDICATOR LEVELS'!U48)/'A. INDICATOR LEVELS'!U48</f>
        <v>#DIV/0!</v>
      </c>
      <c r="V49" s="162" t="e">
        <f>('A. INDICATOR LEVELS'!V48-'A. INDICATOR LEVELS'!Q48)/'A. INDICATOR LEVELS'!Q48</f>
        <v>#DIV/0!</v>
      </c>
      <c r="W49" s="176" t="e">
        <f>('A. INDICATOR LEVELS'!X48-'A. INDICATOR LEVELS'!W48)/'A. INDICATOR LEVELS'!W48</f>
        <v>#DIV/0!</v>
      </c>
      <c r="X49" s="158" t="e">
        <f>('A. INDICATOR LEVELS'!Y48-'A. INDICATOR LEVELS'!X48)/'A. INDICATOR LEVELS'!X48</f>
        <v>#DIV/0!</v>
      </c>
      <c r="Y49" s="158" t="e">
        <f>('A. INDICATOR LEVELS'!Z48-'A. INDICATOR LEVELS'!Y48)/'A. INDICATOR LEVELS'!Y48</f>
        <v>#DIV/0!</v>
      </c>
      <c r="Z49" s="158" t="e">
        <f>('A. INDICATOR LEVELS'!AA48-'A. INDICATOR LEVELS'!Z48)/'A. INDICATOR LEVELS'!Z48</f>
        <v>#DIV/0!</v>
      </c>
      <c r="AA49" s="158" t="e">
        <f>('A. INDICATOR LEVELS'!AB48-'A. INDICATOR LEVELS'!AA48)/'A. INDICATOR LEVELS'!AA48</f>
        <v>#DIV/0!</v>
      </c>
      <c r="AB49" s="159" t="e">
        <f>('A. INDICATOR LEVELS'!AB48-'A. INDICATOR LEVELS'!W48)/'A. INDICATOR LEVELS'!W48</f>
        <v>#DIV/0!</v>
      </c>
      <c r="AC49" s="166" t="e">
        <f>('A. INDICATOR LEVELS'!AD48-'A. INDICATOR LEVELS'!AC48)/'A. INDICATOR LEVELS'!AC48</f>
        <v>#DIV/0!</v>
      </c>
      <c r="AD49" s="156" t="e">
        <f>('A. INDICATOR LEVELS'!AE48-'A. INDICATOR LEVELS'!AD48)/'A. INDICATOR LEVELS'!AD48</f>
        <v>#DIV/0!</v>
      </c>
      <c r="AE49" s="156" t="e">
        <f>('A. INDICATOR LEVELS'!AF48-'A. INDICATOR LEVELS'!AE48)/'A. INDICATOR LEVELS'!AE48</f>
        <v>#DIV/0!</v>
      </c>
      <c r="AF49" s="156" t="e">
        <f>('A. INDICATOR LEVELS'!AG48-'A. INDICATOR LEVELS'!AF48)/'A. INDICATOR LEVELS'!AF48</f>
        <v>#DIV/0!</v>
      </c>
      <c r="AG49" s="156" t="e">
        <f>('A. INDICATOR LEVELS'!AH48-'A. INDICATOR LEVELS'!AG48)/'A. INDICATOR LEVELS'!AG48</f>
        <v>#DIV/0!</v>
      </c>
      <c r="AH49" s="157" t="e">
        <f>('A. INDICATOR LEVELS'!AH48-'A. INDICATOR LEVELS'!AC48)/'A. INDICATOR LEVELS'!AC48</f>
        <v>#DIV/0!</v>
      </c>
      <c r="AI49" s="160" t="e">
        <f>('A. INDICATOR LEVELS'!AJ48-'A. INDICATOR LEVELS'!AI48)/'A. INDICATOR LEVELS'!AI48</f>
        <v>#DIV/0!</v>
      </c>
      <c r="AJ49" s="161" t="e">
        <f>('A. INDICATOR LEVELS'!AK48-'A. INDICATOR LEVELS'!AJ48)/'A. INDICATOR LEVELS'!AJ48</f>
        <v>#DIV/0!</v>
      </c>
      <c r="AK49" s="161" t="e">
        <f>('A. INDICATOR LEVELS'!AL48-'A. INDICATOR LEVELS'!AK48)/'A. INDICATOR LEVELS'!AK48</f>
        <v>#DIV/0!</v>
      </c>
      <c r="AL49" s="161" t="e">
        <f>('A. INDICATOR LEVELS'!AM48-'A. INDICATOR LEVELS'!AL48)/'A. INDICATOR LEVELS'!AL48</f>
        <v>#DIV/0!</v>
      </c>
      <c r="AM49" s="161" t="e">
        <f>('A. INDICATOR LEVELS'!AN48-'A. INDICATOR LEVELS'!AM48)/'A. INDICATOR LEVELS'!AM48</f>
        <v>#DIV/0!</v>
      </c>
      <c r="AN49" s="162" t="e">
        <f>('A. INDICATOR LEVELS'!AN48-'A. INDICATOR LEVELS'!AI48)/'A. INDICATOR LEVELS'!AI48</f>
        <v>#DIV/0!</v>
      </c>
      <c r="AO49" s="166" t="e">
        <f>('A. INDICATOR LEVELS'!AP48-'A. INDICATOR LEVELS'!AO48)/'A. INDICATOR LEVELS'!AO48</f>
        <v>#DIV/0!</v>
      </c>
      <c r="AP49" s="156" t="e">
        <f>('A. INDICATOR LEVELS'!AQ48-'A. INDICATOR LEVELS'!AP48)/'A. INDICATOR LEVELS'!AP48</f>
        <v>#DIV/0!</v>
      </c>
      <c r="AQ49" s="156" t="e">
        <f>('A. INDICATOR LEVELS'!AR48-'A. INDICATOR LEVELS'!AQ48)/'A. INDICATOR LEVELS'!AQ48</f>
        <v>#DIV/0!</v>
      </c>
      <c r="AR49" s="156" t="e">
        <f>('A. INDICATOR LEVELS'!AS48-'A. INDICATOR LEVELS'!AR48)/'A. INDICATOR LEVELS'!AR48</f>
        <v>#DIV/0!</v>
      </c>
      <c r="AS49" s="156" t="e">
        <f>('A. INDICATOR LEVELS'!AT48-'A. INDICATOR LEVELS'!AS48)/'A. INDICATOR LEVELS'!AS48</f>
        <v>#DIV/0!</v>
      </c>
      <c r="AT49" s="157" t="e">
        <f>('A. INDICATOR LEVELS'!AT48-'A. INDICATOR LEVELS'!AO48)/'A. INDICATOR LEVELS'!AO48</f>
        <v>#DIV/0!</v>
      </c>
      <c r="AU49" s="166" t="e">
        <f>('A. INDICATOR LEVELS'!AV48-'A. INDICATOR LEVELS'!AU48)/'A. INDICATOR LEVELS'!AU48</f>
        <v>#DIV/0!</v>
      </c>
      <c r="AV49" s="156" t="e">
        <f>('A. INDICATOR LEVELS'!AW48-'A. INDICATOR LEVELS'!AV48)/'A. INDICATOR LEVELS'!AV48</f>
        <v>#DIV/0!</v>
      </c>
      <c r="AW49" s="156" t="e">
        <f>('A. INDICATOR LEVELS'!AX48-'A. INDICATOR LEVELS'!AW48)/'A. INDICATOR LEVELS'!AW48</f>
        <v>#DIV/0!</v>
      </c>
      <c r="AX49" s="156" t="e">
        <f>('A. INDICATOR LEVELS'!AY48-'A. INDICATOR LEVELS'!AX48)/'A. INDICATOR LEVELS'!AX48</f>
        <v>#DIV/0!</v>
      </c>
      <c r="AY49" s="156" t="e">
        <f>('A. INDICATOR LEVELS'!AZ48-'A. INDICATOR LEVELS'!AY48)/'A. INDICATOR LEVELS'!AY48</f>
        <v>#DIV/0!</v>
      </c>
      <c r="AZ49" s="157" t="e">
        <f>('A. INDICATOR LEVELS'!AZ48-'A. INDICATOR LEVELS'!AU48)/'A. INDICATOR LEVELS'!AU48</f>
        <v>#DIV/0!</v>
      </c>
      <c r="BA49" s="160" t="e">
        <f>('A. INDICATOR LEVELS'!BB48-'A. INDICATOR LEVELS'!BA48)/'A. INDICATOR LEVELS'!BA48</f>
        <v>#DIV/0!</v>
      </c>
      <c r="BB49" s="161" t="e">
        <f>('A. INDICATOR LEVELS'!BC48-'A. INDICATOR LEVELS'!BB48)/'A. INDICATOR LEVELS'!BB48</f>
        <v>#DIV/0!</v>
      </c>
      <c r="BC49" s="161" t="e">
        <f>('A. INDICATOR LEVELS'!BD48-'A. INDICATOR LEVELS'!BC48)/'A. INDICATOR LEVELS'!BC48</f>
        <v>#DIV/0!</v>
      </c>
      <c r="BD49" s="161" t="e">
        <f>('A. INDICATOR LEVELS'!BE48-'A. INDICATOR LEVELS'!BD48)/'A. INDICATOR LEVELS'!BD48</f>
        <v>#DIV/0!</v>
      </c>
      <c r="BE49" s="161" t="e">
        <f>('A. INDICATOR LEVELS'!BF48-'A. INDICATOR LEVELS'!BE48)/'A. INDICATOR LEVELS'!BE48</f>
        <v>#DIV/0!</v>
      </c>
      <c r="BF49" s="162" t="e">
        <f>('A. INDICATOR LEVELS'!BF48-'A. INDICATOR LEVELS'!BA48)/'A. INDICATOR LEVELS'!BA48</f>
        <v>#DIV/0!</v>
      </c>
      <c r="BG49" s="166" t="e">
        <f>('A. INDICATOR LEVELS'!BH48-'A. INDICATOR LEVELS'!BG48)/'A. INDICATOR LEVELS'!BG48</f>
        <v>#DIV/0!</v>
      </c>
      <c r="BH49" s="156" t="e">
        <f>('A. INDICATOR LEVELS'!BI48-'A. INDICATOR LEVELS'!BH48)/'A. INDICATOR LEVELS'!BH48</f>
        <v>#DIV/0!</v>
      </c>
      <c r="BI49" s="156" t="e">
        <f>('A. INDICATOR LEVELS'!BJ48-'A. INDICATOR LEVELS'!BI48)/'A. INDICATOR LEVELS'!BI48</f>
        <v>#DIV/0!</v>
      </c>
      <c r="BJ49" s="156" t="e">
        <f>('A. INDICATOR LEVELS'!BK48-'A. INDICATOR LEVELS'!BJ48)/'A. INDICATOR LEVELS'!BJ48</f>
        <v>#DIV/0!</v>
      </c>
      <c r="BK49" s="156" t="e">
        <f>('A. INDICATOR LEVELS'!BL48-'A. INDICATOR LEVELS'!BK48)/'A. INDICATOR LEVELS'!BK48</f>
        <v>#DIV/0!</v>
      </c>
      <c r="BL49" s="157" t="e">
        <f>('A. INDICATOR LEVELS'!BL48-'A. INDICATOR LEVELS'!BG48)/'A. INDICATOR LEVELS'!BG48</f>
        <v>#DIV/0!</v>
      </c>
      <c r="BM49" s="166" t="e">
        <f>('A. INDICATOR LEVELS'!BN48-'A. INDICATOR LEVELS'!BM48)/'A. INDICATOR LEVELS'!BM48</f>
        <v>#DIV/0!</v>
      </c>
      <c r="BN49" s="156" t="e">
        <f>('A. INDICATOR LEVELS'!BO48-'A. INDICATOR LEVELS'!BN48)/'A. INDICATOR LEVELS'!BN48</f>
        <v>#DIV/0!</v>
      </c>
      <c r="BO49" s="156" t="e">
        <f>('A. INDICATOR LEVELS'!BP48-'A. INDICATOR LEVELS'!BO48)/'A. INDICATOR LEVELS'!BO48</f>
        <v>#DIV/0!</v>
      </c>
      <c r="BP49" s="156" t="e">
        <f>('A. INDICATOR LEVELS'!BQ48-'A. INDICATOR LEVELS'!BP48)/'A. INDICATOR LEVELS'!BP48</f>
        <v>#DIV/0!</v>
      </c>
      <c r="BQ49" s="156" t="e">
        <f>('A. INDICATOR LEVELS'!BR48-'A. INDICATOR LEVELS'!BQ48)/'A. INDICATOR LEVELS'!BQ48</f>
        <v>#DIV/0!</v>
      </c>
      <c r="BR49" s="157" t="e">
        <f>('A. INDICATOR LEVELS'!BR48-'A. INDICATOR LEVELS'!BM48)/'A. INDICATOR LEVELS'!BM48</f>
        <v>#DIV/0!</v>
      </c>
      <c r="BS49" s="160" t="e">
        <f>('A. INDICATOR LEVELS'!BT48-'A. INDICATOR LEVELS'!BS48)/'A. INDICATOR LEVELS'!BS48</f>
        <v>#DIV/0!</v>
      </c>
      <c r="BT49" s="161" t="e">
        <f>('A. INDICATOR LEVELS'!BU48-'A. INDICATOR LEVELS'!BT48)/'A. INDICATOR LEVELS'!BT48</f>
        <v>#DIV/0!</v>
      </c>
      <c r="BU49" s="161" t="e">
        <f>('A. INDICATOR LEVELS'!BV48-'A. INDICATOR LEVELS'!BU48)/'A. INDICATOR LEVELS'!BU48</f>
        <v>#DIV/0!</v>
      </c>
      <c r="BV49" s="161" t="e">
        <f>('A. INDICATOR LEVELS'!BW48-'A. INDICATOR LEVELS'!BV48)/'A. INDICATOR LEVELS'!BV48</f>
        <v>#DIV/0!</v>
      </c>
      <c r="BW49" s="161" t="e">
        <f>('A. INDICATOR LEVELS'!BX48-'A. INDICATOR LEVELS'!BW48)/'A. INDICATOR LEVELS'!BW48</f>
        <v>#DIV/0!</v>
      </c>
      <c r="BX49" s="162" t="e">
        <f>('A. INDICATOR LEVELS'!BX48-'A. INDICATOR LEVELS'!BS48)/'A. INDICATOR LEVELS'!BS48</f>
        <v>#DIV/0!</v>
      </c>
      <c r="BY49" s="160" t="e">
        <f>('A. INDICATOR LEVELS'!BZ48-'A. INDICATOR LEVELS'!BY48)/'A. INDICATOR LEVELS'!BY48</f>
        <v>#DIV/0!</v>
      </c>
      <c r="BZ49" s="161" t="e">
        <f>('A. INDICATOR LEVELS'!CA48-'A. INDICATOR LEVELS'!BZ48)/'A. INDICATOR LEVELS'!BZ48</f>
        <v>#DIV/0!</v>
      </c>
      <c r="CA49" s="161" t="e">
        <f>('A. INDICATOR LEVELS'!CB48-'A. INDICATOR LEVELS'!CA48)/'A. INDICATOR LEVELS'!CA48</f>
        <v>#DIV/0!</v>
      </c>
      <c r="CB49" s="161" t="e">
        <f>('A. INDICATOR LEVELS'!CC48-'A. INDICATOR LEVELS'!CB48)/'A. INDICATOR LEVELS'!CB48</f>
        <v>#DIV/0!</v>
      </c>
      <c r="CC49" s="161" t="e">
        <f>('A. INDICATOR LEVELS'!CD48-'A. INDICATOR LEVELS'!CC48)/'A. INDICATOR LEVELS'!CC48</f>
        <v>#DIV/0!</v>
      </c>
      <c r="CD49" s="159" t="e">
        <f>('A. INDICATOR LEVELS'!CD48-'A. INDICATOR LEVELS'!BY48)/'A. INDICATOR LEVELS'!BY48</f>
        <v>#DIV/0!</v>
      </c>
      <c r="CE49" s="176" t="e">
        <f>('A. INDICATOR LEVELS'!CF48-'A. INDICATOR LEVELS'!CE48)/'A. INDICATOR LEVELS'!CE48</f>
        <v>#DIV/0!</v>
      </c>
      <c r="CF49" s="158" t="e">
        <f>('A. INDICATOR LEVELS'!CG48-'A. INDICATOR LEVELS'!CF48)/'A. INDICATOR LEVELS'!CF48</f>
        <v>#DIV/0!</v>
      </c>
      <c r="CG49" s="158" t="e">
        <f>('A. INDICATOR LEVELS'!CH48-'A. INDICATOR LEVELS'!CG48)/'A. INDICATOR LEVELS'!CG48</f>
        <v>#DIV/0!</v>
      </c>
      <c r="CH49" s="158" t="e">
        <f>('A. INDICATOR LEVELS'!CI48-'A. INDICATOR LEVELS'!CH48)/'A. INDICATOR LEVELS'!CH48</f>
        <v>#DIV/0!</v>
      </c>
      <c r="CI49" s="158" t="e">
        <f>('A. INDICATOR LEVELS'!CJ48-'A. INDICATOR LEVELS'!CI48)/'A. INDICATOR LEVELS'!CI48</f>
        <v>#DIV/0!</v>
      </c>
      <c r="CJ49" s="159" t="e">
        <f>('A. INDICATOR LEVELS'!CJ48-'A. INDICATOR LEVELS'!CE48)/'A. INDICATOR LEVELS'!CE48</f>
        <v>#DIV/0!</v>
      </c>
      <c r="CK49" s="160" t="e">
        <f>('A. INDICATOR LEVELS'!CL48-'A. INDICATOR LEVELS'!CK48)/'A. INDICATOR LEVELS'!CK48</f>
        <v>#DIV/0!</v>
      </c>
      <c r="CL49" s="160" t="e">
        <f>('A. INDICATOR LEVELS'!CM48-'A. INDICATOR LEVELS'!CL48)/'A. INDICATOR LEVELS'!CL48</f>
        <v>#DIV/0!</v>
      </c>
      <c r="CM49" s="160" t="e">
        <f>('A. INDICATOR LEVELS'!CN48-'A. INDICATOR LEVELS'!CM48)/'A. INDICATOR LEVELS'!CM48</f>
        <v>#DIV/0!</v>
      </c>
      <c r="CN49" s="160" t="e">
        <f>('A. INDICATOR LEVELS'!CO48-'A. INDICATOR LEVELS'!CN48)/'A. INDICATOR LEVELS'!CN48</f>
        <v>#DIV/0!</v>
      </c>
      <c r="CO49" s="161"/>
      <c r="CP49" s="159" t="e">
        <f>('A. INDICATOR LEVELS'!CO48-'A. INDICATOR LEVELS'!CK48)/'A. INDICATOR LEVELS'!CK48</f>
        <v>#DIV/0!</v>
      </c>
      <c r="CQ49" s="166" t="e">
        <f>('A. INDICATOR LEVELS'!CR48-'A. INDICATOR LEVELS'!CQ48)/'A. INDICATOR LEVELS'!CQ48</f>
        <v>#DIV/0!</v>
      </c>
      <c r="CR49" s="156" t="e">
        <f>('A. INDICATOR LEVELS'!CS48-'A. INDICATOR LEVELS'!CR48)/'A. INDICATOR LEVELS'!CR48</f>
        <v>#DIV/0!</v>
      </c>
      <c r="CS49" s="156" t="e">
        <f>('A. INDICATOR LEVELS'!CT48-'A. INDICATOR LEVELS'!CS48)/'A. INDICATOR LEVELS'!CS48</f>
        <v>#DIV/0!</v>
      </c>
      <c r="CT49" s="156" t="e">
        <f>('A. INDICATOR LEVELS'!CU48-'A. INDICATOR LEVELS'!CT48)/'A. INDICATOR LEVELS'!CT48</f>
        <v>#DIV/0!</v>
      </c>
      <c r="CU49" s="156" t="e">
        <f>('A. INDICATOR LEVELS'!CV48-'A. INDICATOR LEVELS'!CU48)/'A. INDICATOR LEVELS'!CU48</f>
        <v>#DIV/0!</v>
      </c>
      <c r="CV49" s="157" t="e">
        <f>('A. INDICATOR LEVELS'!CV48-'A. INDICATOR LEVELS'!CQ48)/'A. INDICATOR LEVELS'!CQ48</f>
        <v>#DIV/0!</v>
      </c>
      <c r="CW49" s="166" t="e">
        <f>('A. INDICATOR LEVELS'!CX48-'A. INDICATOR LEVELS'!CW48)/'A. INDICATOR LEVELS'!CW48</f>
        <v>#DIV/0!</v>
      </c>
      <c r="CX49" s="156" t="e">
        <f>('A. INDICATOR LEVELS'!CY48-'A. INDICATOR LEVELS'!CX48)/'A. INDICATOR LEVELS'!CX48</f>
        <v>#DIV/0!</v>
      </c>
      <c r="CY49" s="156" t="e">
        <f>('A. INDICATOR LEVELS'!CZ48-'A. INDICATOR LEVELS'!CY48)/'A. INDICATOR LEVELS'!CY48</f>
        <v>#DIV/0!</v>
      </c>
      <c r="CZ49" s="156" t="e">
        <f>('A. INDICATOR LEVELS'!DA48-'A. INDICATOR LEVELS'!CZ48)/'A. INDICATOR LEVELS'!CZ48</f>
        <v>#DIV/0!</v>
      </c>
      <c r="DA49" s="156" t="e">
        <f>('A. INDICATOR LEVELS'!DB48-'A. INDICATOR LEVELS'!DA48)/'A. INDICATOR LEVELS'!DA48</f>
        <v>#DIV/0!</v>
      </c>
      <c r="DB49" s="157" t="e">
        <f>('A. INDICATOR LEVELS'!DB48-'A. INDICATOR LEVELS'!CW48)/'A. INDICATOR LEVELS'!CW48</f>
        <v>#DIV/0!</v>
      </c>
      <c r="DC49" s="160" t="e">
        <f>('A. INDICATOR LEVELS'!DD48-'A. INDICATOR LEVELS'!DC48)/'A. INDICATOR LEVELS'!DC48</f>
        <v>#DIV/0!</v>
      </c>
      <c r="DD49" s="161" t="e">
        <f>('A. INDICATOR LEVELS'!DE48-'A. INDICATOR LEVELS'!DD48)/'A. INDICATOR LEVELS'!DD48</f>
        <v>#DIV/0!</v>
      </c>
      <c r="DE49" s="161" t="e">
        <f>('A. INDICATOR LEVELS'!DF48-'A. INDICATOR LEVELS'!DE48)/'A. INDICATOR LEVELS'!DE48</f>
        <v>#DIV/0!</v>
      </c>
      <c r="DF49" s="161" t="e">
        <f>('A. INDICATOR LEVELS'!DG48-'A. INDICATOR LEVELS'!DF48)/'A. INDICATOR LEVELS'!DF48</f>
        <v>#DIV/0!</v>
      </c>
      <c r="DG49" s="161" t="e">
        <f>('A. INDICATOR LEVELS'!DH48-'A. INDICATOR LEVELS'!DG48)/'A. INDICATOR LEVELS'!DG48</f>
        <v>#DIV/0!</v>
      </c>
      <c r="DH49" s="162" t="e">
        <f>('A. INDICATOR LEVELS'!DH48-'A. INDICATOR LEVELS'!DC48)/'A. INDICATOR LEVELS'!DC48</f>
        <v>#DIV/0!</v>
      </c>
    </row>
    <row r="50" spans="1:113" hidden="1" x14ac:dyDescent="0.35">
      <c r="A50" s="228"/>
      <c r="B50" s="248" t="s">
        <v>5</v>
      </c>
      <c r="C50" s="248" t="s">
        <v>98</v>
      </c>
      <c r="D50" s="229" t="s">
        <v>100</v>
      </c>
      <c r="E50" s="166">
        <f>('A. INDICATOR LEVELS'!F49-'A. INDICATOR LEVELS'!E49)/'A. INDICATOR LEVELS'!E49</f>
        <v>1.2377681290907912E-2</v>
      </c>
      <c r="F50" s="156">
        <f>('A. INDICATOR LEVELS'!G49-'A. INDICATOR LEVELS'!F49)/'A. INDICATOR LEVELS'!F49</f>
        <v>3.6743054666495967E-2</v>
      </c>
      <c r="G50" s="156">
        <f>('A. INDICATOR LEVELS'!H49-'A. INDICATOR LEVELS'!G49)/'A. INDICATOR LEVELS'!G49</f>
        <v>5.248209434428254E-3</v>
      </c>
      <c r="H50" s="156">
        <f>('A. INDICATOR LEVELS'!I49-'A. INDICATOR LEVELS'!H49)/'A. INDICATOR LEVELS'!H49</f>
        <v>5.3375099809594005E-2</v>
      </c>
      <c r="I50" s="156">
        <f>('A. INDICATOR LEVELS'!J49-'A. INDICATOR LEVELS'!I49)/'A. INDICATOR LEVELS'!I49</f>
        <v>1.1020408163265306E-2</v>
      </c>
      <c r="J50" s="157">
        <f>('A. INDICATOR LEVELS'!J49-'A. INDICATOR LEVELS'!E49)/'A. INDICATOR LEVELS'!E49</f>
        <v>0.12364720368090208</v>
      </c>
      <c r="K50" s="166">
        <f>('A. INDICATOR LEVELS'!L49-'A. INDICATOR LEVELS'!K49)/'A. INDICATOR LEVELS'!K49</f>
        <v>-2.5000000000000001E-2</v>
      </c>
      <c r="L50" s="156">
        <f>('A. INDICATOR LEVELS'!M49-'A. INDICATOR LEVELS'!L49)/'A. INDICATOR LEVELS'!L49</f>
        <v>2.564102564102564E-2</v>
      </c>
      <c r="M50" s="156">
        <f>('A. INDICATOR LEVELS'!N49-'A. INDICATOR LEVELS'!M49)/'A. INDICATOR LEVELS'!M49</f>
        <v>2.5000000000000001E-2</v>
      </c>
      <c r="N50" s="156">
        <f>('A. INDICATOR LEVELS'!O49-'A. INDICATOR LEVELS'!N49)/'A. INDICATOR LEVELS'!N49</f>
        <v>4.878048780487805E-2</v>
      </c>
      <c r="O50" s="156">
        <f>('A. INDICATOR LEVELS'!P49-'A. INDICATOR LEVELS'!O49)/'A. INDICATOR LEVELS'!O49</f>
        <v>9.3023255813953487E-2</v>
      </c>
      <c r="P50" s="157">
        <f>('A. INDICATOR LEVELS'!P49-'A. INDICATOR LEVELS'!K49)/'A. INDICATOR LEVELS'!K49</f>
        <v>0.17499999999999999</v>
      </c>
      <c r="Q50" s="160">
        <f>('A. INDICATOR LEVELS'!R49-'A. INDICATOR LEVELS'!Q49)/'A. INDICATOR LEVELS'!Q49</f>
        <v>2.2499999999999999E-2</v>
      </c>
      <c r="R50" s="161">
        <f>('A. INDICATOR LEVELS'!S49-'A. INDICATOR LEVELS'!R49)/'A. INDICATOR LEVELS'!R49</f>
        <v>-3.6674816625916873E-2</v>
      </c>
      <c r="S50" s="161">
        <f>('A. INDICATOR LEVELS'!T49-'A. INDICATOR LEVELS'!S49)/'A. INDICATOR LEVELS'!S49</f>
        <v>4.5685279187817257E-2</v>
      </c>
      <c r="T50" s="161">
        <f>('A. INDICATOR LEVELS'!U49-'A. INDICATOR LEVELS'!T49)/'A. INDICATOR LEVELS'!T49</f>
        <v>2.9126213592233011E-2</v>
      </c>
      <c r="U50" s="161">
        <f>('A. INDICATOR LEVELS'!V49-'A. INDICATOR LEVELS'!U49)/'A. INDICATOR LEVELS'!U49</f>
        <v>-4.7169811320754715E-3</v>
      </c>
      <c r="V50" s="162">
        <f>('A. INDICATOR LEVELS'!V49-'A. INDICATOR LEVELS'!Q49)/'A. INDICATOR LEVELS'!Q49</f>
        <v>5.5E-2</v>
      </c>
      <c r="W50" s="176">
        <f>('A. INDICATOR LEVELS'!X49-'A. INDICATOR LEVELS'!W49)/'A. INDICATOR LEVELS'!W49</f>
        <v>0</v>
      </c>
      <c r="X50" s="158">
        <f>('A. INDICATOR LEVELS'!Y49-'A. INDICATOR LEVELS'!X49)/'A. INDICATOR LEVELS'!X49</f>
        <v>0</v>
      </c>
      <c r="Y50" s="158">
        <f>('A. INDICATOR LEVELS'!Z49-'A. INDICATOR LEVELS'!Y49)/'A. INDICATOR LEVELS'!Y49</f>
        <v>0</v>
      </c>
      <c r="Z50" s="158">
        <f>('A. INDICATOR LEVELS'!AA49-'A. INDICATOR LEVELS'!Z49)/'A. INDICATOR LEVELS'!Z49</f>
        <v>0</v>
      </c>
      <c r="AA50" s="158">
        <f>('A. INDICATOR LEVELS'!AB49-'A. INDICATOR LEVELS'!AA49)/'A. INDICATOR LEVELS'!AA49</f>
        <v>0</v>
      </c>
      <c r="AB50" s="159">
        <f>('A. INDICATOR LEVELS'!AB49-'A. INDICATOR LEVELS'!W49)/'A. INDICATOR LEVELS'!W49</f>
        <v>0</v>
      </c>
      <c r="AC50" s="166">
        <f>('A. INDICATOR LEVELS'!AD49-'A. INDICATOR LEVELS'!AC49)/'A. INDICATOR LEVELS'!AC49</f>
        <v>0</v>
      </c>
      <c r="AD50" s="156">
        <f>('A. INDICATOR LEVELS'!AE49-'A. INDICATOR LEVELS'!AD49)/'A. INDICATOR LEVELS'!AD49</f>
        <v>-1.5625E-2</v>
      </c>
      <c r="AE50" s="156">
        <f>('A. INDICATOR LEVELS'!AF49-'A. INDICATOR LEVELS'!AE49)/'A. INDICATOR LEVELS'!AE49</f>
        <v>3.1746031746031744E-2</v>
      </c>
      <c r="AF50" s="156">
        <f>('A. INDICATOR LEVELS'!AG49-'A. INDICATOR LEVELS'!AF49)/'A. INDICATOR LEVELS'!AF49</f>
        <v>0</v>
      </c>
      <c r="AG50" s="156">
        <f>('A. INDICATOR LEVELS'!AH49-'A. INDICATOR LEVELS'!AG49)/'A. INDICATOR LEVELS'!AG49</f>
        <v>1.5384615384615385E-2</v>
      </c>
      <c r="AH50" s="157">
        <f>('A. INDICATOR LEVELS'!AH49-'A. INDICATOR LEVELS'!AC49)/'A. INDICATOR LEVELS'!AC49</f>
        <v>3.125E-2</v>
      </c>
      <c r="AI50" s="160">
        <f>('A. INDICATOR LEVELS'!AJ49-'A. INDICATOR LEVELS'!AI49)/'A. INDICATOR LEVELS'!AI49</f>
        <v>-5.128205128205128E-2</v>
      </c>
      <c r="AJ50" s="161">
        <f>('A. INDICATOR LEVELS'!AK49-'A. INDICATOR LEVELS'!AJ49)/'A. INDICATOR LEVELS'!AJ49</f>
        <v>2.7027027027027029E-2</v>
      </c>
      <c r="AK50" s="161">
        <f>('A. INDICATOR LEVELS'!AL49-'A. INDICATOR LEVELS'!AK49)/'A. INDICATOR LEVELS'!AK49</f>
        <v>0</v>
      </c>
      <c r="AL50" s="161">
        <f>('A. INDICATOR LEVELS'!AM49-'A. INDICATOR LEVELS'!AL49)/'A. INDICATOR LEVELS'!AL49</f>
        <v>-2.6315789473684209E-2</v>
      </c>
      <c r="AM50" s="161">
        <f>('A. INDICATOR LEVELS'!AN49-'A. INDICATOR LEVELS'!AM49)/'A. INDICATOR LEVELS'!AM49</f>
        <v>0</v>
      </c>
      <c r="AN50" s="162">
        <f>('A. INDICATOR LEVELS'!AN49-'A. INDICATOR LEVELS'!AI49)/'A. INDICATOR LEVELS'!AI49</f>
        <v>-5.128205128205128E-2</v>
      </c>
      <c r="AO50" s="166">
        <f>('A. INDICATOR LEVELS'!AP49-'A. INDICATOR LEVELS'!AO49)/'A. INDICATOR LEVELS'!AO49</f>
        <v>2.9411764705882353E-2</v>
      </c>
      <c r="AP50" s="156">
        <f>('A. INDICATOR LEVELS'!AQ49-'A. INDICATOR LEVELS'!AP49)/'A. INDICATOR LEVELS'!AP49</f>
        <v>0</v>
      </c>
      <c r="AQ50" s="156">
        <f>('A. INDICATOR LEVELS'!AR49-'A. INDICATOR LEVELS'!AQ49)/'A. INDICATOR LEVELS'!AQ49</f>
        <v>-2.8571428571428571E-2</v>
      </c>
      <c r="AR50" s="156">
        <f>('A. INDICATOR LEVELS'!AS49-'A. INDICATOR LEVELS'!AR49)/'A. INDICATOR LEVELS'!AR49</f>
        <v>-2.9411764705882353E-2</v>
      </c>
      <c r="AS50" s="156">
        <f>('A. INDICATOR LEVELS'!AT49-'A. INDICATOR LEVELS'!AS49)/'A. INDICATOR LEVELS'!AS49</f>
        <v>3.0303030303030304E-2</v>
      </c>
      <c r="AT50" s="157">
        <f>('A. INDICATOR LEVELS'!AT49-'A. INDICATOR LEVELS'!AO49)/'A. INDICATOR LEVELS'!AO49</f>
        <v>0</v>
      </c>
      <c r="AU50" s="166">
        <f>('A. INDICATOR LEVELS'!AV49-'A. INDICATOR LEVELS'!AU49)/'A. INDICATOR LEVELS'!AU49</f>
        <v>7.0175438596491224E-2</v>
      </c>
      <c r="AV50" s="156">
        <f>('A. INDICATOR LEVELS'!AW49-'A. INDICATOR LEVELS'!AV49)/'A. INDICATOR LEVELS'!AV49</f>
        <v>0</v>
      </c>
      <c r="AW50" s="156">
        <f>('A. INDICATOR LEVELS'!AX49-'A. INDICATOR LEVELS'!AW49)/'A. INDICATOR LEVELS'!AW49</f>
        <v>-1.6393442622950821E-2</v>
      </c>
      <c r="AX50" s="156">
        <f>('A. INDICATOR LEVELS'!AY49-'A. INDICATOR LEVELS'!AX49)/'A. INDICATOR LEVELS'!AX49</f>
        <v>1.6666666666666666E-2</v>
      </c>
      <c r="AY50" s="156">
        <f>('A. INDICATOR LEVELS'!AZ49-'A. INDICATOR LEVELS'!AY49)/'A. INDICATOR LEVELS'!AY49</f>
        <v>-3.2786885245901641E-2</v>
      </c>
      <c r="AZ50" s="157">
        <f>('A. INDICATOR LEVELS'!AZ49-'A. INDICATOR LEVELS'!AU49)/'A. INDICATOR LEVELS'!AU49</f>
        <v>3.5087719298245612E-2</v>
      </c>
      <c r="BA50" s="160">
        <f>('A. INDICATOR LEVELS'!BB49-'A. INDICATOR LEVELS'!BA49)/'A. INDICATOR LEVELS'!BA49</f>
        <v>0.04</v>
      </c>
      <c r="BB50" s="161">
        <f>('A. INDICATOR LEVELS'!BC49-'A. INDICATOR LEVELS'!BB49)/'A. INDICATOR LEVELS'!BB49</f>
        <v>1.9230769230769232E-2</v>
      </c>
      <c r="BC50" s="161">
        <f>('A. INDICATOR LEVELS'!BD49-'A. INDICATOR LEVELS'!BC49)/'A. INDICATOR LEVELS'!BC49</f>
        <v>1.8867924528301886E-2</v>
      </c>
      <c r="BD50" s="161">
        <f>('A. INDICATOR LEVELS'!BE49-'A. INDICATOR LEVELS'!BD49)/'A. INDICATOR LEVELS'!BD49</f>
        <v>-7.407407407407407E-2</v>
      </c>
      <c r="BE50" s="161">
        <f>('A. INDICATOR LEVELS'!BF49-'A. INDICATOR LEVELS'!BE49)/'A. INDICATOR LEVELS'!BE49</f>
        <v>0.02</v>
      </c>
      <c r="BF50" s="162">
        <f>('A. INDICATOR LEVELS'!BF49-'A. INDICATOR LEVELS'!BA49)/'A. INDICATOR LEVELS'!BA49</f>
        <v>0.02</v>
      </c>
      <c r="BG50" s="166">
        <f>('A. INDICATOR LEVELS'!BH49-'A. INDICATOR LEVELS'!BG49)/'A. INDICATOR LEVELS'!BG49</f>
        <v>0</v>
      </c>
      <c r="BH50" s="156">
        <f>('A. INDICATOR LEVELS'!BI49-'A. INDICATOR LEVELS'!BH49)/'A. INDICATOR LEVELS'!BH49</f>
        <v>0</v>
      </c>
      <c r="BI50" s="156">
        <f>('A. INDICATOR LEVELS'!BJ49-'A. INDICATOR LEVELS'!BI49)/'A. INDICATOR LEVELS'!BI49</f>
        <v>0</v>
      </c>
      <c r="BJ50" s="156">
        <f>('A. INDICATOR LEVELS'!BK49-'A. INDICATOR LEVELS'!BJ49)/'A. INDICATOR LEVELS'!BJ49</f>
        <v>-0.125</v>
      </c>
      <c r="BK50" s="156">
        <f>('A. INDICATOR LEVELS'!BL49-'A. INDICATOR LEVELS'!BK49)/'A. INDICATOR LEVELS'!BK49</f>
        <v>0</v>
      </c>
      <c r="BL50" s="157">
        <f>('A. INDICATOR LEVELS'!BL49-'A. INDICATOR LEVELS'!BG49)/'A. INDICATOR LEVELS'!BG49</f>
        <v>-0.125</v>
      </c>
      <c r="BM50" s="166">
        <f>('A. INDICATOR LEVELS'!BN49-'A. INDICATOR LEVELS'!BM49)/'A. INDICATOR LEVELS'!BM49</f>
        <v>0</v>
      </c>
      <c r="BN50" s="156">
        <f>('A. INDICATOR LEVELS'!BO49-'A. INDICATOR LEVELS'!BN49)/'A. INDICATOR LEVELS'!BN49</f>
        <v>-0.2</v>
      </c>
      <c r="BO50" s="156">
        <f>('A. INDICATOR LEVELS'!BP49-'A. INDICATOR LEVELS'!BO49)/'A. INDICATOR LEVELS'!BO49</f>
        <v>-0.3125</v>
      </c>
      <c r="BP50" s="156">
        <f>('A. INDICATOR LEVELS'!BQ49-'A. INDICATOR LEVELS'!BP49)/'A. INDICATOR LEVELS'!BP49</f>
        <v>-9.0909090909090912E-2</v>
      </c>
      <c r="BQ50" s="156">
        <f>('A. INDICATOR LEVELS'!BR49-'A. INDICATOR LEVELS'!BQ49)/'A. INDICATOR LEVELS'!BQ49</f>
        <v>0</v>
      </c>
      <c r="BR50" s="157">
        <f>('A. INDICATOR LEVELS'!BR49-'A. INDICATOR LEVELS'!BM49)/'A. INDICATOR LEVELS'!BM49</f>
        <v>-0.5</v>
      </c>
      <c r="BS50" s="160">
        <f>('A. INDICATOR LEVELS'!BT49-'A. INDICATOR LEVELS'!BS49)/'A. INDICATOR LEVELS'!BS49</f>
        <v>1.0676156583629894E-2</v>
      </c>
      <c r="BT50" s="161">
        <f>('A. INDICATOR LEVELS'!BU49-'A. INDICATOR LEVELS'!BT49)/'A. INDICATOR LEVELS'!BT49</f>
        <v>5.6338028169014086E-2</v>
      </c>
      <c r="BU50" s="161">
        <f>('A. INDICATOR LEVELS'!BV49-'A. INDICATOR LEVELS'!BU49)/'A. INDICATOR LEVELS'!BU49</f>
        <v>0</v>
      </c>
      <c r="BV50" s="161">
        <f>('A. INDICATOR LEVELS'!BW49-'A. INDICATOR LEVELS'!BV49)/'A. INDICATOR LEVELS'!BV49</f>
        <v>0.03</v>
      </c>
      <c r="BW50" s="161">
        <f>('A. INDICATOR LEVELS'!BX49-'A. INDICATOR LEVELS'!BW49)/'A. INDICATOR LEVELS'!BW49</f>
        <v>2.5889967637540454E-2</v>
      </c>
      <c r="BX50" s="162">
        <f>('A. INDICATOR LEVELS'!BX49-'A. INDICATOR LEVELS'!BS49)/'A. INDICATOR LEVELS'!BS49</f>
        <v>0.12811387900355872</v>
      </c>
      <c r="BY50" s="160">
        <f>('A. INDICATOR LEVELS'!BZ49-'A. INDICATOR LEVELS'!BY49)/'A. INDICATOR LEVELS'!BY49</f>
        <v>-5.5084745762711822E-2</v>
      </c>
      <c r="BZ50" s="161">
        <f>('A. INDICATOR LEVELS'!CA49-'A. INDICATOR LEVELS'!BZ49)/'A. INDICATOR LEVELS'!BZ49</f>
        <v>2.0179372197309385E-2</v>
      </c>
      <c r="CA50" s="161">
        <f>('A. INDICATOR LEVELS'!CB49-'A. INDICATOR LEVELS'!CA49)/'A. INDICATOR LEVELS'!CA49</f>
        <v>-6.593406593406648E-3</v>
      </c>
      <c r="CB50" s="161">
        <f>('A. INDICATOR LEVELS'!CC49-'A. INDICATOR LEVELS'!CB49)/'A. INDICATOR LEVELS'!CB49</f>
        <v>3.5398230088495609E-2</v>
      </c>
      <c r="CC50" s="161">
        <f>('A. INDICATOR LEVELS'!CD49-'A. INDICATOR LEVELS'!CC49)/'A. INDICATOR LEVELS'!CC49</f>
        <v>1.0683760683760837E-2</v>
      </c>
      <c r="CD50" s="159">
        <f>('A. INDICATOR LEVELS'!CD49-'A. INDICATOR LEVELS'!BY49)/'A. INDICATOR LEVELS'!BY49</f>
        <v>2.1186440677967533E-3</v>
      </c>
      <c r="CE50" s="176">
        <f>('A. INDICATOR LEVELS'!CF49-'A. INDICATOR LEVELS'!CE49)/'A. INDICATOR LEVELS'!CE49</f>
        <v>-7.1258907363420431E-3</v>
      </c>
      <c r="CF50" s="158">
        <f>('A. INDICATOR LEVELS'!CG49-'A. INDICATOR LEVELS'!CF49)/'A. INDICATOR LEVELS'!CF49</f>
        <v>2.6315789473684209E-2</v>
      </c>
      <c r="CG50" s="158">
        <f>('A. INDICATOR LEVELS'!CH49-'A. INDICATOR LEVELS'!CG49)/'A. INDICATOR LEVELS'!CG49</f>
        <v>-6.993006993006993E-3</v>
      </c>
      <c r="CH50" s="158">
        <f>('A. INDICATOR LEVELS'!CI49-'A. INDICATOR LEVELS'!CH49)/'A. INDICATOR LEVELS'!CH49</f>
        <v>2.3474178403755869E-3</v>
      </c>
      <c r="CI50" s="158">
        <f>('A. INDICATOR LEVELS'!CJ49-'A. INDICATOR LEVELS'!CI49)/'A. INDICATOR LEVELS'!CI49</f>
        <v>1.1709601873536301E-2</v>
      </c>
      <c r="CJ50" s="159">
        <f>('A. INDICATOR LEVELS'!CJ49-'A. INDICATOR LEVELS'!CE49)/'A. INDICATOR LEVELS'!CE49</f>
        <v>2.6128266033254157E-2</v>
      </c>
      <c r="CK50" s="160">
        <f>('A. INDICATOR LEVELS'!CL49-'A. INDICATOR LEVELS'!CK49)/'A. INDICATOR LEVELS'!CK49</f>
        <v>-0.3</v>
      </c>
      <c r="CL50" s="160">
        <f>('A. INDICATOR LEVELS'!CM49-'A. INDICATOR LEVELS'!CL49)/'A. INDICATOR LEVELS'!CL49</f>
        <v>0</v>
      </c>
      <c r="CM50" s="160">
        <f>('A. INDICATOR LEVELS'!CN49-'A. INDICATOR LEVELS'!CM49)/'A. INDICATOR LEVELS'!CM49</f>
        <v>0</v>
      </c>
      <c r="CN50" s="160">
        <f>('A. INDICATOR LEVELS'!CO49-'A. INDICATOR LEVELS'!CN49)/'A. INDICATOR LEVELS'!CN49</f>
        <v>0</v>
      </c>
      <c r="CO50" s="161"/>
      <c r="CP50" s="159">
        <f>('A. INDICATOR LEVELS'!CO49-'A. INDICATOR LEVELS'!CK49)/'A. INDICATOR LEVELS'!CK49</f>
        <v>-0.3</v>
      </c>
      <c r="CQ50" s="166">
        <f>('A. INDICATOR LEVELS'!CR49-'A. INDICATOR LEVELS'!CQ49)/'A. INDICATOR LEVELS'!CQ49</f>
        <v>0</v>
      </c>
      <c r="CR50" s="156">
        <f>('A. INDICATOR LEVELS'!CS49-'A. INDICATOR LEVELS'!CR49)/'A. INDICATOR LEVELS'!CR49</f>
        <v>0</v>
      </c>
      <c r="CS50" s="156">
        <f>('A. INDICATOR LEVELS'!CT49-'A. INDICATOR LEVELS'!CS49)/'A. INDICATOR LEVELS'!CS49</f>
        <v>0.33333333333333331</v>
      </c>
      <c r="CT50" s="156">
        <f>('A. INDICATOR LEVELS'!CU49-'A. INDICATOR LEVELS'!CT49)/'A. INDICATOR LEVELS'!CT49</f>
        <v>-0.25</v>
      </c>
      <c r="CU50" s="156">
        <f>('A. INDICATOR LEVELS'!CV49-'A. INDICATOR LEVELS'!CU49)/'A. INDICATOR LEVELS'!CU49</f>
        <v>0</v>
      </c>
      <c r="CV50" s="157">
        <f>('A. INDICATOR LEVELS'!CV49-'A. INDICATOR LEVELS'!CQ49)/'A. INDICATOR LEVELS'!CQ49</f>
        <v>0</v>
      </c>
      <c r="CW50" s="166">
        <f>('A. INDICATOR LEVELS'!CX49-'A. INDICATOR LEVELS'!CW49)/'A. INDICATOR LEVELS'!CW49</f>
        <v>0.125</v>
      </c>
      <c r="CX50" s="156">
        <f>('A. INDICATOR LEVELS'!CY49-'A. INDICATOR LEVELS'!CX49)/'A. INDICATOR LEVELS'!CX49</f>
        <v>0</v>
      </c>
      <c r="CY50" s="156">
        <f>('A. INDICATOR LEVELS'!CZ49-'A. INDICATOR LEVELS'!CY49)/'A. INDICATOR LEVELS'!CY49</f>
        <v>-0.1111111111111111</v>
      </c>
      <c r="CZ50" s="156">
        <f>('A. INDICATOR LEVELS'!DA49-'A. INDICATOR LEVELS'!CZ49)/'A. INDICATOR LEVELS'!CZ49</f>
        <v>0.125</v>
      </c>
      <c r="DA50" s="156">
        <f>('A. INDICATOR LEVELS'!DB49-'A. INDICATOR LEVELS'!DA49)/'A. INDICATOR LEVELS'!DA49</f>
        <v>-5.5555555555555552E-2</v>
      </c>
      <c r="DB50" s="157">
        <f>('A. INDICATOR LEVELS'!DB49-'A. INDICATOR LEVELS'!CW49)/'A. INDICATOR LEVELS'!CW49</f>
        <v>6.25E-2</v>
      </c>
      <c r="DC50" s="160">
        <f>('A. INDICATOR LEVELS'!DD49-'A. INDICATOR LEVELS'!DC49)/'A. INDICATOR LEVELS'!DC49</f>
        <v>-0.27272727272727271</v>
      </c>
      <c r="DD50" s="161">
        <f>('A. INDICATOR LEVELS'!DE49-'A. INDICATOR LEVELS'!DD49)/'A. INDICATOR LEVELS'!DD49</f>
        <v>0.375</v>
      </c>
      <c r="DE50" s="161">
        <f>('A. INDICATOR LEVELS'!DF49-'A. INDICATOR LEVELS'!DE49)/'A. INDICATOR LEVELS'!DE49</f>
        <v>-9.0909090909090912E-2</v>
      </c>
      <c r="DF50" s="161">
        <f>('A. INDICATOR LEVELS'!DG49-'A. INDICATOR LEVELS'!DF49)/'A. INDICATOR LEVELS'!DF49</f>
        <v>-0.1</v>
      </c>
      <c r="DG50" s="161">
        <f>('A. INDICATOR LEVELS'!DH49-'A. INDICATOR LEVELS'!DG49)/'A. INDICATOR LEVELS'!DG49</f>
        <v>-0.1111111111111111</v>
      </c>
      <c r="DH50" s="162">
        <f>('A. INDICATOR LEVELS'!DH49-'A. INDICATOR LEVELS'!DC49)/'A. INDICATOR LEVELS'!DC49</f>
        <v>-0.27272727272727271</v>
      </c>
    </row>
    <row r="51" spans="1:113" hidden="1" x14ac:dyDescent="0.35">
      <c r="A51" s="228"/>
      <c r="B51" s="248" t="s">
        <v>6</v>
      </c>
      <c r="C51" s="248" t="s">
        <v>98</v>
      </c>
      <c r="D51" s="229" t="s">
        <v>76</v>
      </c>
      <c r="E51" s="166">
        <f>('A. INDICATOR LEVELS'!F50-'A. INDICATOR LEVELS'!E50)/'A. INDICATOR LEVELS'!E50</f>
        <v>4.1397048869635848E-2</v>
      </c>
      <c r="F51" s="156">
        <f>('A. INDICATOR LEVELS'!G50-'A. INDICATOR LEVELS'!F50)/'A. INDICATOR LEVELS'!F50</f>
        <v>2.867616472545757E-2</v>
      </c>
      <c r="G51" s="156">
        <f>('A. INDICATOR LEVELS'!H50-'A. INDICATOR LEVELS'!G50)/'A. INDICATOR LEVELS'!G50</f>
        <v>2.2089114666262288E-2</v>
      </c>
      <c r="H51" s="156">
        <f>('A. INDICATOR LEVELS'!I50-'A. INDICATOR LEVELS'!H50)/'A. INDICATOR LEVELS'!H50</f>
        <v>6.1768996810167898E-2</v>
      </c>
      <c r="I51" s="156">
        <f>('A. INDICATOR LEVELS'!J50-'A. INDICATOR LEVELS'!I50)/'A. INDICATOR LEVELS'!I50</f>
        <v>1.6069307622441138E-2</v>
      </c>
      <c r="J51" s="157">
        <f>('A. INDICATOR LEVELS'!J50-'A. INDICATOR LEVELS'!E50)/'A. INDICATOR LEVELS'!E50</f>
        <v>0.18123730878570463</v>
      </c>
      <c r="K51" s="166">
        <f>('A. INDICATOR LEVELS'!L50-'A. INDICATOR LEVELS'!K50)/'A. INDICATOR LEVELS'!K50</f>
        <v>-1.1235955056179775E-2</v>
      </c>
      <c r="L51" s="156">
        <f>('A. INDICATOR LEVELS'!M50-'A. INDICATOR LEVELS'!L50)/'A. INDICATOR LEVELS'!L50</f>
        <v>2.2727272727272728E-2</v>
      </c>
      <c r="M51" s="156">
        <f>('A. INDICATOR LEVELS'!N50-'A. INDICATOR LEVELS'!M50)/'A. INDICATOR LEVELS'!M50</f>
        <v>0</v>
      </c>
      <c r="N51" s="156">
        <f>('A. INDICATOR LEVELS'!O50-'A. INDICATOR LEVELS'!N50)/'A. INDICATOR LEVELS'!N50</f>
        <v>2.2222222222222223E-2</v>
      </c>
      <c r="O51" s="156">
        <f>('A. INDICATOR LEVELS'!P50-'A. INDICATOR LEVELS'!O50)/'A. INDICATOR LEVELS'!O50</f>
        <v>5.434782608695652E-2</v>
      </c>
      <c r="P51" s="157">
        <f>('A. INDICATOR LEVELS'!P50-'A. INDICATOR LEVELS'!K50)/'A. INDICATOR LEVELS'!K50</f>
        <v>8.98876404494382E-2</v>
      </c>
      <c r="Q51" s="160">
        <f>('A. INDICATOR LEVELS'!R50-'A. INDICATOR LEVELS'!Q50)/'A. INDICATOR LEVELS'!Q50</f>
        <v>1.3636363636363636E-2</v>
      </c>
      <c r="R51" s="161">
        <f>('A. INDICATOR LEVELS'!S50-'A. INDICATOR LEVELS'!R50)/'A. INDICATOR LEVELS'!R50</f>
        <v>-1.4947683109118087E-3</v>
      </c>
      <c r="S51" s="161">
        <f>('A. INDICATOR LEVELS'!T50-'A. INDICATOR LEVELS'!S50)/'A. INDICATOR LEVELS'!S50</f>
        <v>1.0479041916167664E-2</v>
      </c>
      <c r="T51" s="161">
        <f>('A. INDICATOR LEVELS'!U50-'A. INDICATOR LEVELS'!T50)/'A. INDICATOR LEVELS'!T50</f>
        <v>-1.4814814814814814E-3</v>
      </c>
      <c r="U51" s="161">
        <f>('A. INDICATOR LEVELS'!V50-'A. INDICATOR LEVELS'!U50)/'A. INDICATOR LEVELS'!U50</f>
        <v>0</v>
      </c>
      <c r="V51" s="162">
        <f>('A. INDICATOR LEVELS'!V50-'A. INDICATOR LEVELS'!Q50)/'A. INDICATOR LEVELS'!Q50</f>
        <v>2.1212121212121213E-2</v>
      </c>
      <c r="W51" s="176">
        <f>('A. INDICATOR LEVELS'!X50-'A. INDICATOR LEVELS'!W50)/'A. INDICATOR LEVELS'!W50</f>
        <v>0</v>
      </c>
      <c r="X51" s="158">
        <f>('A. INDICATOR LEVELS'!Y50-'A. INDICATOR LEVELS'!X50)/'A. INDICATOR LEVELS'!X50</f>
        <v>0</v>
      </c>
      <c r="Y51" s="158">
        <f>('A. INDICATOR LEVELS'!Z50-'A. INDICATOR LEVELS'!Y50)/'A. INDICATOR LEVELS'!Y50</f>
        <v>0</v>
      </c>
      <c r="Z51" s="158">
        <f>('A. INDICATOR LEVELS'!AA50-'A. INDICATOR LEVELS'!Z50)/'A. INDICATOR LEVELS'!Z50</f>
        <v>0.11111111111111108</v>
      </c>
      <c r="AA51" s="158">
        <f>('A. INDICATOR LEVELS'!AB50-'A. INDICATOR LEVELS'!AA50)/'A. INDICATOR LEVELS'!AA50</f>
        <v>0</v>
      </c>
      <c r="AB51" s="159">
        <f>('A. INDICATOR LEVELS'!AB50-'A. INDICATOR LEVELS'!W50)/'A. INDICATOR LEVELS'!W50</f>
        <v>0.11111111111111108</v>
      </c>
      <c r="AC51" s="166">
        <f>('A. INDICATOR LEVELS'!AD50-'A. INDICATOR LEVELS'!AC50)/'A. INDICATOR LEVELS'!AC50</f>
        <v>-2.5316455696202531E-2</v>
      </c>
      <c r="AD51" s="156">
        <f>('A. INDICATOR LEVELS'!AE50-'A. INDICATOR LEVELS'!AD50)/'A. INDICATOR LEVELS'!AD50</f>
        <v>1.2987012987012988E-2</v>
      </c>
      <c r="AE51" s="156">
        <f>('A. INDICATOR LEVELS'!AF50-'A. INDICATOR LEVELS'!AE50)/'A. INDICATOR LEVELS'!AE50</f>
        <v>0</v>
      </c>
      <c r="AF51" s="156">
        <f>('A. INDICATOR LEVELS'!AG50-'A. INDICATOR LEVELS'!AF50)/'A. INDICATOR LEVELS'!AF50</f>
        <v>0</v>
      </c>
      <c r="AG51" s="156">
        <f>('A. INDICATOR LEVELS'!AH50-'A. INDICATOR LEVELS'!AG50)/'A. INDICATOR LEVELS'!AG50</f>
        <v>1.282051282051282E-2</v>
      </c>
      <c r="AH51" s="157">
        <f>('A. INDICATOR LEVELS'!AH50-'A. INDICATOR LEVELS'!AC50)/'A. INDICATOR LEVELS'!AC50</f>
        <v>0</v>
      </c>
      <c r="AI51" s="160">
        <f>('A. INDICATOR LEVELS'!AJ50-'A. INDICATOR LEVELS'!AI50)/'A. INDICATOR LEVELS'!AI50</f>
        <v>1.8181818181818181E-2</v>
      </c>
      <c r="AJ51" s="161">
        <f>('A. INDICATOR LEVELS'!AK50-'A. INDICATOR LEVELS'!AJ50)/'A. INDICATOR LEVELS'!AJ50</f>
        <v>-1.7857142857142856E-2</v>
      </c>
      <c r="AK51" s="161">
        <f>('A. INDICATOR LEVELS'!AL50-'A. INDICATOR LEVELS'!AK50)/'A. INDICATOR LEVELS'!AK50</f>
        <v>1.8181818181818181E-2</v>
      </c>
      <c r="AL51" s="161">
        <f>('A. INDICATOR LEVELS'!AM50-'A. INDICATOR LEVELS'!AL50)/'A. INDICATOR LEVELS'!AL50</f>
        <v>0</v>
      </c>
      <c r="AM51" s="161">
        <f>('A. INDICATOR LEVELS'!AN50-'A. INDICATOR LEVELS'!AM50)/'A. INDICATOR LEVELS'!AM50</f>
        <v>0</v>
      </c>
      <c r="AN51" s="162">
        <f>('A. INDICATOR LEVELS'!AN50-'A. INDICATOR LEVELS'!AI50)/'A. INDICATOR LEVELS'!AI50</f>
        <v>1.8181818181818181E-2</v>
      </c>
      <c r="AO51" s="166">
        <f>('A. INDICATOR LEVELS'!AP50-'A. INDICATOR LEVELS'!AO50)/'A. INDICATOR LEVELS'!AO50</f>
        <v>5.4545454545454543E-2</v>
      </c>
      <c r="AP51" s="156">
        <f>('A. INDICATOR LEVELS'!AQ50-'A. INDICATOR LEVELS'!AP50)/'A. INDICATOR LEVELS'!AP50</f>
        <v>-1.7241379310344827E-2</v>
      </c>
      <c r="AQ51" s="156">
        <f>('A. INDICATOR LEVELS'!AR50-'A. INDICATOR LEVELS'!AQ50)/'A. INDICATOR LEVELS'!AQ50</f>
        <v>-3.5087719298245612E-2</v>
      </c>
      <c r="AR51" s="156">
        <f>('A. INDICATOR LEVELS'!AS50-'A. INDICATOR LEVELS'!AR50)/'A. INDICATOR LEVELS'!AR50</f>
        <v>5.4545454545454543E-2</v>
      </c>
      <c r="AS51" s="156">
        <f>('A. INDICATOR LEVELS'!AT50-'A. INDICATOR LEVELS'!AS50)/'A. INDICATOR LEVELS'!AS50</f>
        <v>8.6206896551724144E-2</v>
      </c>
      <c r="AT51" s="157">
        <f>('A. INDICATOR LEVELS'!AT50-'A. INDICATOR LEVELS'!AO50)/'A. INDICATOR LEVELS'!AO50</f>
        <v>0.14545454545454545</v>
      </c>
      <c r="AU51" s="166">
        <f>('A. INDICATOR LEVELS'!AV50-'A. INDICATOR LEVELS'!AU50)/'A. INDICATOR LEVELS'!AU50</f>
        <v>9.3333333333333338E-2</v>
      </c>
      <c r="AV51" s="156">
        <f>('A. INDICATOR LEVELS'!AW50-'A. INDICATOR LEVELS'!AV50)/'A. INDICATOR LEVELS'!AV50</f>
        <v>-3.6585365853658534E-2</v>
      </c>
      <c r="AW51" s="156">
        <f>('A. INDICATOR LEVELS'!AX50-'A. INDICATOR LEVELS'!AW50)/'A. INDICATOR LEVELS'!AW50</f>
        <v>1.2658227848101266E-2</v>
      </c>
      <c r="AX51" s="156">
        <f>('A. INDICATOR LEVELS'!AY50-'A. INDICATOR LEVELS'!AX50)/'A. INDICATOR LEVELS'!AX50</f>
        <v>2.5000000000000001E-2</v>
      </c>
      <c r="AY51" s="156">
        <f>('A. INDICATOR LEVELS'!AZ50-'A. INDICATOR LEVELS'!AY50)/'A. INDICATOR LEVELS'!AY50</f>
        <v>-1.2195121951219513E-2</v>
      </c>
      <c r="AZ51" s="157">
        <f>('A. INDICATOR LEVELS'!AZ50-'A. INDICATOR LEVELS'!AU50)/'A. INDICATOR LEVELS'!AU50</f>
        <v>0.08</v>
      </c>
      <c r="BA51" s="160">
        <f>('A. INDICATOR LEVELS'!BB50-'A. INDICATOR LEVELS'!BA50)/'A. INDICATOR LEVELS'!BA50</f>
        <v>4.4776119402985072E-2</v>
      </c>
      <c r="BB51" s="161">
        <f>('A. INDICATOR LEVELS'!BC50-'A. INDICATOR LEVELS'!BB50)/'A. INDICATOR LEVELS'!BB50</f>
        <v>0</v>
      </c>
      <c r="BC51" s="161">
        <f>('A. INDICATOR LEVELS'!BD50-'A. INDICATOR LEVELS'!BC50)/'A. INDICATOR LEVELS'!BC50</f>
        <v>1.4285714285714285E-2</v>
      </c>
      <c r="BD51" s="161">
        <f>('A. INDICATOR LEVELS'!BE50-'A. INDICATOR LEVELS'!BD50)/'A. INDICATOR LEVELS'!BD50</f>
        <v>-1.4084507042253521E-2</v>
      </c>
      <c r="BE51" s="161">
        <f>('A. INDICATOR LEVELS'!BF50-'A. INDICATOR LEVELS'!BE50)/'A. INDICATOR LEVELS'!BE50</f>
        <v>-1.4285714285714285E-2</v>
      </c>
      <c r="BF51" s="162">
        <f>('A. INDICATOR LEVELS'!BF50-'A. INDICATOR LEVELS'!BA50)/'A. INDICATOR LEVELS'!BA50</f>
        <v>2.9850746268656716E-2</v>
      </c>
      <c r="BG51" s="166">
        <f>('A. INDICATOR LEVELS'!BH50-'A. INDICATOR LEVELS'!BG50)/'A. INDICATOR LEVELS'!BG50</f>
        <v>-4.3478260869565216E-2</v>
      </c>
      <c r="BH51" s="156">
        <f>('A. INDICATOR LEVELS'!BI50-'A. INDICATOR LEVELS'!BH50)/'A. INDICATOR LEVELS'!BH50</f>
        <v>4.5454545454545456E-2</v>
      </c>
      <c r="BI51" s="156">
        <f>('A. INDICATOR LEVELS'!BJ50-'A. INDICATOR LEVELS'!BI50)/'A. INDICATOR LEVELS'!BI50</f>
        <v>-4.3478260869565216E-2</v>
      </c>
      <c r="BJ51" s="156">
        <f>('A. INDICATOR LEVELS'!BK50-'A. INDICATOR LEVELS'!BJ50)/'A. INDICATOR LEVELS'!BJ50</f>
        <v>-4.5454545454545456E-2</v>
      </c>
      <c r="BK51" s="156">
        <f>('A. INDICATOR LEVELS'!BL50-'A. INDICATOR LEVELS'!BK50)/'A. INDICATOR LEVELS'!BK50</f>
        <v>-9.5238095238095233E-2</v>
      </c>
      <c r="BL51" s="157">
        <f>('A. INDICATOR LEVELS'!BL50-'A. INDICATOR LEVELS'!BG50)/'A. INDICATOR LEVELS'!BG50</f>
        <v>-0.17391304347826086</v>
      </c>
      <c r="BM51" s="166">
        <f>('A. INDICATOR LEVELS'!BN50-'A. INDICATOR LEVELS'!BM50)/'A. INDICATOR LEVELS'!BM50</f>
        <v>-2.6315789473684209E-2</v>
      </c>
      <c r="BN51" s="156">
        <f>('A. INDICATOR LEVELS'!BO50-'A. INDICATOR LEVELS'!BN50)/'A. INDICATOR LEVELS'!BN50</f>
        <v>-0.10810810810810811</v>
      </c>
      <c r="BO51" s="156">
        <f>('A. INDICATOR LEVELS'!BP50-'A. INDICATOR LEVELS'!BO50)/'A. INDICATOR LEVELS'!BO50</f>
        <v>-0.24242424242424243</v>
      </c>
      <c r="BP51" s="156">
        <f>('A. INDICATOR LEVELS'!BQ50-'A. INDICATOR LEVELS'!BP50)/'A. INDICATOR LEVELS'!BP50</f>
        <v>0</v>
      </c>
      <c r="BQ51" s="156">
        <f>('A. INDICATOR LEVELS'!BR50-'A. INDICATOR LEVELS'!BQ50)/'A. INDICATOR LEVELS'!BQ50</f>
        <v>0</v>
      </c>
      <c r="BR51" s="157">
        <f>('A. INDICATOR LEVELS'!BR50-'A. INDICATOR LEVELS'!BM50)/'A. INDICATOR LEVELS'!BM50</f>
        <v>-0.34210526315789475</v>
      </c>
      <c r="BS51" s="160">
        <f>('A. INDICATOR LEVELS'!BT50-'A. INDICATOR LEVELS'!BS50)/'A. INDICATOR LEVELS'!BS50</f>
        <v>-7.3710073710073713E-3</v>
      </c>
      <c r="BT51" s="161">
        <f>('A. INDICATOR LEVELS'!BU50-'A. INDICATOR LEVELS'!BT50)/'A. INDICATOR LEVELS'!BT50</f>
        <v>1.4851485148514851E-2</v>
      </c>
      <c r="BU51" s="161">
        <f>('A. INDICATOR LEVELS'!BV50-'A. INDICATOR LEVELS'!BU50)/'A. INDICATOR LEVELS'!BU50</f>
        <v>2.4390243902439024E-3</v>
      </c>
      <c r="BV51" s="161">
        <f>('A. INDICATOR LEVELS'!BW50-'A. INDICATOR LEVELS'!BV50)/'A. INDICATOR LEVELS'!BV50</f>
        <v>-2.4330900243309003E-3</v>
      </c>
      <c r="BW51" s="161">
        <f>('A. INDICATOR LEVELS'!BX50-'A. INDICATOR LEVELS'!BW50)/'A. INDICATOR LEVELS'!BW50</f>
        <v>1.4634146341463415E-2</v>
      </c>
      <c r="BX51" s="162">
        <f>('A. INDICATOR LEVELS'!BX50-'A. INDICATOR LEVELS'!BS50)/'A. INDICATOR LEVELS'!BS50</f>
        <v>2.2113022113022112E-2</v>
      </c>
      <c r="BY51" s="160">
        <f>('A. INDICATOR LEVELS'!BZ50-'A. INDICATOR LEVELS'!BY50)/'A. INDICATOR LEVELS'!BY50</f>
        <v>-2.7750247770069313E-2</v>
      </c>
      <c r="BZ51" s="161">
        <f>('A. INDICATOR LEVELS'!CA50-'A. INDICATOR LEVELS'!BZ50)/'A. INDICATOR LEVELS'!BZ50</f>
        <v>2.6503567787971433E-2</v>
      </c>
      <c r="CA51" s="161">
        <f>('A. INDICATOR LEVELS'!CB50-'A. INDICATOR LEVELS'!CA50)/'A. INDICATOR LEVELS'!CA50</f>
        <v>9.9304865938430621E-3</v>
      </c>
      <c r="CB51" s="161">
        <f>('A. INDICATOR LEVELS'!CC50-'A. INDICATOR LEVELS'!CB50)/'A. INDICATOR LEVELS'!CB50</f>
        <v>3.244837758112095E-2</v>
      </c>
      <c r="CC51" s="161">
        <f>('A. INDICATOR LEVELS'!CD50-'A. INDICATOR LEVELS'!CC50)/'A. INDICATOR LEVELS'!CC50</f>
        <v>0.11904761904761904</v>
      </c>
      <c r="CD51" s="159">
        <f>('A. INDICATOR LEVELS'!CD50-'A. INDICATOR LEVELS'!BY50)/'A. INDICATOR LEVELS'!BY50</f>
        <v>0.16451932606541131</v>
      </c>
      <c r="CE51" s="176">
        <f>('A. INDICATOR LEVELS'!CF50-'A. INDICATOR LEVELS'!CE50)/'A. INDICATOR LEVELS'!CE50</f>
        <v>5.0793650793650794E-2</v>
      </c>
      <c r="CF51" s="158">
        <f>('A. INDICATOR LEVELS'!CG50-'A. INDICATOR LEVELS'!CF50)/'A. INDICATOR LEVELS'!CF50</f>
        <v>5.1359516616314202E-2</v>
      </c>
      <c r="CG51" s="158">
        <f>('A. INDICATOR LEVELS'!CH50-'A. INDICATOR LEVELS'!CG50)/'A. INDICATOR LEVELS'!CG50</f>
        <v>1.1494252873563218E-2</v>
      </c>
      <c r="CH51" s="158">
        <f>('A. INDICATOR LEVELS'!CI50-'A. INDICATOR LEVELS'!CH50)/'A. INDICATOR LEVELS'!CH50</f>
        <v>6.25E-2</v>
      </c>
      <c r="CI51" s="158">
        <f>('A. INDICATOR LEVELS'!CJ50-'A. INDICATOR LEVELS'!CI50)/'A. INDICATOR LEVELS'!CI50</f>
        <v>5.949197860962567E-2</v>
      </c>
      <c r="CJ51" s="159">
        <f>('A. INDICATOR LEVELS'!CJ50-'A. INDICATOR LEVELS'!CE50)/'A. INDICATOR LEVELS'!CE50</f>
        <v>0.25793650793650796</v>
      </c>
      <c r="CK51" s="160">
        <f>('A. INDICATOR LEVELS'!CL50-'A. INDICATOR LEVELS'!CK50)/'A. INDICATOR LEVELS'!CK50</f>
        <v>-0.41666666666666669</v>
      </c>
      <c r="CL51" s="160">
        <f>('A. INDICATOR LEVELS'!CM50-'A. INDICATOR LEVELS'!CL50)/'A. INDICATOR LEVELS'!CL50</f>
        <v>0.21428571428571427</v>
      </c>
      <c r="CM51" s="160">
        <f>('A. INDICATOR LEVELS'!CN50-'A. INDICATOR LEVELS'!CM50)/'A. INDICATOR LEVELS'!CM50</f>
        <v>-0.11764705882352941</v>
      </c>
      <c r="CN51" s="160">
        <f>('A. INDICATOR LEVELS'!CO50-'A. INDICATOR LEVELS'!CN50)/'A. INDICATOR LEVELS'!CN50</f>
        <v>0</v>
      </c>
      <c r="CO51" s="161"/>
      <c r="CP51" s="159">
        <f>('A. INDICATOR LEVELS'!CO50-'A. INDICATOR LEVELS'!CK50)/'A. INDICATOR LEVELS'!CK50</f>
        <v>-0.375</v>
      </c>
      <c r="CQ51" s="166">
        <f>('A. INDICATOR LEVELS'!CR50-'A. INDICATOR LEVELS'!CQ50)/'A. INDICATOR LEVELS'!CQ50</f>
        <v>-0.2</v>
      </c>
      <c r="CR51" s="156">
        <f>('A. INDICATOR LEVELS'!CS50-'A. INDICATOR LEVELS'!CR50)/'A. INDICATOR LEVELS'!CR50</f>
        <v>0.125</v>
      </c>
      <c r="CS51" s="156">
        <f>('A. INDICATOR LEVELS'!CT50-'A. INDICATOR LEVELS'!CS50)/'A. INDICATOR LEVELS'!CS50</f>
        <v>0.1111111111111111</v>
      </c>
      <c r="CT51" s="156">
        <f>('A. INDICATOR LEVELS'!CU50-'A. INDICATOR LEVELS'!CT50)/'A. INDICATOR LEVELS'!CT50</f>
        <v>-0.2</v>
      </c>
      <c r="CU51" s="156">
        <f>('A. INDICATOR LEVELS'!CV50-'A. INDICATOR LEVELS'!CU50)/'A. INDICATOR LEVELS'!CU50</f>
        <v>-0.125</v>
      </c>
      <c r="CV51" s="157">
        <f>('A. INDICATOR LEVELS'!CV50-'A. INDICATOR LEVELS'!CQ50)/'A. INDICATOR LEVELS'!CQ50</f>
        <v>-0.3</v>
      </c>
      <c r="CW51" s="166">
        <f>('A. INDICATOR LEVELS'!CX50-'A. INDICATOR LEVELS'!CW50)/'A. INDICATOR LEVELS'!CW50</f>
        <v>0</v>
      </c>
      <c r="CX51" s="156">
        <f>('A. INDICATOR LEVELS'!CY50-'A. INDICATOR LEVELS'!CX50)/'A. INDICATOR LEVELS'!CX50</f>
        <v>3.5714285714285712E-2</v>
      </c>
      <c r="CY51" s="156">
        <f>('A. INDICATOR LEVELS'!CZ50-'A. INDICATOR LEVELS'!CY50)/'A. INDICATOR LEVELS'!CY50</f>
        <v>-6.8965517241379309E-2</v>
      </c>
      <c r="CZ51" s="156">
        <f>('A. INDICATOR LEVELS'!DA50-'A. INDICATOR LEVELS'!CZ50)/'A. INDICATOR LEVELS'!CZ50</f>
        <v>0</v>
      </c>
      <c r="DA51" s="156">
        <f>('A. INDICATOR LEVELS'!DB50-'A. INDICATOR LEVELS'!DA50)/'A. INDICATOR LEVELS'!DA50</f>
        <v>3.7037037037037035E-2</v>
      </c>
      <c r="DB51" s="157">
        <f>('A. INDICATOR LEVELS'!DB50-'A. INDICATOR LEVELS'!CW50)/'A. INDICATOR LEVELS'!CW50</f>
        <v>0</v>
      </c>
      <c r="DC51" s="160">
        <f>('A. INDICATOR LEVELS'!DD50-'A. INDICATOR LEVELS'!DC50)/'A. INDICATOR LEVELS'!DC50</f>
        <v>0</v>
      </c>
      <c r="DD51" s="161">
        <f>('A. INDICATOR LEVELS'!DE50-'A. INDICATOR LEVELS'!DD50)/'A. INDICATOR LEVELS'!DD50</f>
        <v>-3.8461538461538464E-2</v>
      </c>
      <c r="DE51" s="161">
        <f>('A. INDICATOR LEVELS'!DF50-'A. INDICATOR LEVELS'!DE50)/'A. INDICATOR LEVELS'!DE50</f>
        <v>-0.04</v>
      </c>
      <c r="DF51" s="161">
        <f>('A. INDICATOR LEVELS'!DG50-'A. INDICATOR LEVELS'!DF50)/'A. INDICATOR LEVELS'!DF50</f>
        <v>4.1666666666666664E-2</v>
      </c>
      <c r="DG51" s="161">
        <f>('A. INDICATOR LEVELS'!DH50-'A. INDICATOR LEVELS'!DG50)/'A. INDICATOR LEVELS'!DG50</f>
        <v>-0.08</v>
      </c>
      <c r="DH51" s="162">
        <f>('A. INDICATOR LEVELS'!DH50-'A. INDICATOR LEVELS'!DC50)/'A. INDICATOR LEVELS'!DC50</f>
        <v>-0.11538461538461539</v>
      </c>
    </row>
    <row r="52" spans="1:113" hidden="1" x14ac:dyDescent="0.35">
      <c r="A52" s="228"/>
      <c r="B52" s="248" t="s">
        <v>7</v>
      </c>
      <c r="C52" s="248" t="s">
        <v>98</v>
      </c>
      <c r="D52" s="229" t="s">
        <v>101</v>
      </c>
      <c r="E52" s="166">
        <f>('A. INDICATOR LEVELS'!F51-'A. INDICATOR LEVELS'!E51)/'A. INDICATOR LEVELS'!E51</f>
        <v>9.2310620479634561E-3</v>
      </c>
      <c r="F52" s="156">
        <f>('A. INDICATOR LEVELS'!G51-'A. INDICATOR LEVELS'!F51)/'A. INDICATOR LEVELS'!F51</f>
        <v>2.7534181989627534E-2</v>
      </c>
      <c r="G52" s="156">
        <f>('A. INDICATOR LEVELS'!H51-'A. INDICATOR LEVELS'!G51)/'A. INDICATOR LEVELS'!G51</f>
        <v>3.0925942920069744E-2</v>
      </c>
      <c r="H52" s="156">
        <f>('A. INDICATOR LEVELS'!I51-'A. INDICATOR LEVELS'!H51)/'A. INDICATOR LEVELS'!H51</f>
        <v>3.7431012996261351E-2</v>
      </c>
      <c r="I52" s="156">
        <f>('A. INDICATOR LEVELS'!J51-'A. INDICATOR LEVELS'!I51)/'A. INDICATOR LEVELS'!I51</f>
        <v>1.9477455060277146E-2</v>
      </c>
      <c r="J52" s="157">
        <f>('A. INDICATOR LEVELS'!J51-'A. INDICATOR LEVELS'!E51)/'A. INDICATOR LEVELS'!E51</f>
        <v>0.13070993528740008</v>
      </c>
      <c r="K52" s="166">
        <f>('A. INDICATOR LEVELS'!L51-'A. INDICATOR LEVELS'!K51)/'A. INDICATOR LEVELS'!K51</f>
        <v>-1.5873015873015872E-2</v>
      </c>
      <c r="L52" s="156">
        <f>('A. INDICATOR LEVELS'!M51-'A. INDICATOR LEVELS'!L51)/'A. INDICATOR LEVELS'!L51</f>
        <v>1.6129032258064516E-2</v>
      </c>
      <c r="M52" s="156">
        <f>('A. INDICATOR LEVELS'!N51-'A. INDICATOR LEVELS'!M51)/'A. INDICATOR LEVELS'!M51</f>
        <v>1.5873015873015872E-2</v>
      </c>
      <c r="N52" s="156">
        <f>('A. INDICATOR LEVELS'!O51-'A. INDICATOR LEVELS'!N51)/'A. INDICATOR LEVELS'!N51</f>
        <v>3.125E-2</v>
      </c>
      <c r="O52" s="156">
        <f>('A. INDICATOR LEVELS'!P51-'A. INDICATOR LEVELS'!O51)/'A. INDICATOR LEVELS'!O51</f>
        <v>6.0606060606060608E-2</v>
      </c>
      <c r="P52" s="157">
        <f>('A. INDICATOR LEVELS'!P51-'A. INDICATOR LEVELS'!K51)/'A. INDICATOR LEVELS'!K51</f>
        <v>0.1111111111111111</v>
      </c>
      <c r="Q52" s="160">
        <f>('A. INDICATOR LEVELS'!R51-'A. INDICATOR LEVELS'!Q51)/'A. INDICATOR LEVELS'!Q51</f>
        <v>0</v>
      </c>
      <c r="R52" s="161">
        <f>('A. INDICATOR LEVELS'!S51-'A. INDICATOR LEVELS'!R51)/'A. INDICATOR LEVELS'!R51</f>
        <v>1.2474012474012475E-2</v>
      </c>
      <c r="S52" s="161">
        <f>('A. INDICATOR LEVELS'!T51-'A. INDICATOR LEVELS'!S51)/'A. INDICATOR LEVELS'!S51</f>
        <v>2.2587268993839837E-2</v>
      </c>
      <c r="T52" s="161">
        <f>('A. INDICATOR LEVELS'!U51-'A. INDICATOR LEVELS'!T51)/'A. INDICATOR LEVELS'!T51</f>
        <v>4.0160642570281121E-3</v>
      </c>
      <c r="U52" s="161">
        <f>('A. INDICATOR LEVELS'!V51-'A. INDICATOR LEVELS'!U51)/'A. INDICATOR LEVELS'!U51</f>
        <v>1.6E-2</v>
      </c>
      <c r="V52" s="162">
        <f>('A. INDICATOR LEVELS'!V51-'A. INDICATOR LEVELS'!Q51)/'A. INDICATOR LEVELS'!Q51</f>
        <v>5.6133056133056136E-2</v>
      </c>
      <c r="W52" s="176">
        <f>('A. INDICATOR LEVELS'!X51-'A. INDICATOR LEVELS'!W51)/'A. INDICATOR LEVELS'!W51</f>
        <v>0</v>
      </c>
      <c r="X52" s="158">
        <f>('A. INDICATOR LEVELS'!Y51-'A. INDICATOR LEVELS'!X51)/'A. INDICATOR LEVELS'!X51</f>
        <v>0</v>
      </c>
      <c r="Y52" s="158">
        <f>('A. INDICATOR LEVELS'!Z51-'A. INDICATOR LEVELS'!Y51)/'A. INDICATOR LEVELS'!Y51</f>
        <v>0</v>
      </c>
      <c r="Z52" s="158">
        <f>('A. INDICATOR LEVELS'!AA51-'A. INDICATOR LEVELS'!Z51)/'A. INDICATOR LEVELS'!Z51</f>
        <v>0</v>
      </c>
      <c r="AA52" s="158">
        <f>('A. INDICATOR LEVELS'!AB51-'A. INDICATOR LEVELS'!AA51)/'A. INDICATOR LEVELS'!AA51</f>
        <v>0</v>
      </c>
      <c r="AB52" s="159">
        <f>('A. INDICATOR LEVELS'!AB51-'A. INDICATOR LEVELS'!W51)/'A. INDICATOR LEVELS'!W51</f>
        <v>0</v>
      </c>
      <c r="AC52" s="166">
        <f>('A. INDICATOR LEVELS'!AD51-'A. INDICATOR LEVELS'!AC51)/'A. INDICATOR LEVELS'!AC51</f>
        <v>0</v>
      </c>
      <c r="AD52" s="156">
        <f>('A. INDICATOR LEVELS'!AE51-'A. INDICATOR LEVELS'!AD51)/'A. INDICATOR LEVELS'!AD51</f>
        <v>0</v>
      </c>
      <c r="AE52" s="156">
        <f>('A. INDICATOR LEVELS'!AF51-'A. INDICATOR LEVELS'!AE51)/'A. INDICATOR LEVELS'!AE51</f>
        <v>0</v>
      </c>
      <c r="AF52" s="156">
        <f>('A. INDICATOR LEVELS'!AG51-'A. INDICATOR LEVELS'!AF51)/'A. INDICATOR LEVELS'!AF51</f>
        <v>1.3888888888888888E-2</v>
      </c>
      <c r="AG52" s="156">
        <f>('A. INDICATOR LEVELS'!AH51-'A. INDICATOR LEVELS'!AG51)/'A. INDICATOR LEVELS'!AG51</f>
        <v>1.3698630136986301E-2</v>
      </c>
      <c r="AH52" s="157">
        <f>('A. INDICATOR LEVELS'!AH51-'A. INDICATOR LEVELS'!AC51)/'A. INDICATOR LEVELS'!AC51</f>
        <v>2.7777777777777776E-2</v>
      </c>
      <c r="AI52" s="160">
        <f>('A. INDICATOR LEVELS'!AJ51-'A. INDICATOR LEVELS'!AI51)/'A. INDICATOR LEVELS'!AI51</f>
        <v>-2.1276595744680851E-2</v>
      </c>
      <c r="AJ52" s="161">
        <f>('A. INDICATOR LEVELS'!AK51-'A. INDICATOR LEVELS'!AJ51)/'A. INDICATOR LEVELS'!AJ51</f>
        <v>0</v>
      </c>
      <c r="AK52" s="161">
        <f>('A. INDICATOR LEVELS'!AL51-'A. INDICATOR LEVELS'!AK51)/'A. INDICATOR LEVELS'!AK51</f>
        <v>2.1739130434782608E-2</v>
      </c>
      <c r="AL52" s="161">
        <f>('A. INDICATOR LEVELS'!AM51-'A. INDICATOR LEVELS'!AL51)/'A. INDICATOR LEVELS'!AL51</f>
        <v>-2.1276595744680851E-2</v>
      </c>
      <c r="AM52" s="161">
        <f>('A. INDICATOR LEVELS'!AN51-'A. INDICATOR LEVELS'!AM51)/'A. INDICATOR LEVELS'!AM51</f>
        <v>0</v>
      </c>
      <c r="AN52" s="162">
        <f>('A. INDICATOR LEVELS'!AN51-'A. INDICATOR LEVELS'!AI51)/'A. INDICATOR LEVELS'!AI51</f>
        <v>-2.1276595744680851E-2</v>
      </c>
      <c r="AO52" s="166">
        <f>('A. INDICATOR LEVELS'!AP51-'A. INDICATOR LEVELS'!AO51)/'A. INDICATOR LEVELS'!AO51</f>
        <v>2.3255813953488372E-2</v>
      </c>
      <c r="AP52" s="156">
        <f>('A. INDICATOR LEVELS'!AQ51-'A. INDICATOR LEVELS'!AP51)/'A. INDICATOR LEVELS'!AP51</f>
        <v>0</v>
      </c>
      <c r="AQ52" s="156">
        <f>('A. INDICATOR LEVELS'!AR51-'A. INDICATOR LEVELS'!AQ51)/'A. INDICATOR LEVELS'!AQ51</f>
        <v>0</v>
      </c>
      <c r="AR52" s="156">
        <f>('A. INDICATOR LEVELS'!AS51-'A. INDICATOR LEVELS'!AR51)/'A. INDICATOR LEVELS'!AR51</f>
        <v>2.2727272727272728E-2</v>
      </c>
      <c r="AS52" s="156">
        <f>('A. INDICATOR LEVELS'!AT51-'A. INDICATOR LEVELS'!AS51)/'A. INDICATOR LEVELS'!AS51</f>
        <v>0</v>
      </c>
      <c r="AT52" s="157">
        <f>('A. INDICATOR LEVELS'!AT51-'A. INDICATOR LEVELS'!AO51)/'A. INDICATOR LEVELS'!AO51</f>
        <v>4.6511627906976744E-2</v>
      </c>
      <c r="AU52" s="166">
        <f>('A. INDICATOR LEVELS'!AV51-'A. INDICATOR LEVELS'!AU51)/'A. INDICATOR LEVELS'!AU51</f>
        <v>2.9411764705882353E-2</v>
      </c>
      <c r="AV52" s="156">
        <f>('A. INDICATOR LEVELS'!AW51-'A. INDICATOR LEVELS'!AV51)/'A. INDICATOR LEVELS'!AV51</f>
        <v>2.8571428571428571E-2</v>
      </c>
      <c r="AW52" s="156">
        <f>('A. INDICATOR LEVELS'!AX51-'A. INDICATOR LEVELS'!AW51)/'A. INDICATOR LEVELS'!AW51</f>
        <v>1.3888888888888888E-2</v>
      </c>
      <c r="AX52" s="156">
        <f>('A. INDICATOR LEVELS'!AY51-'A. INDICATOR LEVELS'!AX51)/'A. INDICATOR LEVELS'!AX51</f>
        <v>0</v>
      </c>
      <c r="AY52" s="156">
        <f>('A. INDICATOR LEVELS'!AZ51-'A. INDICATOR LEVELS'!AY51)/'A. INDICATOR LEVELS'!AY51</f>
        <v>1.3698630136986301E-2</v>
      </c>
      <c r="AZ52" s="157">
        <f>('A. INDICATOR LEVELS'!AZ51-'A. INDICATOR LEVELS'!AU51)/'A. INDICATOR LEVELS'!AU51</f>
        <v>8.8235294117647065E-2</v>
      </c>
      <c r="BA52" s="160">
        <f>('A. INDICATOR LEVELS'!BB51-'A. INDICATOR LEVELS'!BA51)/'A. INDICATOR LEVELS'!BA51</f>
        <v>3.5714285714285712E-2</v>
      </c>
      <c r="BB52" s="161">
        <f>('A. INDICATOR LEVELS'!BC51-'A. INDICATOR LEVELS'!BB51)/'A. INDICATOR LEVELS'!BB51</f>
        <v>1.7241379310344827E-2</v>
      </c>
      <c r="BC52" s="161">
        <f>('A. INDICATOR LEVELS'!BD51-'A. INDICATOR LEVELS'!BC51)/'A. INDICATOR LEVELS'!BC51</f>
        <v>1.6949152542372881E-2</v>
      </c>
      <c r="BD52" s="161">
        <f>('A. INDICATOR LEVELS'!BE51-'A. INDICATOR LEVELS'!BD51)/'A. INDICATOR LEVELS'!BD51</f>
        <v>-0.05</v>
      </c>
      <c r="BE52" s="161">
        <f>('A. INDICATOR LEVELS'!BF51-'A. INDICATOR LEVELS'!BE51)/'A. INDICATOR LEVELS'!BE51</f>
        <v>1.7543859649122806E-2</v>
      </c>
      <c r="BF52" s="162">
        <f>('A. INDICATOR LEVELS'!BF51-'A. INDICATOR LEVELS'!BA51)/'A. INDICATOR LEVELS'!BA51</f>
        <v>3.5714285714285712E-2</v>
      </c>
      <c r="BG52" s="166">
        <f>('A. INDICATOR LEVELS'!BH51-'A. INDICATOR LEVELS'!BG51)/'A. INDICATOR LEVELS'!BG51</f>
        <v>-7.1428571428571425E-2</v>
      </c>
      <c r="BH52" s="156">
        <f>('A. INDICATOR LEVELS'!BI51-'A. INDICATOR LEVELS'!BH51)/'A. INDICATOR LEVELS'!BH51</f>
        <v>7.6923076923076927E-2</v>
      </c>
      <c r="BI52" s="156">
        <f>('A. INDICATOR LEVELS'!BJ51-'A. INDICATOR LEVELS'!BI51)/'A. INDICATOR LEVELS'!BI51</f>
        <v>-7.1428571428571425E-2</v>
      </c>
      <c r="BJ52" s="156">
        <f>('A. INDICATOR LEVELS'!BK51-'A. INDICATOR LEVELS'!BJ51)/'A. INDICATOR LEVELS'!BJ51</f>
        <v>-7.6923076923076927E-2</v>
      </c>
      <c r="BK52" s="156">
        <f>('A. INDICATOR LEVELS'!BL51-'A. INDICATOR LEVELS'!BK51)/'A. INDICATOR LEVELS'!BK51</f>
        <v>0</v>
      </c>
      <c r="BL52" s="157">
        <f>('A. INDICATOR LEVELS'!BL51-'A. INDICATOR LEVELS'!BG51)/'A. INDICATOR LEVELS'!BG51</f>
        <v>-0.14285714285714285</v>
      </c>
      <c r="BM52" s="166">
        <f>('A. INDICATOR LEVELS'!BN51-'A. INDICATOR LEVELS'!BM51)/'A. INDICATOR LEVELS'!BM51</f>
        <v>0</v>
      </c>
      <c r="BN52" s="156">
        <f>('A. INDICATOR LEVELS'!BO51-'A. INDICATOR LEVELS'!BN51)/'A. INDICATOR LEVELS'!BN51</f>
        <v>-0.13793103448275862</v>
      </c>
      <c r="BO52" s="156">
        <f>('A. INDICATOR LEVELS'!BP51-'A. INDICATOR LEVELS'!BO51)/'A. INDICATOR LEVELS'!BO51</f>
        <v>-0.28000000000000003</v>
      </c>
      <c r="BP52" s="156">
        <f>('A. INDICATOR LEVELS'!BQ51-'A. INDICATOR LEVELS'!BP51)/'A. INDICATOR LEVELS'!BP51</f>
        <v>0</v>
      </c>
      <c r="BQ52" s="156">
        <f>('A. INDICATOR LEVELS'!BR51-'A. INDICATOR LEVELS'!BQ51)/'A. INDICATOR LEVELS'!BQ51</f>
        <v>0</v>
      </c>
      <c r="BR52" s="157">
        <f>('A. INDICATOR LEVELS'!BR51-'A. INDICATOR LEVELS'!BM51)/'A. INDICATOR LEVELS'!BM51</f>
        <v>-0.37931034482758619</v>
      </c>
      <c r="BS52" s="160">
        <f>('A. INDICATOR LEVELS'!BT51-'A. INDICATOR LEVELS'!BS51)/'A. INDICATOR LEVELS'!BS51</f>
        <v>0</v>
      </c>
      <c r="BT52" s="161">
        <f>('A. INDICATOR LEVELS'!BU51-'A. INDICATOR LEVELS'!BT51)/'A. INDICATOR LEVELS'!BT51</f>
        <v>1.812688821752266E-2</v>
      </c>
      <c r="BU52" s="161">
        <f>('A. INDICATOR LEVELS'!BV51-'A. INDICATOR LEVELS'!BU51)/'A. INDICATOR LEVELS'!BU51</f>
        <v>1.7804154302670624E-2</v>
      </c>
      <c r="BV52" s="161">
        <f>('A. INDICATOR LEVELS'!BW51-'A. INDICATOR LEVELS'!BV51)/'A. INDICATOR LEVELS'!BV51</f>
        <v>8.7463556851311956E-3</v>
      </c>
      <c r="BW52" s="161">
        <f>('A. INDICATOR LEVELS'!BX51-'A. INDICATOR LEVELS'!BW51)/'A. INDICATOR LEVELS'!BW51</f>
        <v>2.023121387283237E-2</v>
      </c>
      <c r="BX52" s="162">
        <f>('A. INDICATOR LEVELS'!BX51-'A. INDICATOR LEVELS'!BS51)/'A. INDICATOR LEVELS'!BS51</f>
        <v>6.6465256797583083E-2</v>
      </c>
      <c r="BY52" s="160">
        <f>('A. INDICATOR LEVELS'!BZ51-'A. INDICATOR LEVELS'!BY51)/'A. INDICATOR LEVELS'!BY51</f>
        <v>-1.825842696629212E-2</v>
      </c>
      <c r="BZ52" s="161">
        <f>('A. INDICATOR LEVELS'!CA51-'A. INDICATOR LEVELS'!BZ51)/'A. INDICATOR LEVELS'!BZ51</f>
        <v>8.583690987124408E-3</v>
      </c>
      <c r="CA52" s="161">
        <f>('A. INDICATOR LEVELS'!CB51-'A. INDICATOR LEVELS'!CA51)/'A. INDICATOR LEVELS'!CA51</f>
        <v>-1.985815602836875E-2</v>
      </c>
      <c r="CB52" s="161">
        <f>('A. INDICATOR LEVELS'!CC51-'A. INDICATOR LEVELS'!CB51)/'A. INDICATOR LEVELS'!CB51</f>
        <v>5.7887120115774288E-3</v>
      </c>
      <c r="CC52" s="161">
        <f>('A. INDICATOR LEVELS'!CD51-'A. INDICATOR LEVELS'!CC51)/'A. INDICATOR LEVELS'!CC51</f>
        <v>4.604316546762581E-2</v>
      </c>
      <c r="CD52" s="159">
        <f>('A. INDICATOR LEVELS'!CD51-'A. INDICATOR LEVELS'!BY51)/'A. INDICATOR LEVELS'!BY51</f>
        <v>2.1067415730337005E-2</v>
      </c>
      <c r="CE52" s="176">
        <f>('A. INDICATOR LEVELS'!CF51-'A. INDICATOR LEVELS'!CE51)/'A. INDICATOR LEVELS'!CE51</f>
        <v>1.6863406408094434E-2</v>
      </c>
      <c r="CF52" s="158">
        <f>('A. INDICATOR LEVELS'!CG51-'A. INDICATOR LEVELS'!CF51)/'A. INDICATOR LEVELS'!CF51</f>
        <v>1.9900497512437811E-2</v>
      </c>
      <c r="CG52" s="158">
        <f>('A. INDICATOR LEVELS'!CH51-'A. INDICATOR LEVELS'!CG51)/'A. INDICATOR LEVELS'!CG51</f>
        <v>1.6260162601626018E-2</v>
      </c>
      <c r="CH52" s="158">
        <f>('A. INDICATOR LEVELS'!CI51-'A. INDICATOR LEVELS'!CH51)/'A. INDICATOR LEVELS'!CH51</f>
        <v>2.7199999999999998E-2</v>
      </c>
      <c r="CI52" s="158">
        <f>('A. INDICATOR LEVELS'!CJ51-'A. INDICATOR LEVELS'!CI51)/'A. INDICATOR LEVELS'!CI51</f>
        <v>3.5825545171339561E-2</v>
      </c>
      <c r="CJ52" s="159">
        <f>('A. INDICATOR LEVELS'!CJ51-'A. INDICATOR LEVELS'!CE51)/'A. INDICATOR LEVELS'!CE51</f>
        <v>0.12141652613827993</v>
      </c>
      <c r="CK52" s="160">
        <f>('A. INDICATOR LEVELS'!CL51-'A. INDICATOR LEVELS'!CK51)/'A. INDICATOR LEVELS'!CK51</f>
        <v>-0.35294117647058826</v>
      </c>
      <c r="CL52" s="160">
        <f>('A. INDICATOR LEVELS'!CM51-'A. INDICATOR LEVELS'!CL51)/'A. INDICATOR LEVELS'!CL51</f>
        <v>0</v>
      </c>
      <c r="CM52" s="160">
        <f>('A. INDICATOR LEVELS'!CN51-'A. INDICATOR LEVELS'!CM51)/'A. INDICATOR LEVELS'!CM51</f>
        <v>-9.0909090909090912E-2</v>
      </c>
      <c r="CN52" s="160">
        <f>('A. INDICATOR LEVELS'!CO51-'A. INDICATOR LEVELS'!CN51)/'A. INDICATOR LEVELS'!CN51</f>
        <v>0.1</v>
      </c>
      <c r="CO52" s="161"/>
      <c r="CP52" s="159">
        <f>('A. INDICATOR LEVELS'!CO51-'A. INDICATOR LEVELS'!CK51)/'A. INDICATOR LEVELS'!CK51</f>
        <v>-0.35294117647058826</v>
      </c>
      <c r="CQ52" s="166">
        <f>('A. INDICATOR LEVELS'!CR51-'A. INDICATOR LEVELS'!CQ51)/'A. INDICATOR LEVELS'!CQ51</f>
        <v>0</v>
      </c>
      <c r="CR52" s="156">
        <f>('A. INDICATOR LEVELS'!CS51-'A. INDICATOR LEVELS'!CR51)/'A. INDICATOR LEVELS'!CR51</f>
        <v>0</v>
      </c>
      <c r="CS52" s="156">
        <f>('A. INDICATOR LEVELS'!CT51-'A. INDICATOR LEVELS'!CS51)/'A. INDICATOR LEVELS'!CS51</f>
        <v>0</v>
      </c>
      <c r="CT52" s="156">
        <f>('A. INDICATOR LEVELS'!CU51-'A. INDICATOR LEVELS'!CT51)/'A. INDICATOR LEVELS'!CT51</f>
        <v>-0.16666666666666666</v>
      </c>
      <c r="CU52" s="156">
        <f>('A. INDICATOR LEVELS'!CV51-'A. INDICATOR LEVELS'!CU51)/'A. INDICATOR LEVELS'!CU51</f>
        <v>-0.2</v>
      </c>
      <c r="CV52" s="157">
        <f>('A. INDICATOR LEVELS'!CV51-'A. INDICATOR LEVELS'!CQ51)/'A. INDICATOR LEVELS'!CQ51</f>
        <v>-0.33333333333333331</v>
      </c>
      <c r="CW52" s="166">
        <f>('A. INDICATOR LEVELS'!CX51-'A. INDICATOR LEVELS'!CW51)/'A. INDICATOR LEVELS'!CW51</f>
        <v>4.5454545454545456E-2</v>
      </c>
      <c r="CX52" s="156">
        <f>('A. INDICATOR LEVELS'!CY51-'A. INDICATOR LEVELS'!CX51)/'A. INDICATOR LEVELS'!CX51</f>
        <v>0</v>
      </c>
      <c r="CY52" s="156">
        <f>('A. INDICATOR LEVELS'!CZ51-'A. INDICATOR LEVELS'!CY51)/'A. INDICATOR LEVELS'!CY51</f>
        <v>-4.3478260869565216E-2</v>
      </c>
      <c r="CZ52" s="156">
        <f>('A. INDICATOR LEVELS'!DA51-'A. INDICATOR LEVELS'!CZ51)/'A. INDICATOR LEVELS'!CZ51</f>
        <v>0</v>
      </c>
      <c r="DA52" s="156">
        <f>('A. INDICATOR LEVELS'!DB51-'A. INDICATOR LEVELS'!DA51)/'A. INDICATOR LEVELS'!DA51</f>
        <v>0</v>
      </c>
      <c r="DB52" s="157">
        <f>('A. INDICATOR LEVELS'!DB51-'A. INDICATOR LEVELS'!CW51)/'A. INDICATOR LEVELS'!CW51</f>
        <v>0</v>
      </c>
      <c r="DC52" s="160">
        <f>('A. INDICATOR LEVELS'!DD51-'A. INDICATOR LEVELS'!DC51)/'A. INDICATOR LEVELS'!DC51</f>
        <v>0</v>
      </c>
      <c r="DD52" s="161">
        <f>('A. INDICATOR LEVELS'!DE51-'A. INDICATOR LEVELS'!DD51)/'A. INDICATOR LEVELS'!DD51</f>
        <v>-5.5555555555555552E-2</v>
      </c>
      <c r="DE52" s="161">
        <f>('A. INDICATOR LEVELS'!DF51-'A. INDICATOR LEVELS'!DE51)/'A. INDICATOR LEVELS'!DE51</f>
        <v>-5.8823529411764705E-2</v>
      </c>
      <c r="DF52" s="161">
        <f>('A. INDICATOR LEVELS'!DG51-'A. INDICATOR LEVELS'!DF51)/'A. INDICATOR LEVELS'!DF51</f>
        <v>-6.25E-2</v>
      </c>
      <c r="DG52" s="161">
        <f>('A. INDICATOR LEVELS'!DH51-'A. INDICATOR LEVELS'!DG51)/'A. INDICATOR LEVELS'!DG51</f>
        <v>-6.6666666666666666E-2</v>
      </c>
      <c r="DH52" s="162">
        <f>('A. INDICATOR LEVELS'!DH51-'A. INDICATOR LEVELS'!DC51)/'A. INDICATOR LEVELS'!DC51</f>
        <v>-0.22222222222222221</v>
      </c>
    </row>
    <row r="53" spans="1:113" hidden="1" x14ac:dyDescent="0.35">
      <c r="A53" s="228"/>
      <c r="B53" s="256" t="s">
        <v>8</v>
      </c>
      <c r="C53" s="248" t="s">
        <v>98</v>
      </c>
      <c r="D53" s="254" t="s">
        <v>108</v>
      </c>
      <c r="E53" s="166" t="e">
        <f>('A. INDICATOR LEVELS'!F52-'A. INDICATOR LEVELS'!E52)/'A. INDICATOR LEVELS'!E52</f>
        <v>#REF!</v>
      </c>
      <c r="F53" s="156" t="e">
        <f>('A. INDICATOR LEVELS'!G52-'A. INDICATOR LEVELS'!F52)/'A. INDICATOR LEVELS'!F52</f>
        <v>#REF!</v>
      </c>
      <c r="G53" s="156" t="e">
        <f>('A. INDICATOR LEVELS'!H52-'A. INDICATOR LEVELS'!G52)/'A. INDICATOR LEVELS'!G52</f>
        <v>#REF!</v>
      </c>
      <c r="H53" s="156" t="e">
        <f>('A. INDICATOR LEVELS'!I52-'A. INDICATOR LEVELS'!H52)/'A. INDICATOR LEVELS'!H52</f>
        <v>#REF!</v>
      </c>
      <c r="I53" s="156" t="e">
        <f>('A. INDICATOR LEVELS'!J52-'A. INDICATOR LEVELS'!I52)/'A. INDICATOR LEVELS'!I52</f>
        <v>#REF!</v>
      </c>
      <c r="J53" s="157" t="e">
        <f>('A. INDICATOR LEVELS'!J52-'A. INDICATOR LEVELS'!E52)/'A. INDICATOR LEVELS'!E52</f>
        <v>#REF!</v>
      </c>
      <c r="K53" s="166" t="e">
        <f>('A. INDICATOR LEVELS'!L52-'A. INDICATOR LEVELS'!K52)/'A. INDICATOR LEVELS'!K52</f>
        <v>#REF!</v>
      </c>
      <c r="L53" s="156" t="e">
        <f>('A. INDICATOR LEVELS'!M52-'A. INDICATOR LEVELS'!L52)/'A. INDICATOR LEVELS'!L52</f>
        <v>#REF!</v>
      </c>
      <c r="M53" s="156" t="e">
        <f>('A. INDICATOR LEVELS'!N52-'A. INDICATOR LEVELS'!M52)/'A. INDICATOR LEVELS'!M52</f>
        <v>#REF!</v>
      </c>
      <c r="N53" s="156" t="e">
        <f>('A. INDICATOR LEVELS'!O52-'A. INDICATOR LEVELS'!N52)/'A. INDICATOR LEVELS'!N52</f>
        <v>#REF!</v>
      </c>
      <c r="O53" s="156" t="e">
        <f>('A. INDICATOR LEVELS'!P52-'A. INDICATOR LEVELS'!O52)/'A. INDICATOR LEVELS'!O52</f>
        <v>#REF!</v>
      </c>
      <c r="P53" s="157" t="e">
        <f>('A. INDICATOR LEVELS'!P52-'A. INDICATOR LEVELS'!K52)/'A. INDICATOR LEVELS'!K52</f>
        <v>#REF!</v>
      </c>
      <c r="Q53" s="160" t="e">
        <f>('A. INDICATOR LEVELS'!R52-'A. INDICATOR LEVELS'!Q52)/'A. INDICATOR LEVELS'!Q52</f>
        <v>#REF!</v>
      </c>
      <c r="R53" s="161" t="e">
        <f>('A. INDICATOR LEVELS'!S52-'A. INDICATOR LEVELS'!R52)/'A. INDICATOR LEVELS'!R52</f>
        <v>#REF!</v>
      </c>
      <c r="S53" s="161" t="e">
        <f>('A. INDICATOR LEVELS'!T52-'A. INDICATOR LEVELS'!S52)/'A. INDICATOR LEVELS'!S52</f>
        <v>#REF!</v>
      </c>
      <c r="T53" s="161" t="e">
        <f>('A. INDICATOR LEVELS'!U52-'A. INDICATOR LEVELS'!T52)/'A. INDICATOR LEVELS'!T52</f>
        <v>#REF!</v>
      </c>
      <c r="U53" s="161" t="e">
        <f>('A. INDICATOR LEVELS'!V52-'A. INDICATOR LEVELS'!U52)/'A. INDICATOR LEVELS'!U52</f>
        <v>#REF!</v>
      </c>
      <c r="V53" s="162" t="e">
        <f>('A. INDICATOR LEVELS'!V52-'A. INDICATOR LEVELS'!Q52)/'A. INDICATOR LEVELS'!Q52</f>
        <v>#REF!</v>
      </c>
      <c r="W53" s="176" t="e">
        <f>('A. INDICATOR LEVELS'!X52-'A. INDICATOR LEVELS'!W52)/'A. INDICATOR LEVELS'!W52</f>
        <v>#REF!</v>
      </c>
      <c r="X53" s="158" t="e">
        <f>('A. INDICATOR LEVELS'!Y52-'A. INDICATOR LEVELS'!X52)/'A. INDICATOR LEVELS'!X52</f>
        <v>#REF!</v>
      </c>
      <c r="Y53" s="158" t="e">
        <f>('A. INDICATOR LEVELS'!Z52-'A. INDICATOR LEVELS'!Y52)/'A. INDICATOR LEVELS'!Y52</f>
        <v>#REF!</v>
      </c>
      <c r="Z53" s="158" t="e">
        <f>('A. INDICATOR LEVELS'!AA52-'A. INDICATOR LEVELS'!Z52)/'A. INDICATOR LEVELS'!Z52</f>
        <v>#REF!</v>
      </c>
      <c r="AA53" s="158" t="e">
        <f>('A. INDICATOR LEVELS'!AB52-'A. INDICATOR LEVELS'!AA52)/'A. INDICATOR LEVELS'!AA52</f>
        <v>#REF!</v>
      </c>
      <c r="AB53" s="159" t="e">
        <f>('A. INDICATOR LEVELS'!AB52-'A. INDICATOR LEVELS'!W52)/'A. INDICATOR LEVELS'!W52</f>
        <v>#REF!</v>
      </c>
      <c r="AC53" s="166" t="e">
        <f>('A. INDICATOR LEVELS'!AD52-'A. INDICATOR LEVELS'!AC52)/'A. INDICATOR LEVELS'!AC52</f>
        <v>#REF!</v>
      </c>
      <c r="AD53" s="156" t="e">
        <f>('A. INDICATOR LEVELS'!AE52-'A. INDICATOR LEVELS'!AD52)/'A. INDICATOR LEVELS'!AD52</f>
        <v>#REF!</v>
      </c>
      <c r="AE53" s="156" t="e">
        <f>('A. INDICATOR LEVELS'!AF52-'A. INDICATOR LEVELS'!AE52)/'A. INDICATOR LEVELS'!AE52</f>
        <v>#REF!</v>
      </c>
      <c r="AF53" s="156" t="e">
        <f>('A. INDICATOR LEVELS'!AG52-'A. INDICATOR LEVELS'!AF52)/'A. INDICATOR LEVELS'!AF52</f>
        <v>#REF!</v>
      </c>
      <c r="AG53" s="156" t="e">
        <f>('A. INDICATOR LEVELS'!AH52-'A. INDICATOR LEVELS'!AG52)/'A. INDICATOR LEVELS'!AG52</f>
        <v>#REF!</v>
      </c>
      <c r="AH53" s="157" t="e">
        <f>('A. INDICATOR LEVELS'!AH52-'A. INDICATOR LEVELS'!AC52)/'A. INDICATOR LEVELS'!AC52</f>
        <v>#REF!</v>
      </c>
      <c r="AI53" s="160" t="e">
        <f>('A. INDICATOR LEVELS'!AJ52-'A. INDICATOR LEVELS'!AI52)/'A. INDICATOR LEVELS'!AI52</f>
        <v>#REF!</v>
      </c>
      <c r="AJ53" s="161" t="e">
        <f>('A. INDICATOR LEVELS'!AK52-'A. INDICATOR LEVELS'!AJ52)/'A. INDICATOR LEVELS'!AJ52</f>
        <v>#REF!</v>
      </c>
      <c r="AK53" s="161" t="e">
        <f>('A. INDICATOR LEVELS'!AL52-'A. INDICATOR LEVELS'!AK52)/'A. INDICATOR LEVELS'!AK52</f>
        <v>#REF!</v>
      </c>
      <c r="AL53" s="161" t="e">
        <f>('A. INDICATOR LEVELS'!AM52-'A. INDICATOR LEVELS'!AL52)/'A. INDICATOR LEVELS'!AL52</f>
        <v>#REF!</v>
      </c>
      <c r="AM53" s="161" t="e">
        <f>('A. INDICATOR LEVELS'!AN52-'A. INDICATOR LEVELS'!AM52)/'A. INDICATOR LEVELS'!AM52</f>
        <v>#REF!</v>
      </c>
      <c r="AN53" s="162" t="e">
        <f>('A. INDICATOR LEVELS'!AN52-'A. INDICATOR LEVELS'!AI52)/'A. INDICATOR LEVELS'!AI52</f>
        <v>#REF!</v>
      </c>
      <c r="AO53" s="166" t="e">
        <f>('A. INDICATOR LEVELS'!AP52-'A. INDICATOR LEVELS'!AO52)/'A. INDICATOR LEVELS'!AO52</f>
        <v>#REF!</v>
      </c>
      <c r="AP53" s="156" t="e">
        <f>('A. INDICATOR LEVELS'!AQ52-'A. INDICATOR LEVELS'!AP52)/'A. INDICATOR LEVELS'!AP52</f>
        <v>#REF!</v>
      </c>
      <c r="AQ53" s="156" t="e">
        <f>('A. INDICATOR LEVELS'!AR52-'A. INDICATOR LEVELS'!AQ52)/'A. INDICATOR LEVELS'!AQ52</f>
        <v>#REF!</v>
      </c>
      <c r="AR53" s="156" t="e">
        <f>('A. INDICATOR LEVELS'!AS52-'A. INDICATOR LEVELS'!AR52)/'A. INDICATOR LEVELS'!AR52</f>
        <v>#REF!</v>
      </c>
      <c r="AS53" s="156" t="e">
        <f>('A. INDICATOR LEVELS'!AT52-'A. INDICATOR LEVELS'!AS52)/'A. INDICATOR LEVELS'!AS52</f>
        <v>#REF!</v>
      </c>
      <c r="AT53" s="157" t="e">
        <f>('A. INDICATOR LEVELS'!AT52-'A. INDICATOR LEVELS'!AO52)/'A. INDICATOR LEVELS'!AO52</f>
        <v>#REF!</v>
      </c>
      <c r="AU53" s="166" t="e">
        <f>('A. INDICATOR LEVELS'!AV52-'A. INDICATOR LEVELS'!AU52)/'A. INDICATOR LEVELS'!AU52</f>
        <v>#REF!</v>
      </c>
      <c r="AV53" s="156" t="e">
        <f>('A. INDICATOR LEVELS'!AW52-'A. INDICATOR LEVELS'!AV52)/'A. INDICATOR LEVELS'!AV52</f>
        <v>#REF!</v>
      </c>
      <c r="AW53" s="156" t="e">
        <f>('A. INDICATOR LEVELS'!AX52-'A. INDICATOR LEVELS'!AW52)/'A. INDICATOR LEVELS'!AW52</f>
        <v>#REF!</v>
      </c>
      <c r="AX53" s="156" t="e">
        <f>('A. INDICATOR LEVELS'!AY52-'A. INDICATOR LEVELS'!AX52)/'A. INDICATOR LEVELS'!AX52</f>
        <v>#REF!</v>
      </c>
      <c r="AY53" s="156" t="e">
        <f>('A. INDICATOR LEVELS'!AZ52-'A. INDICATOR LEVELS'!AY52)/'A. INDICATOR LEVELS'!AY52</f>
        <v>#REF!</v>
      </c>
      <c r="AZ53" s="157" t="e">
        <f>('A. INDICATOR LEVELS'!AZ52-'A. INDICATOR LEVELS'!AU52)/'A. INDICATOR LEVELS'!AU52</f>
        <v>#REF!</v>
      </c>
      <c r="BA53" s="160">
        <f>('A. INDICATOR LEVELS'!BB52-'A. INDICATOR LEVELS'!BA52)/'A. INDICATOR LEVELS'!BA52</f>
        <v>5.7971014492753541E-2</v>
      </c>
      <c r="BB53" s="161">
        <f>('A. INDICATOR LEVELS'!BC52-'A. INDICATOR LEVELS'!BB52)/'A. INDICATOR LEVELS'!BB52</f>
        <v>8.5616438356164379E-3</v>
      </c>
      <c r="BC53" s="161">
        <f>('A. INDICATOR LEVELS'!BD52-'A. INDICATOR LEVELS'!BC52)/'A. INDICATOR LEVELS'!BC52</f>
        <v>1.6977928692699491E-2</v>
      </c>
      <c r="BD53" s="161">
        <f>('A. INDICATOR LEVELS'!BE52-'A. INDICATOR LEVELS'!BD52)/'A. INDICATOR LEVELS'!BD52</f>
        <v>-6.8447412353923237E-2</v>
      </c>
      <c r="BE53" s="161">
        <f>('A. INDICATOR LEVELS'!BF52-'A. INDICATOR LEVELS'!BE52)/'A. INDICATOR LEVELS'!BE52</f>
        <v>-1</v>
      </c>
      <c r="BF53" s="162">
        <f>('A. INDICATOR LEVELS'!BF52-'A. INDICATOR LEVELS'!BA52)/'A. INDICATOR LEVELS'!BA52</f>
        <v>-1</v>
      </c>
      <c r="BG53" s="166" t="e">
        <f>('A. INDICATOR LEVELS'!BH52-'A. INDICATOR LEVELS'!BG52)/'A. INDICATOR LEVELS'!BG52</f>
        <v>#REF!</v>
      </c>
      <c r="BH53" s="156" t="e">
        <f>('A. INDICATOR LEVELS'!BI52-'A. INDICATOR LEVELS'!BH52)/'A. INDICATOR LEVELS'!BH52</f>
        <v>#REF!</v>
      </c>
      <c r="BI53" s="156" t="e">
        <f>('A. INDICATOR LEVELS'!BJ52-'A. INDICATOR LEVELS'!BI52)/'A. INDICATOR LEVELS'!BI52</f>
        <v>#REF!</v>
      </c>
      <c r="BJ53" s="156" t="e">
        <f>('A. INDICATOR LEVELS'!BK52-'A. INDICATOR LEVELS'!BJ52)/'A. INDICATOR LEVELS'!BJ52</f>
        <v>#REF!</v>
      </c>
      <c r="BK53" s="156" t="e">
        <f>('A. INDICATOR LEVELS'!BL52-'A. INDICATOR LEVELS'!BK52)/'A. INDICATOR LEVELS'!BK52</f>
        <v>#REF!</v>
      </c>
      <c r="BL53" s="157" t="e">
        <f>('A. INDICATOR LEVELS'!BL52-'A. INDICATOR LEVELS'!BG52)/'A. INDICATOR LEVELS'!BG52</f>
        <v>#REF!</v>
      </c>
      <c r="BM53" s="166" t="e">
        <f>('A. INDICATOR LEVELS'!BN52-'A. INDICATOR LEVELS'!BM52)/'A. INDICATOR LEVELS'!BM52</f>
        <v>#REF!</v>
      </c>
      <c r="BN53" s="156" t="e">
        <f>('A. INDICATOR LEVELS'!BO52-'A. INDICATOR LEVELS'!BN52)/'A. INDICATOR LEVELS'!BN52</f>
        <v>#REF!</v>
      </c>
      <c r="BO53" s="156" t="e">
        <f>('A. INDICATOR LEVELS'!BP52-'A. INDICATOR LEVELS'!BO52)/'A. INDICATOR LEVELS'!BO52</f>
        <v>#REF!</v>
      </c>
      <c r="BP53" s="156" t="e">
        <f>('A. INDICATOR LEVELS'!BQ52-'A. INDICATOR LEVELS'!BP52)/'A. INDICATOR LEVELS'!BP52</f>
        <v>#REF!</v>
      </c>
      <c r="BQ53" s="156" t="e">
        <f>('A. INDICATOR LEVELS'!BR52-'A. INDICATOR LEVELS'!BQ52)/'A. INDICATOR LEVELS'!BQ52</f>
        <v>#REF!</v>
      </c>
      <c r="BR53" s="157" t="e">
        <f>('A. INDICATOR LEVELS'!BR52-'A. INDICATOR LEVELS'!BM52)/'A. INDICATOR LEVELS'!BM52</f>
        <v>#REF!</v>
      </c>
      <c r="BS53" s="160" t="e">
        <f>('A. INDICATOR LEVELS'!BT52-'A. INDICATOR LEVELS'!BS52)/'A. INDICATOR LEVELS'!BS52</f>
        <v>#REF!</v>
      </c>
      <c r="BT53" s="161" t="e">
        <f>('A. INDICATOR LEVELS'!BU52-'A. INDICATOR LEVELS'!BT52)/'A. INDICATOR LEVELS'!BT52</f>
        <v>#REF!</v>
      </c>
      <c r="BU53" s="161" t="e">
        <f>('A. INDICATOR LEVELS'!BV52-'A. INDICATOR LEVELS'!BU52)/'A. INDICATOR LEVELS'!BU52</f>
        <v>#REF!</v>
      </c>
      <c r="BV53" s="161" t="e">
        <f>('A. INDICATOR LEVELS'!BW52-'A. INDICATOR LEVELS'!BV52)/'A. INDICATOR LEVELS'!BV52</f>
        <v>#REF!</v>
      </c>
      <c r="BW53" s="161" t="e">
        <f>('A. INDICATOR LEVELS'!BX52-'A. INDICATOR LEVELS'!BW52)/'A. INDICATOR LEVELS'!BW52</f>
        <v>#REF!</v>
      </c>
      <c r="BX53" s="162" t="e">
        <f>('A. INDICATOR LEVELS'!BX52-'A. INDICATOR LEVELS'!BS52)/'A. INDICATOR LEVELS'!BS52</f>
        <v>#REF!</v>
      </c>
      <c r="BY53" s="160" t="e">
        <f>('A. INDICATOR LEVELS'!BZ52-'A. INDICATOR LEVELS'!BY52)/'A. INDICATOR LEVELS'!BY52</f>
        <v>#REF!</v>
      </c>
      <c r="BZ53" s="161" t="e">
        <f>('A. INDICATOR LEVELS'!CA52-'A. INDICATOR LEVELS'!BZ52)/'A. INDICATOR LEVELS'!BZ52</f>
        <v>#REF!</v>
      </c>
      <c r="CA53" s="161" t="e">
        <f>('A. INDICATOR LEVELS'!CB52-'A. INDICATOR LEVELS'!CA52)/'A. INDICATOR LEVELS'!CA52</f>
        <v>#REF!</v>
      </c>
      <c r="CB53" s="161" t="e">
        <f>('A. INDICATOR LEVELS'!CC52-'A. INDICATOR LEVELS'!CB52)/'A. INDICATOR LEVELS'!CB52</f>
        <v>#REF!</v>
      </c>
      <c r="CC53" s="161" t="e">
        <f>('A. INDICATOR LEVELS'!CD52-'A. INDICATOR LEVELS'!CC52)/'A. INDICATOR LEVELS'!CC52</f>
        <v>#REF!</v>
      </c>
      <c r="CD53" s="159" t="e">
        <f>('A. INDICATOR LEVELS'!CD52-'A. INDICATOR LEVELS'!BY52)/'A. INDICATOR LEVELS'!BY52</f>
        <v>#REF!</v>
      </c>
      <c r="CE53" s="176" t="e">
        <f>('A. INDICATOR LEVELS'!CF52-'A. INDICATOR LEVELS'!CE52)/'A. INDICATOR LEVELS'!CE52</f>
        <v>#REF!</v>
      </c>
      <c r="CF53" s="158" t="e">
        <f>('A. INDICATOR LEVELS'!CG52-'A. INDICATOR LEVELS'!CF52)/'A. INDICATOR LEVELS'!CF52</f>
        <v>#REF!</v>
      </c>
      <c r="CG53" s="158" t="e">
        <f>('A. INDICATOR LEVELS'!CH52-'A. INDICATOR LEVELS'!CG52)/'A. INDICATOR LEVELS'!CG52</f>
        <v>#REF!</v>
      </c>
      <c r="CH53" s="158" t="e">
        <f>('A. INDICATOR LEVELS'!CI52-'A. INDICATOR LEVELS'!CH52)/'A. INDICATOR LEVELS'!CH52</f>
        <v>#REF!</v>
      </c>
      <c r="CI53" s="158" t="e">
        <f>('A. INDICATOR LEVELS'!CJ52-'A. INDICATOR LEVELS'!CI52)/'A. INDICATOR LEVELS'!CI52</f>
        <v>#REF!</v>
      </c>
      <c r="CJ53" s="159" t="e">
        <f>('A. INDICATOR LEVELS'!CJ52-'A. INDICATOR LEVELS'!CE52)/'A. INDICATOR LEVELS'!CE52</f>
        <v>#REF!</v>
      </c>
      <c r="CK53" s="160" t="e">
        <f>('A. INDICATOR LEVELS'!CL52-'A. INDICATOR LEVELS'!CK52)/'A. INDICATOR LEVELS'!CK52</f>
        <v>#REF!</v>
      </c>
      <c r="CL53" s="160" t="e">
        <f>('A. INDICATOR LEVELS'!CM52-'A. INDICATOR LEVELS'!CL52)/'A. INDICATOR LEVELS'!CL52</f>
        <v>#REF!</v>
      </c>
      <c r="CM53" s="160" t="e">
        <f>('A. INDICATOR LEVELS'!CN52-'A. INDICATOR LEVELS'!CM52)/'A. INDICATOR LEVELS'!CM52</f>
        <v>#REF!</v>
      </c>
      <c r="CN53" s="160" t="e">
        <f>('A. INDICATOR LEVELS'!CO52-'A. INDICATOR LEVELS'!CN52)/'A. INDICATOR LEVELS'!CN52</f>
        <v>#REF!</v>
      </c>
      <c r="CO53" s="161"/>
      <c r="CP53" s="159" t="e">
        <f>('A. INDICATOR LEVELS'!CO52-'A. INDICATOR LEVELS'!CK52)/'A. INDICATOR LEVELS'!CK52</f>
        <v>#REF!</v>
      </c>
      <c r="CQ53" s="166" t="e">
        <f>('A. INDICATOR LEVELS'!CR52-'A. INDICATOR LEVELS'!CQ52)/'A. INDICATOR LEVELS'!CQ52</f>
        <v>#REF!</v>
      </c>
      <c r="CR53" s="156" t="e">
        <f>('A. INDICATOR LEVELS'!CS52-'A. INDICATOR LEVELS'!CR52)/'A. INDICATOR LEVELS'!CR52</f>
        <v>#REF!</v>
      </c>
      <c r="CS53" s="156" t="e">
        <f>('A. INDICATOR LEVELS'!CT52-'A. INDICATOR LEVELS'!CS52)/'A. INDICATOR LEVELS'!CS52</f>
        <v>#REF!</v>
      </c>
      <c r="CT53" s="156" t="e">
        <f>('A. INDICATOR LEVELS'!CU52-'A. INDICATOR LEVELS'!CT52)/'A. INDICATOR LEVELS'!CT52</f>
        <v>#REF!</v>
      </c>
      <c r="CU53" s="156" t="e">
        <f>('A. INDICATOR LEVELS'!CV52-'A. INDICATOR LEVELS'!CU52)/'A. INDICATOR LEVELS'!CU52</f>
        <v>#REF!</v>
      </c>
      <c r="CV53" s="157" t="e">
        <f>('A. INDICATOR LEVELS'!CV52-'A. INDICATOR LEVELS'!CQ52)/'A. INDICATOR LEVELS'!CQ52</f>
        <v>#REF!</v>
      </c>
      <c r="CW53" s="166" t="e">
        <f>('A. INDICATOR LEVELS'!CX52-'A. INDICATOR LEVELS'!CW52)/'A. INDICATOR LEVELS'!CW52</f>
        <v>#REF!</v>
      </c>
      <c r="CX53" s="156" t="e">
        <f>('A. INDICATOR LEVELS'!CY52-'A. INDICATOR LEVELS'!CX52)/'A. INDICATOR LEVELS'!CX52</f>
        <v>#REF!</v>
      </c>
      <c r="CY53" s="156" t="e">
        <f>('A. INDICATOR LEVELS'!CZ52-'A. INDICATOR LEVELS'!CY52)/'A. INDICATOR LEVELS'!CY52</f>
        <v>#REF!</v>
      </c>
      <c r="CZ53" s="156" t="e">
        <f>('A. INDICATOR LEVELS'!DA52-'A. INDICATOR LEVELS'!CZ52)/'A. INDICATOR LEVELS'!CZ52</f>
        <v>#REF!</v>
      </c>
      <c r="DA53" s="156" t="e">
        <f>('A. INDICATOR LEVELS'!DB52-'A. INDICATOR LEVELS'!DA52)/'A. INDICATOR LEVELS'!DA52</f>
        <v>#REF!</v>
      </c>
      <c r="DB53" s="157" t="e">
        <f>('A. INDICATOR LEVELS'!DB52-'A. INDICATOR LEVELS'!CW52)/'A. INDICATOR LEVELS'!CW52</f>
        <v>#REF!</v>
      </c>
      <c r="DC53" s="160" t="e">
        <f>('A. INDICATOR LEVELS'!DD52-'A. INDICATOR LEVELS'!DC52)/'A. INDICATOR LEVELS'!DC52</f>
        <v>#REF!</v>
      </c>
      <c r="DD53" s="161" t="e">
        <f>('A. INDICATOR LEVELS'!DE52-'A. INDICATOR LEVELS'!DD52)/'A. INDICATOR LEVELS'!DD52</f>
        <v>#REF!</v>
      </c>
      <c r="DE53" s="161" t="e">
        <f>('A. INDICATOR LEVELS'!DF52-'A. INDICATOR LEVELS'!DE52)/'A. INDICATOR LEVELS'!DE52</f>
        <v>#REF!</v>
      </c>
      <c r="DF53" s="161" t="e">
        <f>('A. INDICATOR LEVELS'!DG52-'A. INDICATOR LEVELS'!DF52)/'A. INDICATOR LEVELS'!DF52</f>
        <v>#REF!</v>
      </c>
      <c r="DG53" s="161" t="e">
        <f>('A. INDICATOR LEVELS'!DH52-'A. INDICATOR LEVELS'!DG52)/'A. INDICATOR LEVELS'!DG52</f>
        <v>#REF!</v>
      </c>
      <c r="DH53" s="162" t="e">
        <f>('A. INDICATOR LEVELS'!DH52-'A. INDICATOR LEVELS'!DC52)/'A. INDICATOR LEVELS'!DC52</f>
        <v>#REF!</v>
      </c>
    </row>
    <row r="54" spans="1:113" hidden="1" x14ac:dyDescent="0.35">
      <c r="A54" s="228"/>
      <c r="B54" s="248" t="s">
        <v>9</v>
      </c>
      <c r="C54" s="248" t="s">
        <v>98</v>
      </c>
      <c r="D54" s="229" t="s">
        <v>83</v>
      </c>
      <c r="E54" s="166" t="e">
        <f>('A. INDICATOR LEVELS'!F53-'A. INDICATOR LEVELS'!E53)/'A. INDICATOR LEVELS'!E53</f>
        <v>#REF!</v>
      </c>
      <c r="F54" s="156" t="e">
        <f>('A. INDICATOR LEVELS'!G53-'A. INDICATOR LEVELS'!F53)/'A. INDICATOR LEVELS'!F53</f>
        <v>#REF!</v>
      </c>
      <c r="G54" s="156" t="e">
        <f>('A. INDICATOR LEVELS'!H53-'A. INDICATOR LEVELS'!G53)/'A. INDICATOR LEVELS'!G53</f>
        <v>#REF!</v>
      </c>
      <c r="H54" s="156" t="e">
        <f>('A. INDICATOR LEVELS'!I53-'A. INDICATOR LEVELS'!H53)/'A. INDICATOR LEVELS'!H53</f>
        <v>#REF!</v>
      </c>
      <c r="I54" s="156" t="e">
        <f>('A. INDICATOR LEVELS'!J53-'A. INDICATOR LEVELS'!I53)/'A. INDICATOR LEVELS'!I53</f>
        <v>#REF!</v>
      </c>
      <c r="J54" s="157" t="e">
        <f>('A. INDICATOR LEVELS'!J53-'A. INDICATOR LEVELS'!E53)/'A. INDICATOR LEVELS'!E53</f>
        <v>#REF!</v>
      </c>
      <c r="K54" s="166" t="e">
        <f>('A. INDICATOR LEVELS'!L53-'A. INDICATOR LEVELS'!K53)/'A. INDICATOR LEVELS'!K53</f>
        <v>#REF!</v>
      </c>
      <c r="L54" s="156" t="e">
        <f>('A. INDICATOR LEVELS'!M53-'A. INDICATOR LEVELS'!L53)/'A. INDICATOR LEVELS'!L53</f>
        <v>#REF!</v>
      </c>
      <c r="M54" s="156" t="e">
        <f>('A. INDICATOR LEVELS'!N53-'A. INDICATOR LEVELS'!M53)/'A. INDICATOR LEVELS'!M53</f>
        <v>#REF!</v>
      </c>
      <c r="N54" s="156" t="e">
        <f>('A. INDICATOR LEVELS'!O53-'A. INDICATOR LEVELS'!N53)/'A. INDICATOR LEVELS'!N53</f>
        <v>#REF!</v>
      </c>
      <c r="O54" s="156" t="e">
        <f>('A. INDICATOR LEVELS'!P53-'A. INDICATOR LEVELS'!O53)/'A. INDICATOR LEVELS'!O53</f>
        <v>#REF!</v>
      </c>
      <c r="P54" s="157" t="e">
        <f>('A. INDICATOR LEVELS'!P53-'A. INDICATOR LEVELS'!K53)/'A. INDICATOR LEVELS'!K53</f>
        <v>#REF!</v>
      </c>
      <c r="Q54" s="160" t="e">
        <f>('A. INDICATOR LEVELS'!R53-'A. INDICATOR LEVELS'!Q53)/'A. INDICATOR LEVELS'!Q53</f>
        <v>#REF!</v>
      </c>
      <c r="R54" s="161" t="e">
        <f>('A. INDICATOR LEVELS'!S53-'A. INDICATOR LEVELS'!R53)/'A. INDICATOR LEVELS'!R53</f>
        <v>#REF!</v>
      </c>
      <c r="S54" s="161" t="e">
        <f>('A. INDICATOR LEVELS'!T53-'A. INDICATOR LEVELS'!S53)/'A. INDICATOR LEVELS'!S53</f>
        <v>#REF!</v>
      </c>
      <c r="T54" s="161" t="e">
        <f>('A. INDICATOR LEVELS'!U53-'A. INDICATOR LEVELS'!T53)/'A. INDICATOR LEVELS'!T53</f>
        <v>#REF!</v>
      </c>
      <c r="U54" s="161" t="e">
        <f>('A. INDICATOR LEVELS'!V53-'A. INDICATOR LEVELS'!U53)/'A. INDICATOR LEVELS'!U53</f>
        <v>#REF!</v>
      </c>
      <c r="V54" s="162" t="e">
        <f>('A. INDICATOR LEVELS'!V53-'A. INDICATOR LEVELS'!Q53)/'A. INDICATOR LEVELS'!Q53</f>
        <v>#REF!</v>
      </c>
      <c r="W54" s="176" t="e">
        <f>('A. INDICATOR LEVELS'!X53-'A. INDICATOR LEVELS'!W53)/'A. INDICATOR LEVELS'!W53</f>
        <v>#REF!</v>
      </c>
      <c r="X54" s="158" t="e">
        <f>('A. INDICATOR LEVELS'!Y53-'A. INDICATOR LEVELS'!X53)/'A. INDICATOR LEVELS'!X53</f>
        <v>#REF!</v>
      </c>
      <c r="Y54" s="158" t="e">
        <f>('A. INDICATOR LEVELS'!Z53-'A. INDICATOR LEVELS'!Y53)/'A. INDICATOR LEVELS'!Y53</f>
        <v>#REF!</v>
      </c>
      <c r="Z54" s="158" t="e">
        <f>('A. INDICATOR LEVELS'!AA53-'A. INDICATOR LEVELS'!Z53)/'A. INDICATOR LEVELS'!Z53</f>
        <v>#REF!</v>
      </c>
      <c r="AA54" s="158" t="e">
        <f>('A. INDICATOR LEVELS'!AB53-'A. INDICATOR LEVELS'!AA53)/'A. INDICATOR LEVELS'!AA53</f>
        <v>#REF!</v>
      </c>
      <c r="AB54" s="159" t="e">
        <f>('A. INDICATOR LEVELS'!AB53-'A. INDICATOR LEVELS'!W53)/'A. INDICATOR LEVELS'!W53</f>
        <v>#REF!</v>
      </c>
      <c r="AC54" s="166" t="e">
        <f>('A. INDICATOR LEVELS'!AD53-'A. INDICATOR LEVELS'!AC53)/'A. INDICATOR LEVELS'!AC53</f>
        <v>#REF!</v>
      </c>
      <c r="AD54" s="156" t="e">
        <f>('A. INDICATOR LEVELS'!AE53-'A. INDICATOR LEVELS'!AD53)/'A. INDICATOR LEVELS'!AD53</f>
        <v>#REF!</v>
      </c>
      <c r="AE54" s="156" t="e">
        <f>('A. INDICATOR LEVELS'!AF53-'A. INDICATOR LEVELS'!AE53)/'A. INDICATOR LEVELS'!AE53</f>
        <v>#REF!</v>
      </c>
      <c r="AF54" s="156" t="e">
        <f>('A. INDICATOR LEVELS'!AG53-'A. INDICATOR LEVELS'!AF53)/'A. INDICATOR LEVELS'!AF53</f>
        <v>#REF!</v>
      </c>
      <c r="AG54" s="156" t="e">
        <f>('A. INDICATOR LEVELS'!AH53-'A. INDICATOR LEVELS'!AG53)/'A. INDICATOR LEVELS'!AG53</f>
        <v>#REF!</v>
      </c>
      <c r="AH54" s="157" t="e">
        <f>('A. INDICATOR LEVELS'!AH53-'A. INDICATOR LEVELS'!AC53)/'A. INDICATOR LEVELS'!AC53</f>
        <v>#REF!</v>
      </c>
      <c r="AI54" s="160" t="e">
        <f>('A. INDICATOR LEVELS'!AJ53-'A. INDICATOR LEVELS'!AI53)/'A. INDICATOR LEVELS'!AI53</f>
        <v>#REF!</v>
      </c>
      <c r="AJ54" s="161" t="e">
        <f>('A. INDICATOR LEVELS'!AK53-'A. INDICATOR LEVELS'!AJ53)/'A. INDICATOR LEVELS'!AJ53</f>
        <v>#REF!</v>
      </c>
      <c r="AK54" s="161" t="e">
        <f>('A. INDICATOR LEVELS'!AL53-'A. INDICATOR LEVELS'!AK53)/'A. INDICATOR LEVELS'!AK53</f>
        <v>#REF!</v>
      </c>
      <c r="AL54" s="161" t="e">
        <f>('A. INDICATOR LEVELS'!AM53-'A. INDICATOR LEVELS'!AL53)/'A. INDICATOR LEVELS'!AL53</f>
        <v>#REF!</v>
      </c>
      <c r="AM54" s="161" t="e">
        <f>('A. INDICATOR LEVELS'!AN53-'A. INDICATOR LEVELS'!AM53)/'A. INDICATOR LEVELS'!AM53</f>
        <v>#REF!</v>
      </c>
      <c r="AN54" s="162" t="e">
        <f>('A. INDICATOR LEVELS'!AN53-'A. INDICATOR LEVELS'!AI53)/'A. INDICATOR LEVELS'!AI53</f>
        <v>#REF!</v>
      </c>
      <c r="AO54" s="166" t="e">
        <f>('A. INDICATOR LEVELS'!AP53-'A. INDICATOR LEVELS'!AO53)/'A. INDICATOR LEVELS'!AO53</f>
        <v>#REF!</v>
      </c>
      <c r="AP54" s="156" t="e">
        <f>('A. INDICATOR LEVELS'!AQ53-'A. INDICATOR LEVELS'!AP53)/'A. INDICATOR LEVELS'!AP53</f>
        <v>#REF!</v>
      </c>
      <c r="AQ54" s="156" t="e">
        <f>('A. INDICATOR LEVELS'!AR53-'A. INDICATOR LEVELS'!AQ53)/'A. INDICATOR LEVELS'!AQ53</f>
        <v>#REF!</v>
      </c>
      <c r="AR54" s="156" t="e">
        <f>('A. INDICATOR LEVELS'!AS53-'A. INDICATOR LEVELS'!AR53)/'A. INDICATOR LEVELS'!AR53</f>
        <v>#REF!</v>
      </c>
      <c r="AS54" s="156" t="e">
        <f>('A. INDICATOR LEVELS'!AT53-'A. INDICATOR LEVELS'!AS53)/'A. INDICATOR LEVELS'!AS53</f>
        <v>#REF!</v>
      </c>
      <c r="AT54" s="157" t="e">
        <f>('A. INDICATOR LEVELS'!AT53-'A. INDICATOR LEVELS'!AO53)/'A. INDICATOR LEVELS'!AO53</f>
        <v>#REF!</v>
      </c>
      <c r="AU54" s="166" t="e">
        <f>('A. INDICATOR LEVELS'!AV53-'A. INDICATOR LEVELS'!AU53)/'A. INDICATOR LEVELS'!AU53</f>
        <v>#REF!</v>
      </c>
      <c r="AV54" s="156" t="e">
        <f>('A. INDICATOR LEVELS'!AW53-'A. INDICATOR LEVELS'!AV53)/'A. INDICATOR LEVELS'!AV53</f>
        <v>#REF!</v>
      </c>
      <c r="AW54" s="156" t="e">
        <f>('A. INDICATOR LEVELS'!AX53-'A. INDICATOR LEVELS'!AW53)/'A. INDICATOR LEVELS'!AW53</f>
        <v>#REF!</v>
      </c>
      <c r="AX54" s="156" t="e">
        <f>('A. INDICATOR LEVELS'!AY53-'A. INDICATOR LEVELS'!AX53)/'A. INDICATOR LEVELS'!AX53</f>
        <v>#REF!</v>
      </c>
      <c r="AY54" s="156" t="e">
        <f>('A. INDICATOR LEVELS'!AZ53-'A. INDICATOR LEVELS'!AY53)/'A. INDICATOR LEVELS'!AY53</f>
        <v>#REF!</v>
      </c>
      <c r="AZ54" s="157" t="e">
        <f>('A. INDICATOR LEVELS'!AZ53-'A. INDICATOR LEVELS'!AU53)/'A. INDICATOR LEVELS'!AU53</f>
        <v>#REF!</v>
      </c>
      <c r="BA54" s="160">
        <f>('A. INDICATOR LEVELS'!BB53-'A. INDICATOR LEVELS'!BA53)/'A. INDICATOR LEVELS'!BA53</f>
        <v>3.6521739130434806E-2</v>
      </c>
      <c r="BB54" s="161">
        <f>('A. INDICATOR LEVELS'!BC53-'A. INDICATOR LEVELS'!BB53)/'A. INDICATOR LEVELS'!BB53</f>
        <v>1.0067114093959755E-2</v>
      </c>
      <c r="BC54" s="161">
        <f>('A. INDICATOR LEVELS'!BD53-'A. INDICATOR LEVELS'!BC53)/'A. INDICATOR LEVELS'!BC53</f>
        <v>3.6544850498338798E-2</v>
      </c>
      <c r="BD54" s="161">
        <f>('A. INDICATOR LEVELS'!BE53-'A. INDICATOR LEVELS'!BD53)/'A. INDICATOR LEVELS'!BD53</f>
        <v>-5.4487179487179467E-2</v>
      </c>
      <c r="BE54" s="161">
        <f>('A. INDICATOR LEVELS'!BF53-'A. INDICATOR LEVELS'!BE53)/'A. INDICATOR LEVELS'!BE53</f>
        <v>-1</v>
      </c>
      <c r="BF54" s="162">
        <f>('A. INDICATOR LEVELS'!BF53-'A. INDICATOR LEVELS'!BA53)/'A. INDICATOR LEVELS'!BA53</f>
        <v>-1</v>
      </c>
      <c r="BG54" s="166" t="e">
        <f>('A. INDICATOR LEVELS'!BH53-'A. INDICATOR LEVELS'!BG53)/'A. INDICATOR LEVELS'!BG53</f>
        <v>#REF!</v>
      </c>
      <c r="BH54" s="156" t="e">
        <f>('A. INDICATOR LEVELS'!BI53-'A. INDICATOR LEVELS'!BH53)/'A. INDICATOR LEVELS'!BH53</f>
        <v>#REF!</v>
      </c>
      <c r="BI54" s="156" t="e">
        <f>('A. INDICATOR LEVELS'!BJ53-'A. INDICATOR LEVELS'!BI53)/'A. INDICATOR LEVELS'!BI53</f>
        <v>#REF!</v>
      </c>
      <c r="BJ54" s="156" t="e">
        <f>('A. INDICATOR LEVELS'!BK53-'A. INDICATOR LEVELS'!BJ53)/'A. INDICATOR LEVELS'!BJ53</f>
        <v>#REF!</v>
      </c>
      <c r="BK54" s="156" t="e">
        <f>('A. INDICATOR LEVELS'!BL53-'A. INDICATOR LEVELS'!BK53)/'A. INDICATOR LEVELS'!BK53</f>
        <v>#REF!</v>
      </c>
      <c r="BL54" s="157" t="e">
        <f>('A. INDICATOR LEVELS'!BL53-'A. INDICATOR LEVELS'!BG53)/'A. INDICATOR LEVELS'!BG53</f>
        <v>#REF!</v>
      </c>
      <c r="BM54" s="166" t="e">
        <f>('A. INDICATOR LEVELS'!BN53-'A. INDICATOR LEVELS'!BM53)/'A. INDICATOR LEVELS'!BM53</f>
        <v>#REF!</v>
      </c>
      <c r="BN54" s="156" t="e">
        <f>('A. INDICATOR LEVELS'!BO53-'A. INDICATOR LEVELS'!BN53)/'A. INDICATOR LEVELS'!BN53</f>
        <v>#REF!</v>
      </c>
      <c r="BO54" s="156" t="e">
        <f>('A. INDICATOR LEVELS'!BP53-'A. INDICATOR LEVELS'!BO53)/'A. INDICATOR LEVELS'!BO53</f>
        <v>#REF!</v>
      </c>
      <c r="BP54" s="156" t="e">
        <f>('A. INDICATOR LEVELS'!BQ53-'A. INDICATOR LEVELS'!BP53)/'A. INDICATOR LEVELS'!BP53</f>
        <v>#REF!</v>
      </c>
      <c r="BQ54" s="156" t="e">
        <f>('A. INDICATOR LEVELS'!BR53-'A. INDICATOR LEVELS'!BQ53)/'A. INDICATOR LEVELS'!BQ53</f>
        <v>#REF!</v>
      </c>
      <c r="BR54" s="157" t="e">
        <f>('A. INDICATOR LEVELS'!BR53-'A. INDICATOR LEVELS'!BM53)/'A. INDICATOR LEVELS'!BM53</f>
        <v>#REF!</v>
      </c>
      <c r="BS54" s="160" t="e">
        <f>('A. INDICATOR LEVELS'!BT53-'A. INDICATOR LEVELS'!BS53)/'A. INDICATOR LEVELS'!BS53</f>
        <v>#REF!</v>
      </c>
      <c r="BT54" s="161" t="e">
        <f>('A. INDICATOR LEVELS'!BU53-'A. INDICATOR LEVELS'!BT53)/'A. INDICATOR LEVELS'!BT53</f>
        <v>#REF!</v>
      </c>
      <c r="BU54" s="161" t="e">
        <f>('A. INDICATOR LEVELS'!BV53-'A. INDICATOR LEVELS'!BU53)/'A. INDICATOR LEVELS'!BU53</f>
        <v>#REF!</v>
      </c>
      <c r="BV54" s="161" t="e">
        <f>('A. INDICATOR LEVELS'!BW53-'A. INDICATOR LEVELS'!BV53)/'A. INDICATOR LEVELS'!BV53</f>
        <v>#REF!</v>
      </c>
      <c r="BW54" s="161" t="e">
        <f>('A. INDICATOR LEVELS'!BX53-'A. INDICATOR LEVELS'!BW53)/'A. INDICATOR LEVELS'!BW53</f>
        <v>#REF!</v>
      </c>
      <c r="BX54" s="162" t="e">
        <f>('A. INDICATOR LEVELS'!BX53-'A. INDICATOR LEVELS'!BS53)/'A. INDICATOR LEVELS'!BS53</f>
        <v>#REF!</v>
      </c>
      <c r="BY54" s="160" t="e">
        <f>('A. INDICATOR LEVELS'!BZ53-'A. INDICATOR LEVELS'!BY53)/'A. INDICATOR LEVELS'!BY53</f>
        <v>#REF!</v>
      </c>
      <c r="BZ54" s="161" t="e">
        <f>('A. INDICATOR LEVELS'!CA53-'A. INDICATOR LEVELS'!BZ53)/'A. INDICATOR LEVELS'!BZ53</f>
        <v>#REF!</v>
      </c>
      <c r="CA54" s="161" t="e">
        <f>('A. INDICATOR LEVELS'!CB53-'A. INDICATOR LEVELS'!CA53)/'A. INDICATOR LEVELS'!CA53</f>
        <v>#REF!</v>
      </c>
      <c r="CB54" s="161" t="e">
        <f>('A. INDICATOR LEVELS'!CC53-'A. INDICATOR LEVELS'!CB53)/'A. INDICATOR LEVELS'!CB53</f>
        <v>#REF!</v>
      </c>
      <c r="CC54" s="161" t="e">
        <f>('A. INDICATOR LEVELS'!CD53-'A. INDICATOR LEVELS'!CC53)/'A. INDICATOR LEVELS'!CC53</f>
        <v>#REF!</v>
      </c>
      <c r="CD54" s="159" t="e">
        <f>('A. INDICATOR LEVELS'!CD53-'A. INDICATOR LEVELS'!BY53)/'A. INDICATOR LEVELS'!BY53</f>
        <v>#REF!</v>
      </c>
      <c r="CE54" s="176" t="e">
        <f>('A. INDICATOR LEVELS'!CF53-'A. INDICATOR LEVELS'!CE53)/'A. INDICATOR LEVELS'!CE53</f>
        <v>#REF!</v>
      </c>
      <c r="CF54" s="158" t="e">
        <f>('A. INDICATOR LEVELS'!CG53-'A. INDICATOR LEVELS'!CF53)/'A. INDICATOR LEVELS'!CF53</f>
        <v>#REF!</v>
      </c>
      <c r="CG54" s="158" t="e">
        <f>('A. INDICATOR LEVELS'!CH53-'A. INDICATOR LEVELS'!CG53)/'A. INDICATOR LEVELS'!CG53</f>
        <v>#REF!</v>
      </c>
      <c r="CH54" s="158" t="e">
        <f>('A. INDICATOR LEVELS'!CI53-'A. INDICATOR LEVELS'!CH53)/'A. INDICATOR LEVELS'!CH53</f>
        <v>#REF!</v>
      </c>
      <c r="CI54" s="158" t="e">
        <f>('A. INDICATOR LEVELS'!CJ53-'A. INDICATOR LEVELS'!CI53)/'A. INDICATOR LEVELS'!CI53</f>
        <v>#REF!</v>
      </c>
      <c r="CJ54" s="159" t="e">
        <f>('A. INDICATOR LEVELS'!CJ53-'A. INDICATOR LEVELS'!CE53)/'A. INDICATOR LEVELS'!CE53</f>
        <v>#REF!</v>
      </c>
      <c r="CK54" s="160" t="e">
        <f>('A. INDICATOR LEVELS'!CL53-'A. INDICATOR LEVELS'!CK53)/'A. INDICATOR LEVELS'!CK53</f>
        <v>#REF!</v>
      </c>
      <c r="CL54" s="160" t="e">
        <f>('A. INDICATOR LEVELS'!CM53-'A. INDICATOR LEVELS'!CL53)/'A. INDICATOR LEVELS'!CL53</f>
        <v>#REF!</v>
      </c>
      <c r="CM54" s="160" t="e">
        <f>('A. INDICATOR LEVELS'!CN53-'A. INDICATOR LEVELS'!CM53)/'A. INDICATOR LEVELS'!CM53</f>
        <v>#REF!</v>
      </c>
      <c r="CN54" s="160" t="e">
        <f>('A. INDICATOR LEVELS'!CO53-'A. INDICATOR LEVELS'!CN53)/'A. INDICATOR LEVELS'!CN53</f>
        <v>#REF!</v>
      </c>
      <c r="CO54" s="161"/>
      <c r="CP54" s="159" t="e">
        <f>('A. INDICATOR LEVELS'!CO53-'A. INDICATOR LEVELS'!CK53)/'A. INDICATOR LEVELS'!CK53</f>
        <v>#REF!</v>
      </c>
      <c r="CQ54" s="166" t="e">
        <f>('A. INDICATOR LEVELS'!CR53-'A. INDICATOR LEVELS'!CQ53)/'A. INDICATOR LEVELS'!CQ53</f>
        <v>#REF!</v>
      </c>
      <c r="CR54" s="156" t="e">
        <f>('A. INDICATOR LEVELS'!CS53-'A. INDICATOR LEVELS'!CR53)/'A. INDICATOR LEVELS'!CR53</f>
        <v>#REF!</v>
      </c>
      <c r="CS54" s="156" t="e">
        <f>('A. INDICATOR LEVELS'!CT53-'A. INDICATOR LEVELS'!CS53)/'A. INDICATOR LEVELS'!CS53</f>
        <v>#REF!</v>
      </c>
      <c r="CT54" s="156" t="e">
        <f>('A. INDICATOR LEVELS'!CU53-'A. INDICATOR LEVELS'!CT53)/'A. INDICATOR LEVELS'!CT53</f>
        <v>#REF!</v>
      </c>
      <c r="CU54" s="156" t="e">
        <f>('A. INDICATOR LEVELS'!CV53-'A. INDICATOR LEVELS'!CU53)/'A. INDICATOR LEVELS'!CU53</f>
        <v>#REF!</v>
      </c>
      <c r="CV54" s="157" t="e">
        <f>('A. INDICATOR LEVELS'!CV53-'A. INDICATOR LEVELS'!CQ53)/'A. INDICATOR LEVELS'!CQ53</f>
        <v>#REF!</v>
      </c>
      <c r="CW54" s="166" t="e">
        <f>('A. INDICATOR LEVELS'!CX53-'A. INDICATOR LEVELS'!CW53)/'A. INDICATOR LEVELS'!CW53</f>
        <v>#REF!</v>
      </c>
      <c r="CX54" s="156" t="e">
        <f>('A. INDICATOR LEVELS'!CY53-'A. INDICATOR LEVELS'!CX53)/'A. INDICATOR LEVELS'!CX53</f>
        <v>#REF!</v>
      </c>
      <c r="CY54" s="156" t="e">
        <f>('A. INDICATOR LEVELS'!CZ53-'A. INDICATOR LEVELS'!CY53)/'A. INDICATOR LEVELS'!CY53</f>
        <v>#REF!</v>
      </c>
      <c r="CZ54" s="156" t="e">
        <f>('A. INDICATOR LEVELS'!DA53-'A. INDICATOR LEVELS'!CZ53)/'A. INDICATOR LEVELS'!CZ53</f>
        <v>#REF!</v>
      </c>
      <c r="DA54" s="156" t="e">
        <f>('A. INDICATOR LEVELS'!DB53-'A. INDICATOR LEVELS'!DA53)/'A. INDICATOR LEVELS'!DA53</f>
        <v>#REF!</v>
      </c>
      <c r="DB54" s="157" t="e">
        <f>('A. INDICATOR LEVELS'!DB53-'A. INDICATOR LEVELS'!CW53)/'A. INDICATOR LEVELS'!CW53</f>
        <v>#REF!</v>
      </c>
      <c r="DC54" s="160" t="e">
        <f>('A. INDICATOR LEVELS'!DD53-'A. INDICATOR LEVELS'!DC53)/'A. INDICATOR LEVELS'!DC53</f>
        <v>#REF!</v>
      </c>
      <c r="DD54" s="161" t="e">
        <f>('A. INDICATOR LEVELS'!DE53-'A. INDICATOR LEVELS'!DD53)/'A. INDICATOR LEVELS'!DD53</f>
        <v>#REF!</v>
      </c>
      <c r="DE54" s="161" t="e">
        <f>('A. INDICATOR LEVELS'!DF53-'A. INDICATOR LEVELS'!DE53)/'A. INDICATOR LEVELS'!DE53</f>
        <v>#REF!</v>
      </c>
      <c r="DF54" s="161" t="e">
        <f>('A. INDICATOR LEVELS'!DG53-'A. INDICATOR LEVELS'!DF53)/'A. INDICATOR LEVELS'!DF53</f>
        <v>#REF!</v>
      </c>
      <c r="DG54" s="161" t="e">
        <f>('A. INDICATOR LEVELS'!DH53-'A. INDICATOR LEVELS'!DG53)/'A. INDICATOR LEVELS'!DG53</f>
        <v>#REF!</v>
      </c>
      <c r="DH54" s="162" t="e">
        <f>('A. INDICATOR LEVELS'!DH53-'A. INDICATOR LEVELS'!DC53)/'A. INDICATOR LEVELS'!DC53</f>
        <v>#REF!</v>
      </c>
    </row>
    <row r="55" spans="1:113" hidden="1" x14ac:dyDescent="0.35">
      <c r="A55" s="228"/>
      <c r="B55" s="248" t="s">
        <v>10</v>
      </c>
      <c r="C55" s="248" t="s">
        <v>98</v>
      </c>
      <c r="D55" s="229" t="s">
        <v>102</v>
      </c>
      <c r="E55" s="166" t="e">
        <f>('A. INDICATOR LEVELS'!F54-'A. INDICATOR LEVELS'!E54)/'A. INDICATOR LEVELS'!E54</f>
        <v>#REF!</v>
      </c>
      <c r="F55" s="156" t="e">
        <f>('A. INDICATOR LEVELS'!G54-'A. INDICATOR LEVELS'!F54)/'A. INDICATOR LEVELS'!F54</f>
        <v>#REF!</v>
      </c>
      <c r="G55" s="156" t="e">
        <f>('A. INDICATOR LEVELS'!H54-'A. INDICATOR LEVELS'!G54)/'A. INDICATOR LEVELS'!G54</f>
        <v>#REF!</v>
      </c>
      <c r="H55" s="156" t="e">
        <f>('A. INDICATOR LEVELS'!I54-'A. INDICATOR LEVELS'!H54)/'A. INDICATOR LEVELS'!H54</f>
        <v>#REF!</v>
      </c>
      <c r="I55" s="156" t="e">
        <f>('A. INDICATOR LEVELS'!J54-'A. INDICATOR LEVELS'!I54)/'A. INDICATOR LEVELS'!I54</f>
        <v>#REF!</v>
      </c>
      <c r="J55" s="157" t="e">
        <f>('A. INDICATOR LEVELS'!J54-'A. INDICATOR LEVELS'!E54)/'A. INDICATOR LEVELS'!E54</f>
        <v>#REF!</v>
      </c>
      <c r="K55" s="166" t="e">
        <f>('A. INDICATOR LEVELS'!L54-'A. INDICATOR LEVELS'!K54)/'A. INDICATOR LEVELS'!K54</f>
        <v>#REF!</v>
      </c>
      <c r="L55" s="156" t="e">
        <f>('A. INDICATOR LEVELS'!M54-'A. INDICATOR LEVELS'!L54)/'A. INDICATOR LEVELS'!L54</f>
        <v>#REF!</v>
      </c>
      <c r="M55" s="156" t="e">
        <f>('A. INDICATOR LEVELS'!N54-'A. INDICATOR LEVELS'!M54)/'A. INDICATOR LEVELS'!M54</f>
        <v>#REF!</v>
      </c>
      <c r="N55" s="156" t="e">
        <f>('A. INDICATOR LEVELS'!O54-'A. INDICATOR LEVELS'!N54)/'A. INDICATOR LEVELS'!N54</f>
        <v>#REF!</v>
      </c>
      <c r="O55" s="156" t="e">
        <f>('A. INDICATOR LEVELS'!P54-'A. INDICATOR LEVELS'!O54)/'A. INDICATOR LEVELS'!O54</f>
        <v>#REF!</v>
      </c>
      <c r="P55" s="157" t="e">
        <f>('A. INDICATOR LEVELS'!P54-'A. INDICATOR LEVELS'!K54)/'A. INDICATOR LEVELS'!K54</f>
        <v>#REF!</v>
      </c>
      <c r="Q55" s="160" t="e">
        <f>('A. INDICATOR LEVELS'!R54-'A. INDICATOR LEVELS'!Q54)/'A. INDICATOR LEVELS'!Q54</f>
        <v>#REF!</v>
      </c>
      <c r="R55" s="161" t="e">
        <f>('A. INDICATOR LEVELS'!S54-'A. INDICATOR LEVELS'!R54)/'A. INDICATOR LEVELS'!R54</f>
        <v>#REF!</v>
      </c>
      <c r="S55" s="161" t="e">
        <f>('A. INDICATOR LEVELS'!T54-'A. INDICATOR LEVELS'!S54)/'A. INDICATOR LEVELS'!S54</f>
        <v>#REF!</v>
      </c>
      <c r="T55" s="161" t="e">
        <f>('A. INDICATOR LEVELS'!U54-'A. INDICATOR LEVELS'!T54)/'A. INDICATOR LEVELS'!T54</f>
        <v>#REF!</v>
      </c>
      <c r="U55" s="161" t="e">
        <f>('A. INDICATOR LEVELS'!V54-'A. INDICATOR LEVELS'!U54)/'A. INDICATOR LEVELS'!U54</f>
        <v>#REF!</v>
      </c>
      <c r="V55" s="162" t="e">
        <f>('A. INDICATOR LEVELS'!V54-'A. INDICATOR LEVELS'!Q54)/'A. INDICATOR LEVELS'!Q54</f>
        <v>#REF!</v>
      </c>
      <c r="W55" s="176" t="e">
        <f>('A. INDICATOR LEVELS'!X54-'A. INDICATOR LEVELS'!W54)/'A. INDICATOR LEVELS'!W54</f>
        <v>#REF!</v>
      </c>
      <c r="X55" s="158" t="e">
        <f>('A. INDICATOR LEVELS'!Y54-'A. INDICATOR LEVELS'!X54)/'A. INDICATOR LEVELS'!X54</f>
        <v>#REF!</v>
      </c>
      <c r="Y55" s="158" t="e">
        <f>('A. INDICATOR LEVELS'!Z54-'A. INDICATOR LEVELS'!Y54)/'A. INDICATOR LEVELS'!Y54</f>
        <v>#REF!</v>
      </c>
      <c r="Z55" s="158" t="e">
        <f>('A. INDICATOR LEVELS'!AA54-'A. INDICATOR LEVELS'!Z54)/'A. INDICATOR LEVELS'!Z54</f>
        <v>#REF!</v>
      </c>
      <c r="AA55" s="158" t="e">
        <f>('A. INDICATOR LEVELS'!AB54-'A. INDICATOR LEVELS'!AA54)/'A. INDICATOR LEVELS'!AA54</f>
        <v>#REF!</v>
      </c>
      <c r="AB55" s="159" t="e">
        <f>('A. INDICATOR LEVELS'!AB54-'A. INDICATOR LEVELS'!W54)/'A. INDICATOR LEVELS'!W54</f>
        <v>#REF!</v>
      </c>
      <c r="AC55" s="166" t="e">
        <f>('A. INDICATOR LEVELS'!AD54-'A. INDICATOR LEVELS'!AC54)/'A. INDICATOR LEVELS'!AC54</f>
        <v>#REF!</v>
      </c>
      <c r="AD55" s="156" t="e">
        <f>('A. INDICATOR LEVELS'!AE54-'A. INDICATOR LEVELS'!AD54)/'A. INDICATOR LEVELS'!AD54</f>
        <v>#REF!</v>
      </c>
      <c r="AE55" s="156" t="e">
        <f>('A. INDICATOR LEVELS'!AF54-'A. INDICATOR LEVELS'!AE54)/'A. INDICATOR LEVELS'!AE54</f>
        <v>#REF!</v>
      </c>
      <c r="AF55" s="156" t="e">
        <f>('A. INDICATOR LEVELS'!AG54-'A. INDICATOR LEVELS'!AF54)/'A. INDICATOR LEVELS'!AF54</f>
        <v>#REF!</v>
      </c>
      <c r="AG55" s="156" t="e">
        <f>('A. INDICATOR LEVELS'!AH54-'A. INDICATOR LEVELS'!AG54)/'A. INDICATOR LEVELS'!AG54</f>
        <v>#REF!</v>
      </c>
      <c r="AH55" s="157" t="e">
        <f>('A. INDICATOR LEVELS'!AH54-'A. INDICATOR LEVELS'!AC54)/'A. INDICATOR LEVELS'!AC54</f>
        <v>#REF!</v>
      </c>
      <c r="AI55" s="160" t="e">
        <f>('A. INDICATOR LEVELS'!AJ54-'A. INDICATOR LEVELS'!AI54)/'A. INDICATOR LEVELS'!AI54</f>
        <v>#REF!</v>
      </c>
      <c r="AJ55" s="161" t="e">
        <f>('A. INDICATOR LEVELS'!AK54-'A. INDICATOR LEVELS'!AJ54)/'A. INDICATOR LEVELS'!AJ54</f>
        <v>#REF!</v>
      </c>
      <c r="AK55" s="161" t="e">
        <f>('A. INDICATOR LEVELS'!AL54-'A. INDICATOR LEVELS'!AK54)/'A. INDICATOR LEVELS'!AK54</f>
        <v>#REF!</v>
      </c>
      <c r="AL55" s="161" t="e">
        <f>('A. INDICATOR LEVELS'!AM54-'A. INDICATOR LEVELS'!AL54)/'A. INDICATOR LEVELS'!AL54</f>
        <v>#REF!</v>
      </c>
      <c r="AM55" s="161" t="e">
        <f>('A. INDICATOR LEVELS'!AN54-'A. INDICATOR LEVELS'!AM54)/'A. INDICATOR LEVELS'!AM54</f>
        <v>#REF!</v>
      </c>
      <c r="AN55" s="162" t="e">
        <f>('A. INDICATOR LEVELS'!AN54-'A. INDICATOR LEVELS'!AI54)/'A. INDICATOR LEVELS'!AI54</f>
        <v>#REF!</v>
      </c>
      <c r="AO55" s="166" t="e">
        <f>('A. INDICATOR LEVELS'!AP54-'A. INDICATOR LEVELS'!AO54)/'A. INDICATOR LEVELS'!AO54</f>
        <v>#REF!</v>
      </c>
      <c r="AP55" s="156" t="e">
        <f>('A. INDICATOR LEVELS'!AQ54-'A. INDICATOR LEVELS'!AP54)/'A. INDICATOR LEVELS'!AP54</f>
        <v>#REF!</v>
      </c>
      <c r="AQ55" s="156" t="e">
        <f>('A. INDICATOR LEVELS'!AR54-'A. INDICATOR LEVELS'!AQ54)/'A. INDICATOR LEVELS'!AQ54</f>
        <v>#REF!</v>
      </c>
      <c r="AR55" s="156" t="e">
        <f>('A. INDICATOR LEVELS'!AS54-'A. INDICATOR LEVELS'!AR54)/'A. INDICATOR LEVELS'!AR54</f>
        <v>#REF!</v>
      </c>
      <c r="AS55" s="156" t="e">
        <f>('A. INDICATOR LEVELS'!AT54-'A. INDICATOR LEVELS'!AS54)/'A. INDICATOR LEVELS'!AS54</f>
        <v>#REF!</v>
      </c>
      <c r="AT55" s="157" t="e">
        <f>('A. INDICATOR LEVELS'!AT54-'A. INDICATOR LEVELS'!AO54)/'A. INDICATOR LEVELS'!AO54</f>
        <v>#REF!</v>
      </c>
      <c r="AU55" s="166" t="e">
        <f>('A. INDICATOR LEVELS'!AV54-'A. INDICATOR LEVELS'!AU54)/'A. INDICATOR LEVELS'!AU54</f>
        <v>#REF!</v>
      </c>
      <c r="AV55" s="156" t="e">
        <f>('A. INDICATOR LEVELS'!AW54-'A. INDICATOR LEVELS'!AV54)/'A. INDICATOR LEVELS'!AV54</f>
        <v>#REF!</v>
      </c>
      <c r="AW55" s="156" t="e">
        <f>('A. INDICATOR LEVELS'!AX54-'A. INDICATOR LEVELS'!AW54)/'A. INDICATOR LEVELS'!AW54</f>
        <v>#REF!</v>
      </c>
      <c r="AX55" s="156" t="e">
        <f>('A. INDICATOR LEVELS'!AY54-'A. INDICATOR LEVELS'!AX54)/'A. INDICATOR LEVELS'!AX54</f>
        <v>#REF!</v>
      </c>
      <c r="AY55" s="156" t="e">
        <f>('A. INDICATOR LEVELS'!AZ54-'A. INDICATOR LEVELS'!AY54)/'A. INDICATOR LEVELS'!AY54</f>
        <v>#REF!</v>
      </c>
      <c r="AZ55" s="157" t="e">
        <f>('A. INDICATOR LEVELS'!AZ54-'A. INDICATOR LEVELS'!AU54)/'A. INDICATOR LEVELS'!AU54</f>
        <v>#REF!</v>
      </c>
      <c r="BA55" s="160">
        <f>('A. INDICATOR LEVELS'!BB54-'A. INDICATOR LEVELS'!BA54)/'A. INDICATOR LEVELS'!BA54</f>
        <v>4.5126353790613721E-2</v>
      </c>
      <c r="BB55" s="161">
        <f>('A. INDICATOR LEVELS'!BC54-'A. INDICATOR LEVELS'!BB54)/'A. INDICATOR LEVELS'!BB54</f>
        <v>-6.9084628670120652E-3</v>
      </c>
      <c r="BC55" s="161">
        <f>('A. INDICATOR LEVELS'!BD54-'A. INDICATOR LEVELS'!BC54)/'A. INDICATOR LEVELS'!BC54</f>
        <v>3.4782608695652174E-2</v>
      </c>
      <c r="BD55" s="161">
        <f>('A. INDICATOR LEVELS'!BE54-'A. INDICATOR LEVELS'!BD54)/'A. INDICATOR LEVELS'!BD54</f>
        <v>-4.7058823529411715E-2</v>
      </c>
      <c r="BE55" s="161">
        <f>('A. INDICATOR LEVELS'!BF54-'A. INDICATOR LEVELS'!BE54)/'A. INDICATOR LEVELS'!BE54</f>
        <v>-1</v>
      </c>
      <c r="BF55" s="162">
        <f>('A. INDICATOR LEVELS'!BF54-'A. INDICATOR LEVELS'!BA54)/'A. INDICATOR LEVELS'!BA54</f>
        <v>-1</v>
      </c>
      <c r="BG55" s="166" t="e">
        <f>('A. INDICATOR LEVELS'!BH54-'A. INDICATOR LEVELS'!BG54)/'A. INDICATOR LEVELS'!BG54</f>
        <v>#REF!</v>
      </c>
      <c r="BH55" s="156" t="e">
        <f>('A. INDICATOR LEVELS'!BI54-'A. INDICATOR LEVELS'!BH54)/'A. INDICATOR LEVELS'!BH54</f>
        <v>#REF!</v>
      </c>
      <c r="BI55" s="156" t="e">
        <f>('A. INDICATOR LEVELS'!BJ54-'A. INDICATOR LEVELS'!BI54)/'A. INDICATOR LEVELS'!BI54</f>
        <v>#REF!</v>
      </c>
      <c r="BJ55" s="156" t="e">
        <f>('A. INDICATOR LEVELS'!BK54-'A. INDICATOR LEVELS'!BJ54)/'A. INDICATOR LEVELS'!BJ54</f>
        <v>#REF!</v>
      </c>
      <c r="BK55" s="156" t="e">
        <f>('A. INDICATOR LEVELS'!BL54-'A. INDICATOR LEVELS'!BK54)/'A. INDICATOR LEVELS'!BK54</f>
        <v>#REF!</v>
      </c>
      <c r="BL55" s="157" t="e">
        <f>('A. INDICATOR LEVELS'!BL54-'A. INDICATOR LEVELS'!BG54)/'A. INDICATOR LEVELS'!BG54</f>
        <v>#REF!</v>
      </c>
      <c r="BM55" s="166" t="e">
        <f>('A. INDICATOR LEVELS'!BN54-'A. INDICATOR LEVELS'!BM54)/'A. INDICATOR LEVELS'!BM54</f>
        <v>#REF!</v>
      </c>
      <c r="BN55" s="156" t="e">
        <f>('A. INDICATOR LEVELS'!BO54-'A. INDICATOR LEVELS'!BN54)/'A. INDICATOR LEVELS'!BN54</f>
        <v>#REF!</v>
      </c>
      <c r="BO55" s="156" t="e">
        <f>('A. INDICATOR LEVELS'!BP54-'A. INDICATOR LEVELS'!BO54)/'A. INDICATOR LEVELS'!BO54</f>
        <v>#REF!</v>
      </c>
      <c r="BP55" s="156" t="e">
        <f>('A. INDICATOR LEVELS'!BQ54-'A. INDICATOR LEVELS'!BP54)/'A. INDICATOR LEVELS'!BP54</f>
        <v>#REF!</v>
      </c>
      <c r="BQ55" s="156" t="e">
        <f>('A. INDICATOR LEVELS'!BR54-'A. INDICATOR LEVELS'!BQ54)/'A. INDICATOR LEVELS'!BQ54</f>
        <v>#REF!</v>
      </c>
      <c r="BR55" s="157" t="e">
        <f>('A. INDICATOR LEVELS'!BR54-'A. INDICATOR LEVELS'!BM54)/'A. INDICATOR LEVELS'!BM54</f>
        <v>#REF!</v>
      </c>
      <c r="BS55" s="160" t="e">
        <f>('A. INDICATOR LEVELS'!BT54-'A. INDICATOR LEVELS'!BS54)/'A. INDICATOR LEVELS'!BS54</f>
        <v>#REF!</v>
      </c>
      <c r="BT55" s="161" t="e">
        <f>('A. INDICATOR LEVELS'!BU54-'A. INDICATOR LEVELS'!BT54)/'A. INDICATOR LEVELS'!BT54</f>
        <v>#REF!</v>
      </c>
      <c r="BU55" s="161" t="e">
        <f>('A. INDICATOR LEVELS'!BV54-'A. INDICATOR LEVELS'!BU54)/'A. INDICATOR LEVELS'!BU54</f>
        <v>#REF!</v>
      </c>
      <c r="BV55" s="161" t="e">
        <f>('A. INDICATOR LEVELS'!BW54-'A. INDICATOR LEVELS'!BV54)/'A. INDICATOR LEVELS'!BV54</f>
        <v>#REF!</v>
      </c>
      <c r="BW55" s="161" t="e">
        <f>('A. INDICATOR LEVELS'!BX54-'A. INDICATOR LEVELS'!BW54)/'A. INDICATOR LEVELS'!BW54</f>
        <v>#REF!</v>
      </c>
      <c r="BX55" s="162" t="e">
        <f>('A. INDICATOR LEVELS'!BX54-'A. INDICATOR LEVELS'!BS54)/'A. INDICATOR LEVELS'!BS54</f>
        <v>#REF!</v>
      </c>
      <c r="BY55" s="160" t="e">
        <f>('A. INDICATOR LEVELS'!BZ54-'A. INDICATOR LEVELS'!BY54)/'A. INDICATOR LEVELS'!BY54</f>
        <v>#REF!</v>
      </c>
      <c r="BZ55" s="161" t="e">
        <f>('A. INDICATOR LEVELS'!CA54-'A. INDICATOR LEVELS'!BZ54)/'A. INDICATOR LEVELS'!BZ54</f>
        <v>#REF!</v>
      </c>
      <c r="CA55" s="161" t="e">
        <f>('A. INDICATOR LEVELS'!CB54-'A. INDICATOR LEVELS'!CA54)/'A. INDICATOR LEVELS'!CA54</f>
        <v>#REF!</v>
      </c>
      <c r="CB55" s="161" t="e">
        <f>('A. INDICATOR LEVELS'!CC54-'A. INDICATOR LEVELS'!CB54)/'A. INDICATOR LEVELS'!CB54</f>
        <v>#REF!</v>
      </c>
      <c r="CC55" s="161" t="e">
        <f>('A. INDICATOR LEVELS'!CD54-'A. INDICATOR LEVELS'!CC54)/'A. INDICATOR LEVELS'!CC54</f>
        <v>#REF!</v>
      </c>
      <c r="CD55" s="159" t="e">
        <f>('A. INDICATOR LEVELS'!CD54-'A. INDICATOR LEVELS'!BY54)/'A. INDICATOR LEVELS'!BY54</f>
        <v>#REF!</v>
      </c>
      <c r="CE55" s="176" t="e">
        <f>('A. INDICATOR LEVELS'!CF54-'A. INDICATOR LEVELS'!CE54)/'A. INDICATOR LEVELS'!CE54</f>
        <v>#REF!</v>
      </c>
      <c r="CF55" s="158" t="e">
        <f>('A. INDICATOR LEVELS'!CG54-'A. INDICATOR LEVELS'!CF54)/'A. INDICATOR LEVELS'!CF54</f>
        <v>#REF!</v>
      </c>
      <c r="CG55" s="158" t="e">
        <f>('A. INDICATOR LEVELS'!CH54-'A. INDICATOR LEVELS'!CG54)/'A. INDICATOR LEVELS'!CG54</f>
        <v>#REF!</v>
      </c>
      <c r="CH55" s="158" t="e">
        <f>('A. INDICATOR LEVELS'!CI54-'A. INDICATOR LEVELS'!CH54)/'A. INDICATOR LEVELS'!CH54</f>
        <v>#REF!</v>
      </c>
      <c r="CI55" s="158" t="e">
        <f>('A. INDICATOR LEVELS'!CJ54-'A. INDICATOR LEVELS'!CI54)/'A. INDICATOR LEVELS'!CI54</f>
        <v>#REF!</v>
      </c>
      <c r="CJ55" s="159" t="e">
        <f>('A. INDICATOR LEVELS'!CJ54-'A. INDICATOR LEVELS'!CE54)/'A. INDICATOR LEVELS'!CE54</f>
        <v>#REF!</v>
      </c>
      <c r="CK55" s="160" t="e">
        <f>('A. INDICATOR LEVELS'!CL54-'A. INDICATOR LEVELS'!CK54)/'A. INDICATOR LEVELS'!CK54</f>
        <v>#REF!</v>
      </c>
      <c r="CL55" s="160" t="e">
        <f>('A. INDICATOR LEVELS'!CM54-'A. INDICATOR LEVELS'!CL54)/'A. INDICATOR LEVELS'!CL54</f>
        <v>#REF!</v>
      </c>
      <c r="CM55" s="160" t="e">
        <f>('A. INDICATOR LEVELS'!CN54-'A. INDICATOR LEVELS'!CM54)/'A. INDICATOR LEVELS'!CM54</f>
        <v>#REF!</v>
      </c>
      <c r="CN55" s="160" t="e">
        <f>('A. INDICATOR LEVELS'!CO54-'A. INDICATOR LEVELS'!CN54)/'A. INDICATOR LEVELS'!CN54</f>
        <v>#REF!</v>
      </c>
      <c r="CO55" s="161"/>
      <c r="CP55" s="159" t="e">
        <f>('A. INDICATOR LEVELS'!CO54-'A. INDICATOR LEVELS'!CK54)/'A. INDICATOR LEVELS'!CK54</f>
        <v>#REF!</v>
      </c>
      <c r="CQ55" s="166" t="e">
        <f>('A. INDICATOR LEVELS'!CR54-'A. INDICATOR LEVELS'!CQ54)/'A. INDICATOR LEVELS'!CQ54</f>
        <v>#REF!</v>
      </c>
      <c r="CR55" s="156" t="e">
        <f>('A. INDICATOR LEVELS'!CS54-'A. INDICATOR LEVELS'!CR54)/'A. INDICATOR LEVELS'!CR54</f>
        <v>#REF!</v>
      </c>
      <c r="CS55" s="156" t="e">
        <f>('A. INDICATOR LEVELS'!CT54-'A. INDICATOR LEVELS'!CS54)/'A. INDICATOR LEVELS'!CS54</f>
        <v>#REF!</v>
      </c>
      <c r="CT55" s="156" t="e">
        <f>('A. INDICATOR LEVELS'!CU54-'A. INDICATOR LEVELS'!CT54)/'A. INDICATOR LEVELS'!CT54</f>
        <v>#REF!</v>
      </c>
      <c r="CU55" s="156" t="e">
        <f>('A. INDICATOR LEVELS'!CV54-'A. INDICATOR LEVELS'!CU54)/'A. INDICATOR LEVELS'!CU54</f>
        <v>#REF!</v>
      </c>
      <c r="CV55" s="157" t="e">
        <f>('A. INDICATOR LEVELS'!CV54-'A. INDICATOR LEVELS'!CQ54)/'A. INDICATOR LEVELS'!CQ54</f>
        <v>#REF!</v>
      </c>
      <c r="CW55" s="166" t="e">
        <f>('A. INDICATOR LEVELS'!CX54-'A. INDICATOR LEVELS'!CW54)/'A. INDICATOR LEVELS'!CW54</f>
        <v>#REF!</v>
      </c>
      <c r="CX55" s="156" t="e">
        <f>('A. INDICATOR LEVELS'!CY54-'A. INDICATOR LEVELS'!CX54)/'A. INDICATOR LEVELS'!CX54</f>
        <v>#REF!</v>
      </c>
      <c r="CY55" s="156" t="e">
        <f>('A. INDICATOR LEVELS'!CZ54-'A. INDICATOR LEVELS'!CY54)/'A. INDICATOR LEVELS'!CY54</f>
        <v>#REF!</v>
      </c>
      <c r="CZ55" s="156" t="e">
        <f>('A. INDICATOR LEVELS'!DA54-'A. INDICATOR LEVELS'!CZ54)/'A. INDICATOR LEVELS'!CZ54</f>
        <v>#REF!</v>
      </c>
      <c r="DA55" s="156" t="e">
        <f>('A. INDICATOR LEVELS'!DB54-'A. INDICATOR LEVELS'!DA54)/'A. INDICATOR LEVELS'!DA54</f>
        <v>#REF!</v>
      </c>
      <c r="DB55" s="157" t="e">
        <f>('A. INDICATOR LEVELS'!DB54-'A. INDICATOR LEVELS'!CW54)/'A. INDICATOR LEVELS'!CW54</f>
        <v>#REF!</v>
      </c>
      <c r="DC55" s="160" t="e">
        <f>('A. INDICATOR LEVELS'!DD54-'A. INDICATOR LEVELS'!DC54)/'A. INDICATOR LEVELS'!DC54</f>
        <v>#REF!</v>
      </c>
      <c r="DD55" s="161" t="e">
        <f>('A. INDICATOR LEVELS'!DE54-'A. INDICATOR LEVELS'!DD54)/'A. INDICATOR LEVELS'!DD54</f>
        <v>#REF!</v>
      </c>
      <c r="DE55" s="161" t="e">
        <f>('A. INDICATOR LEVELS'!DF54-'A. INDICATOR LEVELS'!DE54)/'A. INDICATOR LEVELS'!DE54</f>
        <v>#REF!</v>
      </c>
      <c r="DF55" s="161" t="e">
        <f>('A. INDICATOR LEVELS'!DG54-'A. INDICATOR LEVELS'!DF54)/'A. INDICATOR LEVELS'!DF54</f>
        <v>#REF!</v>
      </c>
      <c r="DG55" s="161" t="e">
        <f>('A. INDICATOR LEVELS'!DH54-'A. INDICATOR LEVELS'!DG54)/'A. INDICATOR LEVELS'!DG54</f>
        <v>#REF!</v>
      </c>
      <c r="DH55" s="162" t="e">
        <f>('A. INDICATOR LEVELS'!DH54-'A. INDICATOR LEVELS'!DC54)/'A. INDICATOR LEVELS'!DC54</f>
        <v>#REF!</v>
      </c>
    </row>
    <row r="56" spans="1:113" hidden="1" x14ac:dyDescent="0.35">
      <c r="A56" s="228"/>
      <c r="B56" s="248" t="s">
        <v>11</v>
      </c>
      <c r="C56" s="248" t="s">
        <v>98</v>
      </c>
      <c r="D56" s="229" t="s">
        <v>103</v>
      </c>
      <c r="E56" s="166" t="e">
        <f>('A. INDICATOR LEVELS'!F55-'A. INDICATOR LEVELS'!E55)/'A. INDICATOR LEVELS'!E55</f>
        <v>#REF!</v>
      </c>
      <c r="F56" s="156" t="e">
        <f>('A. INDICATOR LEVELS'!G55-'A. INDICATOR LEVELS'!F55)/'A. INDICATOR LEVELS'!F55</f>
        <v>#REF!</v>
      </c>
      <c r="G56" s="156" t="e">
        <f>('A. INDICATOR LEVELS'!H55-'A. INDICATOR LEVELS'!G55)/'A. INDICATOR LEVELS'!G55</f>
        <v>#REF!</v>
      </c>
      <c r="H56" s="156" t="e">
        <f>('A. INDICATOR LEVELS'!I55-'A. INDICATOR LEVELS'!H55)/'A. INDICATOR LEVELS'!H55</f>
        <v>#REF!</v>
      </c>
      <c r="I56" s="156" t="e">
        <f>('A. INDICATOR LEVELS'!J55-'A. INDICATOR LEVELS'!I55)/'A. INDICATOR LEVELS'!I55</f>
        <v>#REF!</v>
      </c>
      <c r="J56" s="157" t="e">
        <f>('A. INDICATOR LEVELS'!J55-'A. INDICATOR LEVELS'!E55)/'A. INDICATOR LEVELS'!E55</f>
        <v>#REF!</v>
      </c>
      <c r="K56" s="166" t="e">
        <f>('A. INDICATOR LEVELS'!L55-'A. INDICATOR LEVELS'!K55)/'A. INDICATOR LEVELS'!K55</f>
        <v>#REF!</v>
      </c>
      <c r="L56" s="156" t="e">
        <f>('A. INDICATOR LEVELS'!M55-'A. INDICATOR LEVELS'!L55)/'A. INDICATOR LEVELS'!L55</f>
        <v>#REF!</v>
      </c>
      <c r="M56" s="156" t="e">
        <f>('A. INDICATOR LEVELS'!N55-'A. INDICATOR LEVELS'!M55)/'A. INDICATOR LEVELS'!M55</f>
        <v>#REF!</v>
      </c>
      <c r="N56" s="156" t="e">
        <f>('A. INDICATOR LEVELS'!O55-'A. INDICATOR LEVELS'!N55)/'A. INDICATOR LEVELS'!N55</f>
        <v>#REF!</v>
      </c>
      <c r="O56" s="156" t="e">
        <f>('A. INDICATOR LEVELS'!P55-'A. INDICATOR LEVELS'!O55)/'A. INDICATOR LEVELS'!O55</f>
        <v>#REF!</v>
      </c>
      <c r="P56" s="157" t="e">
        <f>('A. INDICATOR LEVELS'!P55-'A. INDICATOR LEVELS'!K55)/'A. INDICATOR LEVELS'!K55</f>
        <v>#REF!</v>
      </c>
      <c r="Q56" s="160" t="e">
        <f>('A. INDICATOR LEVELS'!R55-'A. INDICATOR LEVELS'!Q55)/'A. INDICATOR LEVELS'!Q55</f>
        <v>#REF!</v>
      </c>
      <c r="R56" s="161" t="e">
        <f>('A. INDICATOR LEVELS'!S55-'A. INDICATOR LEVELS'!R55)/'A. INDICATOR LEVELS'!R55</f>
        <v>#REF!</v>
      </c>
      <c r="S56" s="161" t="e">
        <f>('A. INDICATOR LEVELS'!T55-'A. INDICATOR LEVELS'!S55)/'A. INDICATOR LEVELS'!S55</f>
        <v>#REF!</v>
      </c>
      <c r="T56" s="161" t="e">
        <f>('A. INDICATOR LEVELS'!U55-'A. INDICATOR LEVELS'!T55)/'A. INDICATOR LEVELS'!T55</f>
        <v>#REF!</v>
      </c>
      <c r="U56" s="161" t="e">
        <f>('A. INDICATOR LEVELS'!V55-'A. INDICATOR LEVELS'!U55)/'A. INDICATOR LEVELS'!U55</f>
        <v>#REF!</v>
      </c>
      <c r="V56" s="162" t="e">
        <f>('A. INDICATOR LEVELS'!V55-'A. INDICATOR LEVELS'!Q55)/'A. INDICATOR LEVELS'!Q55</f>
        <v>#REF!</v>
      </c>
      <c r="W56" s="176" t="e">
        <f>('A. INDICATOR LEVELS'!X55-'A. INDICATOR LEVELS'!W55)/'A. INDICATOR LEVELS'!W55</f>
        <v>#REF!</v>
      </c>
      <c r="X56" s="158" t="e">
        <f>('A. INDICATOR LEVELS'!Y55-'A. INDICATOR LEVELS'!X55)/'A. INDICATOR LEVELS'!X55</f>
        <v>#REF!</v>
      </c>
      <c r="Y56" s="158" t="e">
        <f>('A. INDICATOR LEVELS'!Z55-'A. INDICATOR LEVELS'!Y55)/'A. INDICATOR LEVELS'!Y55</f>
        <v>#REF!</v>
      </c>
      <c r="Z56" s="158" t="e">
        <f>('A. INDICATOR LEVELS'!AA55-'A. INDICATOR LEVELS'!Z55)/'A. INDICATOR LEVELS'!Z55</f>
        <v>#REF!</v>
      </c>
      <c r="AA56" s="158" t="e">
        <f>('A. INDICATOR LEVELS'!AB55-'A. INDICATOR LEVELS'!AA55)/'A. INDICATOR LEVELS'!AA55</f>
        <v>#REF!</v>
      </c>
      <c r="AB56" s="159" t="e">
        <f>('A. INDICATOR LEVELS'!AB55-'A. INDICATOR LEVELS'!W55)/'A. INDICATOR LEVELS'!W55</f>
        <v>#REF!</v>
      </c>
      <c r="AC56" s="166" t="e">
        <f>('A. INDICATOR LEVELS'!AD55-'A. INDICATOR LEVELS'!AC55)/'A. INDICATOR LEVELS'!AC55</f>
        <v>#REF!</v>
      </c>
      <c r="AD56" s="156" t="e">
        <f>('A. INDICATOR LEVELS'!AE55-'A. INDICATOR LEVELS'!AD55)/'A. INDICATOR LEVELS'!AD55</f>
        <v>#REF!</v>
      </c>
      <c r="AE56" s="156" t="e">
        <f>('A. INDICATOR LEVELS'!AF55-'A. INDICATOR LEVELS'!AE55)/'A. INDICATOR LEVELS'!AE55</f>
        <v>#REF!</v>
      </c>
      <c r="AF56" s="156" t="e">
        <f>('A. INDICATOR LEVELS'!AG55-'A. INDICATOR LEVELS'!AF55)/'A. INDICATOR LEVELS'!AF55</f>
        <v>#REF!</v>
      </c>
      <c r="AG56" s="156" t="e">
        <f>('A. INDICATOR LEVELS'!AH55-'A. INDICATOR LEVELS'!AG55)/'A. INDICATOR LEVELS'!AG55</f>
        <v>#REF!</v>
      </c>
      <c r="AH56" s="157" t="e">
        <f>('A. INDICATOR LEVELS'!AH55-'A. INDICATOR LEVELS'!AC55)/'A. INDICATOR LEVELS'!AC55</f>
        <v>#REF!</v>
      </c>
      <c r="AI56" s="160" t="e">
        <f>('A. INDICATOR LEVELS'!AJ55-'A. INDICATOR LEVELS'!AI55)/'A. INDICATOR LEVELS'!AI55</f>
        <v>#REF!</v>
      </c>
      <c r="AJ56" s="161" t="e">
        <f>('A. INDICATOR LEVELS'!AK55-'A. INDICATOR LEVELS'!AJ55)/'A. INDICATOR LEVELS'!AJ55</f>
        <v>#REF!</v>
      </c>
      <c r="AK56" s="161" t="e">
        <f>('A. INDICATOR LEVELS'!AL55-'A. INDICATOR LEVELS'!AK55)/'A. INDICATOR LEVELS'!AK55</f>
        <v>#REF!</v>
      </c>
      <c r="AL56" s="161" t="e">
        <f>('A. INDICATOR LEVELS'!AM55-'A. INDICATOR LEVELS'!AL55)/'A. INDICATOR LEVELS'!AL55</f>
        <v>#REF!</v>
      </c>
      <c r="AM56" s="161" t="e">
        <f>('A. INDICATOR LEVELS'!AN55-'A. INDICATOR LEVELS'!AM55)/'A. INDICATOR LEVELS'!AM55</f>
        <v>#REF!</v>
      </c>
      <c r="AN56" s="162" t="e">
        <f>('A. INDICATOR LEVELS'!AN55-'A. INDICATOR LEVELS'!AI55)/'A. INDICATOR LEVELS'!AI55</f>
        <v>#REF!</v>
      </c>
      <c r="AO56" s="166" t="e">
        <f>('A. INDICATOR LEVELS'!AP55-'A. INDICATOR LEVELS'!AO55)/'A. INDICATOR LEVELS'!AO55</f>
        <v>#REF!</v>
      </c>
      <c r="AP56" s="156" t="e">
        <f>('A. INDICATOR LEVELS'!AQ55-'A. INDICATOR LEVELS'!AP55)/'A. INDICATOR LEVELS'!AP55</f>
        <v>#REF!</v>
      </c>
      <c r="AQ56" s="156" t="e">
        <f>('A. INDICATOR LEVELS'!AR55-'A. INDICATOR LEVELS'!AQ55)/'A. INDICATOR LEVELS'!AQ55</f>
        <v>#REF!</v>
      </c>
      <c r="AR56" s="156" t="e">
        <f>('A. INDICATOR LEVELS'!AS55-'A. INDICATOR LEVELS'!AR55)/'A. INDICATOR LEVELS'!AR55</f>
        <v>#REF!</v>
      </c>
      <c r="AS56" s="156" t="e">
        <f>('A. INDICATOR LEVELS'!AT55-'A. INDICATOR LEVELS'!AS55)/'A. INDICATOR LEVELS'!AS55</f>
        <v>#REF!</v>
      </c>
      <c r="AT56" s="157" t="e">
        <f>('A. INDICATOR LEVELS'!AT55-'A. INDICATOR LEVELS'!AO55)/'A. INDICATOR LEVELS'!AO55</f>
        <v>#REF!</v>
      </c>
      <c r="AU56" s="166" t="e">
        <f>('A. INDICATOR LEVELS'!AV55-'A. INDICATOR LEVELS'!AU55)/'A. INDICATOR LEVELS'!AU55</f>
        <v>#REF!</v>
      </c>
      <c r="AV56" s="156" t="e">
        <f>('A. INDICATOR LEVELS'!AW55-'A. INDICATOR LEVELS'!AV55)/'A. INDICATOR LEVELS'!AV55</f>
        <v>#REF!</v>
      </c>
      <c r="AW56" s="156" t="e">
        <f>('A. INDICATOR LEVELS'!AX55-'A. INDICATOR LEVELS'!AW55)/'A. INDICATOR LEVELS'!AW55</f>
        <v>#REF!</v>
      </c>
      <c r="AX56" s="156" t="e">
        <f>('A. INDICATOR LEVELS'!AY55-'A. INDICATOR LEVELS'!AX55)/'A. INDICATOR LEVELS'!AX55</f>
        <v>#REF!</v>
      </c>
      <c r="AY56" s="156" t="e">
        <f>('A. INDICATOR LEVELS'!AZ55-'A. INDICATOR LEVELS'!AY55)/'A. INDICATOR LEVELS'!AY55</f>
        <v>#REF!</v>
      </c>
      <c r="AZ56" s="157" t="e">
        <f>('A. INDICATOR LEVELS'!AZ55-'A. INDICATOR LEVELS'!AU55)/'A. INDICATOR LEVELS'!AU55</f>
        <v>#REF!</v>
      </c>
      <c r="BA56" s="160">
        <f>('A. INDICATOR LEVELS'!BB55-'A. INDICATOR LEVELS'!BA55)/'A. INDICATOR LEVELS'!BA55</f>
        <v>5.9040590405903974E-2</v>
      </c>
      <c r="BB56" s="161">
        <f>('A. INDICATOR LEVELS'!BC55-'A. INDICATOR LEVELS'!BB55)/'A. INDICATOR LEVELS'!BB55</f>
        <v>2.4390243902439001E-2</v>
      </c>
      <c r="BC56" s="161">
        <f>('A. INDICATOR LEVELS'!BD55-'A. INDICATOR LEVELS'!BC55)/'A. INDICATOR LEVELS'!BC55</f>
        <v>1.8707482993197303E-2</v>
      </c>
      <c r="BD56" s="161">
        <f>('A. INDICATOR LEVELS'!BE55-'A. INDICATOR LEVELS'!BD55)/'A. INDICATOR LEVELS'!BD55</f>
        <v>-8.347245409015025E-2</v>
      </c>
      <c r="BE56" s="161">
        <f>('A. INDICATOR LEVELS'!BF55-'A. INDICATOR LEVELS'!BE55)/'A. INDICATOR LEVELS'!BE55</f>
        <v>-1</v>
      </c>
      <c r="BF56" s="162">
        <f>('A. INDICATOR LEVELS'!BF55-'A. INDICATOR LEVELS'!BA55)/'A. INDICATOR LEVELS'!BA55</f>
        <v>-1</v>
      </c>
      <c r="BG56" s="166" t="e">
        <f>('A. INDICATOR LEVELS'!BH55-'A. INDICATOR LEVELS'!BG55)/'A. INDICATOR LEVELS'!BG55</f>
        <v>#REF!</v>
      </c>
      <c r="BH56" s="156" t="e">
        <f>('A. INDICATOR LEVELS'!BI55-'A. INDICATOR LEVELS'!BH55)/'A. INDICATOR LEVELS'!BH55</f>
        <v>#REF!</v>
      </c>
      <c r="BI56" s="156" t="e">
        <f>('A. INDICATOR LEVELS'!BJ55-'A. INDICATOR LEVELS'!BI55)/'A. INDICATOR LEVELS'!BI55</f>
        <v>#REF!</v>
      </c>
      <c r="BJ56" s="156" t="e">
        <f>('A. INDICATOR LEVELS'!BK55-'A. INDICATOR LEVELS'!BJ55)/'A. INDICATOR LEVELS'!BJ55</f>
        <v>#REF!</v>
      </c>
      <c r="BK56" s="156" t="e">
        <f>('A. INDICATOR LEVELS'!BL55-'A. INDICATOR LEVELS'!BK55)/'A. INDICATOR LEVELS'!BK55</f>
        <v>#REF!</v>
      </c>
      <c r="BL56" s="157" t="e">
        <f>('A. INDICATOR LEVELS'!BL55-'A. INDICATOR LEVELS'!BG55)/'A. INDICATOR LEVELS'!BG55</f>
        <v>#REF!</v>
      </c>
      <c r="BM56" s="166" t="e">
        <f>('A. INDICATOR LEVELS'!BN55-'A. INDICATOR LEVELS'!BM55)/'A. INDICATOR LEVELS'!BM55</f>
        <v>#REF!</v>
      </c>
      <c r="BN56" s="156" t="e">
        <f>('A. INDICATOR LEVELS'!BO55-'A. INDICATOR LEVELS'!BN55)/'A. INDICATOR LEVELS'!BN55</f>
        <v>#REF!</v>
      </c>
      <c r="BO56" s="156" t="e">
        <f>('A. INDICATOR LEVELS'!BP55-'A. INDICATOR LEVELS'!BO55)/'A. INDICATOR LEVELS'!BO55</f>
        <v>#REF!</v>
      </c>
      <c r="BP56" s="156" t="e">
        <f>('A. INDICATOR LEVELS'!BQ55-'A. INDICATOR LEVELS'!BP55)/'A. INDICATOR LEVELS'!BP55</f>
        <v>#REF!</v>
      </c>
      <c r="BQ56" s="156" t="e">
        <f>('A. INDICATOR LEVELS'!BR55-'A. INDICATOR LEVELS'!BQ55)/'A. INDICATOR LEVELS'!BQ55</f>
        <v>#REF!</v>
      </c>
      <c r="BR56" s="157" t="e">
        <f>('A. INDICATOR LEVELS'!BR55-'A. INDICATOR LEVELS'!BM55)/'A. INDICATOR LEVELS'!BM55</f>
        <v>#REF!</v>
      </c>
      <c r="BS56" s="160" t="e">
        <f>('A. INDICATOR LEVELS'!BT55-'A. INDICATOR LEVELS'!BS55)/'A. INDICATOR LEVELS'!BS55</f>
        <v>#REF!</v>
      </c>
      <c r="BT56" s="161" t="e">
        <f>('A. INDICATOR LEVELS'!BU55-'A. INDICATOR LEVELS'!BT55)/'A. INDICATOR LEVELS'!BT55</f>
        <v>#REF!</v>
      </c>
      <c r="BU56" s="161" t="e">
        <f>('A. INDICATOR LEVELS'!BV55-'A. INDICATOR LEVELS'!BU55)/'A. INDICATOR LEVELS'!BU55</f>
        <v>#REF!</v>
      </c>
      <c r="BV56" s="161" t="e">
        <f>('A. INDICATOR LEVELS'!BW55-'A. INDICATOR LEVELS'!BV55)/'A. INDICATOR LEVELS'!BV55</f>
        <v>#REF!</v>
      </c>
      <c r="BW56" s="161" t="e">
        <f>('A. INDICATOR LEVELS'!BX55-'A. INDICATOR LEVELS'!BW55)/'A. INDICATOR LEVELS'!BW55</f>
        <v>#REF!</v>
      </c>
      <c r="BX56" s="162" t="e">
        <f>('A. INDICATOR LEVELS'!BX55-'A. INDICATOR LEVELS'!BS55)/'A. INDICATOR LEVELS'!BS55</f>
        <v>#REF!</v>
      </c>
      <c r="BY56" s="160" t="e">
        <f>('A. INDICATOR LEVELS'!BZ55-'A. INDICATOR LEVELS'!BY55)/'A. INDICATOR LEVELS'!BY55</f>
        <v>#REF!</v>
      </c>
      <c r="BZ56" s="161" t="e">
        <f>('A. INDICATOR LEVELS'!CA55-'A. INDICATOR LEVELS'!BZ55)/'A. INDICATOR LEVELS'!BZ55</f>
        <v>#REF!</v>
      </c>
      <c r="CA56" s="161" t="e">
        <f>('A. INDICATOR LEVELS'!CB55-'A. INDICATOR LEVELS'!CA55)/'A. INDICATOR LEVELS'!CA55</f>
        <v>#REF!</v>
      </c>
      <c r="CB56" s="161" t="e">
        <f>('A. INDICATOR LEVELS'!CC55-'A. INDICATOR LEVELS'!CB55)/'A. INDICATOR LEVELS'!CB55</f>
        <v>#REF!</v>
      </c>
      <c r="CC56" s="161" t="e">
        <f>('A. INDICATOR LEVELS'!CD55-'A. INDICATOR LEVELS'!CC55)/'A. INDICATOR LEVELS'!CC55</f>
        <v>#REF!</v>
      </c>
      <c r="CD56" s="159" t="e">
        <f>('A. INDICATOR LEVELS'!CD55-'A. INDICATOR LEVELS'!BY55)/'A. INDICATOR LEVELS'!BY55</f>
        <v>#REF!</v>
      </c>
      <c r="CE56" s="176" t="e">
        <f>('A. INDICATOR LEVELS'!CF55-'A. INDICATOR LEVELS'!CE55)/'A. INDICATOR LEVELS'!CE55</f>
        <v>#REF!</v>
      </c>
      <c r="CF56" s="158" t="e">
        <f>('A. INDICATOR LEVELS'!CG55-'A. INDICATOR LEVELS'!CF55)/'A. INDICATOR LEVELS'!CF55</f>
        <v>#REF!</v>
      </c>
      <c r="CG56" s="158" t="e">
        <f>('A. INDICATOR LEVELS'!CH55-'A. INDICATOR LEVELS'!CG55)/'A. INDICATOR LEVELS'!CG55</f>
        <v>#REF!</v>
      </c>
      <c r="CH56" s="158" t="e">
        <f>('A. INDICATOR LEVELS'!CI55-'A. INDICATOR LEVELS'!CH55)/'A. INDICATOR LEVELS'!CH55</f>
        <v>#REF!</v>
      </c>
      <c r="CI56" s="158" t="e">
        <f>('A. INDICATOR LEVELS'!CJ55-'A. INDICATOR LEVELS'!CI55)/'A. INDICATOR LEVELS'!CI55</f>
        <v>#REF!</v>
      </c>
      <c r="CJ56" s="159" t="e">
        <f>('A. INDICATOR LEVELS'!CJ55-'A. INDICATOR LEVELS'!CE55)/'A. INDICATOR LEVELS'!CE55</f>
        <v>#REF!</v>
      </c>
      <c r="CK56" s="160" t="e">
        <f>('A. INDICATOR LEVELS'!CL55-'A. INDICATOR LEVELS'!CK55)/'A. INDICATOR LEVELS'!CK55</f>
        <v>#REF!</v>
      </c>
      <c r="CL56" s="160" t="e">
        <f>('A. INDICATOR LEVELS'!CM55-'A. INDICATOR LEVELS'!CL55)/'A. INDICATOR LEVELS'!CL55</f>
        <v>#REF!</v>
      </c>
      <c r="CM56" s="160" t="e">
        <f>('A. INDICATOR LEVELS'!CN55-'A. INDICATOR LEVELS'!CM55)/'A. INDICATOR LEVELS'!CM55</f>
        <v>#REF!</v>
      </c>
      <c r="CN56" s="160" t="e">
        <f>('A. INDICATOR LEVELS'!CO55-'A. INDICATOR LEVELS'!CN55)/'A. INDICATOR LEVELS'!CN55</f>
        <v>#REF!</v>
      </c>
      <c r="CO56" s="161"/>
      <c r="CP56" s="159" t="e">
        <f>('A. INDICATOR LEVELS'!CO55-'A. INDICATOR LEVELS'!CK55)/'A. INDICATOR LEVELS'!CK55</f>
        <v>#REF!</v>
      </c>
      <c r="CQ56" s="166" t="e">
        <f>('A. INDICATOR LEVELS'!CR55-'A. INDICATOR LEVELS'!CQ55)/'A. INDICATOR LEVELS'!CQ55</f>
        <v>#REF!</v>
      </c>
      <c r="CR56" s="156" t="e">
        <f>('A. INDICATOR LEVELS'!CS55-'A. INDICATOR LEVELS'!CR55)/'A. INDICATOR LEVELS'!CR55</f>
        <v>#REF!</v>
      </c>
      <c r="CS56" s="156" t="e">
        <f>('A. INDICATOR LEVELS'!CT55-'A. INDICATOR LEVELS'!CS55)/'A. INDICATOR LEVELS'!CS55</f>
        <v>#REF!</v>
      </c>
      <c r="CT56" s="156" t="e">
        <f>('A. INDICATOR LEVELS'!CU55-'A. INDICATOR LEVELS'!CT55)/'A. INDICATOR LEVELS'!CT55</f>
        <v>#REF!</v>
      </c>
      <c r="CU56" s="156" t="e">
        <f>('A. INDICATOR LEVELS'!CV55-'A. INDICATOR LEVELS'!CU55)/'A. INDICATOR LEVELS'!CU55</f>
        <v>#REF!</v>
      </c>
      <c r="CV56" s="157" t="e">
        <f>('A. INDICATOR LEVELS'!CV55-'A. INDICATOR LEVELS'!CQ55)/'A. INDICATOR LEVELS'!CQ55</f>
        <v>#REF!</v>
      </c>
      <c r="CW56" s="166" t="e">
        <f>('A. INDICATOR LEVELS'!CX55-'A. INDICATOR LEVELS'!CW55)/'A. INDICATOR LEVELS'!CW55</f>
        <v>#REF!</v>
      </c>
      <c r="CX56" s="156" t="e">
        <f>('A. INDICATOR LEVELS'!CY55-'A. INDICATOR LEVELS'!CX55)/'A. INDICATOR LEVELS'!CX55</f>
        <v>#REF!</v>
      </c>
      <c r="CY56" s="156" t="e">
        <f>('A. INDICATOR LEVELS'!CZ55-'A. INDICATOR LEVELS'!CY55)/'A. INDICATOR LEVELS'!CY55</f>
        <v>#REF!</v>
      </c>
      <c r="CZ56" s="156" t="e">
        <f>('A. INDICATOR LEVELS'!DA55-'A. INDICATOR LEVELS'!CZ55)/'A. INDICATOR LEVELS'!CZ55</f>
        <v>#REF!</v>
      </c>
      <c r="DA56" s="156" t="e">
        <f>('A. INDICATOR LEVELS'!DB55-'A. INDICATOR LEVELS'!DA55)/'A. INDICATOR LEVELS'!DA55</f>
        <v>#REF!</v>
      </c>
      <c r="DB56" s="157" t="e">
        <f>('A. INDICATOR LEVELS'!DB55-'A. INDICATOR LEVELS'!CW55)/'A. INDICATOR LEVELS'!CW55</f>
        <v>#REF!</v>
      </c>
      <c r="DC56" s="160" t="e">
        <f>('A. INDICATOR LEVELS'!DD55-'A. INDICATOR LEVELS'!DC55)/'A. INDICATOR LEVELS'!DC55</f>
        <v>#REF!</v>
      </c>
      <c r="DD56" s="161" t="e">
        <f>('A. INDICATOR LEVELS'!DE55-'A. INDICATOR LEVELS'!DD55)/'A. INDICATOR LEVELS'!DD55</f>
        <v>#REF!</v>
      </c>
      <c r="DE56" s="161" t="e">
        <f>('A. INDICATOR LEVELS'!DF55-'A. INDICATOR LEVELS'!DE55)/'A. INDICATOR LEVELS'!DE55</f>
        <v>#REF!</v>
      </c>
      <c r="DF56" s="161" t="e">
        <f>('A. INDICATOR LEVELS'!DG55-'A. INDICATOR LEVELS'!DF55)/'A. INDICATOR LEVELS'!DF55</f>
        <v>#REF!</v>
      </c>
      <c r="DG56" s="161" t="e">
        <f>('A. INDICATOR LEVELS'!DH55-'A. INDICATOR LEVELS'!DG55)/'A. INDICATOR LEVELS'!DG55</f>
        <v>#REF!</v>
      </c>
      <c r="DH56" s="162" t="e">
        <f>('A. INDICATOR LEVELS'!DH55-'A. INDICATOR LEVELS'!DC55)/'A. INDICATOR LEVELS'!DC55</f>
        <v>#REF!</v>
      </c>
    </row>
    <row r="57" spans="1:113" hidden="1" x14ac:dyDescent="0.35">
      <c r="A57" s="228"/>
      <c r="B57" s="248" t="s">
        <v>12</v>
      </c>
      <c r="C57" s="248" t="s">
        <v>98</v>
      </c>
      <c r="D57" s="229" t="s">
        <v>104</v>
      </c>
      <c r="E57" s="166" t="e">
        <f>('A. INDICATOR LEVELS'!F56-'A. INDICATOR LEVELS'!E56)/'A. INDICATOR LEVELS'!E56</f>
        <v>#REF!</v>
      </c>
      <c r="F57" s="156" t="e">
        <f>('A. INDICATOR LEVELS'!G56-'A. INDICATOR LEVELS'!F56)/'A. INDICATOR LEVELS'!F56</f>
        <v>#REF!</v>
      </c>
      <c r="G57" s="156" t="e">
        <f>('A. INDICATOR LEVELS'!H56-'A. INDICATOR LEVELS'!G56)/'A. INDICATOR LEVELS'!G56</f>
        <v>#REF!</v>
      </c>
      <c r="H57" s="156" t="e">
        <f>('A. INDICATOR LEVELS'!I56-'A. INDICATOR LEVELS'!H56)/'A. INDICATOR LEVELS'!H56</f>
        <v>#REF!</v>
      </c>
      <c r="I57" s="156" t="e">
        <f>('A. INDICATOR LEVELS'!J56-'A. INDICATOR LEVELS'!I56)/'A. INDICATOR LEVELS'!I56</f>
        <v>#REF!</v>
      </c>
      <c r="J57" s="157" t="e">
        <f>('A. INDICATOR LEVELS'!J56-'A. INDICATOR LEVELS'!E56)/'A. INDICATOR LEVELS'!E56</f>
        <v>#REF!</v>
      </c>
      <c r="K57" s="166" t="e">
        <f>('A. INDICATOR LEVELS'!L56-'A. INDICATOR LEVELS'!K56)/'A. INDICATOR LEVELS'!K56</f>
        <v>#REF!</v>
      </c>
      <c r="L57" s="156" t="e">
        <f>('A. INDICATOR LEVELS'!M56-'A. INDICATOR LEVELS'!L56)/'A. INDICATOR LEVELS'!L56</f>
        <v>#REF!</v>
      </c>
      <c r="M57" s="156" t="e">
        <f>('A. INDICATOR LEVELS'!N56-'A. INDICATOR LEVELS'!M56)/'A. INDICATOR LEVELS'!M56</f>
        <v>#REF!</v>
      </c>
      <c r="N57" s="156" t="e">
        <f>('A. INDICATOR LEVELS'!O56-'A. INDICATOR LEVELS'!N56)/'A. INDICATOR LEVELS'!N56</f>
        <v>#REF!</v>
      </c>
      <c r="O57" s="156" t="e">
        <f>('A. INDICATOR LEVELS'!P56-'A. INDICATOR LEVELS'!O56)/'A. INDICATOR LEVELS'!O56</f>
        <v>#REF!</v>
      </c>
      <c r="P57" s="157" t="e">
        <f>('A. INDICATOR LEVELS'!P56-'A. INDICATOR LEVELS'!K56)/'A. INDICATOR LEVELS'!K56</f>
        <v>#REF!</v>
      </c>
      <c r="Q57" s="160" t="e">
        <f>('A. INDICATOR LEVELS'!R56-'A. INDICATOR LEVELS'!Q56)/'A. INDICATOR LEVELS'!Q56</f>
        <v>#REF!</v>
      </c>
      <c r="R57" s="161" t="e">
        <f>('A. INDICATOR LEVELS'!S56-'A. INDICATOR LEVELS'!R56)/'A. INDICATOR LEVELS'!R56</f>
        <v>#REF!</v>
      </c>
      <c r="S57" s="161" t="e">
        <f>('A. INDICATOR LEVELS'!T56-'A. INDICATOR LEVELS'!S56)/'A. INDICATOR LEVELS'!S56</f>
        <v>#REF!</v>
      </c>
      <c r="T57" s="161" t="e">
        <f>('A. INDICATOR LEVELS'!U56-'A. INDICATOR LEVELS'!T56)/'A. INDICATOR LEVELS'!T56</f>
        <v>#REF!</v>
      </c>
      <c r="U57" s="161" t="e">
        <f>('A. INDICATOR LEVELS'!V56-'A. INDICATOR LEVELS'!U56)/'A. INDICATOR LEVELS'!U56</f>
        <v>#REF!</v>
      </c>
      <c r="V57" s="162" t="e">
        <f>('A. INDICATOR LEVELS'!V56-'A. INDICATOR LEVELS'!Q56)/'A. INDICATOR LEVELS'!Q56</f>
        <v>#REF!</v>
      </c>
      <c r="W57" s="176" t="e">
        <f>('A. INDICATOR LEVELS'!X56-'A. INDICATOR LEVELS'!W56)/'A. INDICATOR LEVELS'!W56</f>
        <v>#REF!</v>
      </c>
      <c r="X57" s="158" t="e">
        <f>('A. INDICATOR LEVELS'!Y56-'A. INDICATOR LEVELS'!X56)/'A. INDICATOR LEVELS'!X56</f>
        <v>#REF!</v>
      </c>
      <c r="Y57" s="158" t="e">
        <f>('A. INDICATOR LEVELS'!Z56-'A. INDICATOR LEVELS'!Y56)/'A. INDICATOR LEVELS'!Y56</f>
        <v>#REF!</v>
      </c>
      <c r="Z57" s="158" t="e">
        <f>('A. INDICATOR LEVELS'!AA56-'A. INDICATOR LEVELS'!Z56)/'A. INDICATOR LEVELS'!Z56</f>
        <v>#REF!</v>
      </c>
      <c r="AA57" s="158" t="e">
        <f>('A. INDICATOR LEVELS'!AB56-'A. INDICATOR LEVELS'!AA56)/'A. INDICATOR LEVELS'!AA56</f>
        <v>#REF!</v>
      </c>
      <c r="AB57" s="159" t="e">
        <f>('A. INDICATOR LEVELS'!AB56-'A. INDICATOR LEVELS'!W56)/'A. INDICATOR LEVELS'!W56</f>
        <v>#REF!</v>
      </c>
      <c r="AC57" s="166" t="e">
        <f>('A. INDICATOR LEVELS'!AD56-'A. INDICATOR LEVELS'!AC56)/'A. INDICATOR LEVELS'!AC56</f>
        <v>#REF!</v>
      </c>
      <c r="AD57" s="156" t="e">
        <f>('A. INDICATOR LEVELS'!AE56-'A. INDICATOR LEVELS'!AD56)/'A. INDICATOR LEVELS'!AD56</f>
        <v>#REF!</v>
      </c>
      <c r="AE57" s="156" t="e">
        <f>('A. INDICATOR LEVELS'!AF56-'A. INDICATOR LEVELS'!AE56)/'A. INDICATOR LEVELS'!AE56</f>
        <v>#REF!</v>
      </c>
      <c r="AF57" s="156" t="e">
        <f>('A. INDICATOR LEVELS'!AG56-'A. INDICATOR LEVELS'!AF56)/'A. INDICATOR LEVELS'!AF56</f>
        <v>#REF!</v>
      </c>
      <c r="AG57" s="156" t="e">
        <f>('A. INDICATOR LEVELS'!AH56-'A. INDICATOR LEVELS'!AG56)/'A. INDICATOR LEVELS'!AG56</f>
        <v>#REF!</v>
      </c>
      <c r="AH57" s="157" t="e">
        <f>('A. INDICATOR LEVELS'!AH56-'A. INDICATOR LEVELS'!AC56)/'A. INDICATOR LEVELS'!AC56</f>
        <v>#REF!</v>
      </c>
      <c r="AI57" s="160" t="e">
        <f>('A. INDICATOR LEVELS'!AJ56-'A. INDICATOR LEVELS'!AI56)/'A. INDICATOR LEVELS'!AI56</f>
        <v>#REF!</v>
      </c>
      <c r="AJ57" s="161" t="e">
        <f>('A. INDICATOR LEVELS'!AK56-'A. INDICATOR LEVELS'!AJ56)/'A. INDICATOR LEVELS'!AJ56</f>
        <v>#REF!</v>
      </c>
      <c r="AK57" s="161" t="e">
        <f>('A. INDICATOR LEVELS'!AL56-'A. INDICATOR LEVELS'!AK56)/'A. INDICATOR LEVELS'!AK56</f>
        <v>#REF!</v>
      </c>
      <c r="AL57" s="161" t="e">
        <f>('A. INDICATOR LEVELS'!AM56-'A. INDICATOR LEVELS'!AL56)/'A. INDICATOR LEVELS'!AL56</f>
        <v>#REF!</v>
      </c>
      <c r="AM57" s="161" t="e">
        <f>('A. INDICATOR LEVELS'!AN56-'A. INDICATOR LEVELS'!AM56)/'A. INDICATOR LEVELS'!AM56</f>
        <v>#REF!</v>
      </c>
      <c r="AN57" s="162" t="e">
        <f>('A. INDICATOR LEVELS'!AN56-'A. INDICATOR LEVELS'!AI56)/'A. INDICATOR LEVELS'!AI56</f>
        <v>#REF!</v>
      </c>
      <c r="AO57" s="166" t="e">
        <f>('A. INDICATOR LEVELS'!AP56-'A. INDICATOR LEVELS'!AO56)/'A. INDICATOR LEVELS'!AO56</f>
        <v>#REF!</v>
      </c>
      <c r="AP57" s="156" t="e">
        <f>('A. INDICATOR LEVELS'!AQ56-'A. INDICATOR LEVELS'!AP56)/'A. INDICATOR LEVELS'!AP56</f>
        <v>#REF!</v>
      </c>
      <c r="AQ57" s="156" t="e">
        <f>('A. INDICATOR LEVELS'!AR56-'A. INDICATOR LEVELS'!AQ56)/'A. INDICATOR LEVELS'!AQ56</f>
        <v>#REF!</v>
      </c>
      <c r="AR57" s="156" t="e">
        <f>('A. INDICATOR LEVELS'!AS56-'A. INDICATOR LEVELS'!AR56)/'A. INDICATOR LEVELS'!AR56</f>
        <v>#REF!</v>
      </c>
      <c r="AS57" s="156" t="e">
        <f>('A. INDICATOR LEVELS'!AT56-'A. INDICATOR LEVELS'!AS56)/'A. INDICATOR LEVELS'!AS56</f>
        <v>#REF!</v>
      </c>
      <c r="AT57" s="157" t="e">
        <f>('A. INDICATOR LEVELS'!AT56-'A. INDICATOR LEVELS'!AO56)/'A. INDICATOR LEVELS'!AO56</f>
        <v>#REF!</v>
      </c>
      <c r="AU57" s="166" t="e">
        <f>('A. INDICATOR LEVELS'!AV56-'A. INDICATOR LEVELS'!AU56)/'A. INDICATOR LEVELS'!AU56</f>
        <v>#REF!</v>
      </c>
      <c r="AV57" s="156" t="e">
        <f>('A. INDICATOR LEVELS'!AW56-'A. INDICATOR LEVELS'!AV56)/'A. INDICATOR LEVELS'!AV56</f>
        <v>#REF!</v>
      </c>
      <c r="AW57" s="156" t="e">
        <f>('A. INDICATOR LEVELS'!AX56-'A. INDICATOR LEVELS'!AW56)/'A. INDICATOR LEVELS'!AW56</f>
        <v>#REF!</v>
      </c>
      <c r="AX57" s="156" t="e">
        <f>('A. INDICATOR LEVELS'!AY56-'A. INDICATOR LEVELS'!AX56)/'A. INDICATOR LEVELS'!AX56</f>
        <v>#REF!</v>
      </c>
      <c r="AY57" s="156" t="e">
        <f>('A. INDICATOR LEVELS'!AZ56-'A. INDICATOR LEVELS'!AY56)/'A. INDICATOR LEVELS'!AY56</f>
        <v>#REF!</v>
      </c>
      <c r="AZ57" s="157" t="e">
        <f>('A. INDICATOR LEVELS'!AZ56-'A. INDICATOR LEVELS'!AU56)/'A. INDICATOR LEVELS'!AU56</f>
        <v>#REF!</v>
      </c>
      <c r="BA57" s="160">
        <f>('A. INDICATOR LEVELS'!BB56-'A. INDICATOR LEVELS'!BA56)/'A. INDICATOR LEVELS'!BA56</f>
        <v>5.0000000000000031E-2</v>
      </c>
      <c r="BB57" s="161">
        <f>('A. INDICATOR LEVELS'!BC56-'A. INDICATOR LEVELS'!BB56)/'A. INDICATOR LEVELS'!BB56</f>
        <v>4.9450549450549372E-2</v>
      </c>
      <c r="BC57" s="161">
        <f>('A. INDICATOR LEVELS'!BD56-'A. INDICATOR LEVELS'!BC56)/'A. INDICATOR LEVELS'!BC56</f>
        <v>3.8394415357766193E-2</v>
      </c>
      <c r="BD57" s="161">
        <f>('A. INDICATOR LEVELS'!BE56-'A. INDICATOR LEVELS'!BD56)/'A. INDICATOR LEVELS'!BD56</f>
        <v>-9.4117647058823556E-2</v>
      </c>
      <c r="BE57" s="161">
        <f>('A. INDICATOR LEVELS'!BF56-'A. INDICATOR LEVELS'!BE56)/'A. INDICATOR LEVELS'!BE56</f>
        <v>-1</v>
      </c>
      <c r="BF57" s="162">
        <f>('A. INDICATOR LEVELS'!BF56-'A. INDICATOR LEVELS'!BA56)/'A. INDICATOR LEVELS'!BA56</f>
        <v>-1</v>
      </c>
      <c r="BG57" s="166" t="e">
        <f>('A. INDICATOR LEVELS'!BH56-'A. INDICATOR LEVELS'!BG56)/'A. INDICATOR LEVELS'!BG56</f>
        <v>#REF!</v>
      </c>
      <c r="BH57" s="156" t="e">
        <f>('A. INDICATOR LEVELS'!BI56-'A. INDICATOR LEVELS'!BH56)/'A. INDICATOR LEVELS'!BH56</f>
        <v>#REF!</v>
      </c>
      <c r="BI57" s="156" t="e">
        <f>('A. INDICATOR LEVELS'!BJ56-'A. INDICATOR LEVELS'!BI56)/'A. INDICATOR LEVELS'!BI56</f>
        <v>#REF!</v>
      </c>
      <c r="BJ57" s="156" t="e">
        <f>('A. INDICATOR LEVELS'!BK56-'A. INDICATOR LEVELS'!BJ56)/'A. INDICATOR LEVELS'!BJ56</f>
        <v>#REF!</v>
      </c>
      <c r="BK57" s="156" t="e">
        <f>('A. INDICATOR LEVELS'!BL56-'A. INDICATOR LEVELS'!BK56)/'A. INDICATOR LEVELS'!BK56</f>
        <v>#REF!</v>
      </c>
      <c r="BL57" s="157" t="e">
        <f>('A. INDICATOR LEVELS'!BL56-'A. INDICATOR LEVELS'!BG56)/'A. INDICATOR LEVELS'!BG56</f>
        <v>#REF!</v>
      </c>
      <c r="BM57" s="166" t="e">
        <f>('A. INDICATOR LEVELS'!BN56-'A. INDICATOR LEVELS'!BM56)/'A. INDICATOR LEVELS'!BM56</f>
        <v>#REF!</v>
      </c>
      <c r="BN57" s="156" t="e">
        <f>('A. INDICATOR LEVELS'!BO56-'A. INDICATOR LEVELS'!BN56)/'A. INDICATOR LEVELS'!BN56</f>
        <v>#REF!</v>
      </c>
      <c r="BO57" s="156" t="e">
        <f>('A. INDICATOR LEVELS'!BP56-'A. INDICATOR LEVELS'!BO56)/'A. INDICATOR LEVELS'!BO56</f>
        <v>#REF!</v>
      </c>
      <c r="BP57" s="156" t="e">
        <f>('A. INDICATOR LEVELS'!BQ56-'A. INDICATOR LEVELS'!BP56)/'A. INDICATOR LEVELS'!BP56</f>
        <v>#REF!</v>
      </c>
      <c r="BQ57" s="156" t="e">
        <f>('A. INDICATOR LEVELS'!BR56-'A. INDICATOR LEVELS'!BQ56)/'A. INDICATOR LEVELS'!BQ56</f>
        <v>#REF!</v>
      </c>
      <c r="BR57" s="157" t="e">
        <f>('A. INDICATOR LEVELS'!BR56-'A. INDICATOR LEVELS'!BM56)/'A. INDICATOR LEVELS'!BM56</f>
        <v>#REF!</v>
      </c>
      <c r="BS57" s="160" t="e">
        <f>('A. INDICATOR LEVELS'!BT56-'A. INDICATOR LEVELS'!BS56)/'A. INDICATOR LEVELS'!BS56</f>
        <v>#REF!</v>
      </c>
      <c r="BT57" s="161" t="e">
        <f>('A. INDICATOR LEVELS'!BU56-'A. INDICATOR LEVELS'!BT56)/'A. INDICATOR LEVELS'!BT56</f>
        <v>#REF!</v>
      </c>
      <c r="BU57" s="161" t="e">
        <f>('A. INDICATOR LEVELS'!BV56-'A. INDICATOR LEVELS'!BU56)/'A. INDICATOR LEVELS'!BU56</f>
        <v>#REF!</v>
      </c>
      <c r="BV57" s="161" t="e">
        <f>('A. INDICATOR LEVELS'!BW56-'A. INDICATOR LEVELS'!BV56)/'A. INDICATOR LEVELS'!BV56</f>
        <v>#REF!</v>
      </c>
      <c r="BW57" s="161" t="e">
        <f>('A. INDICATOR LEVELS'!BX56-'A. INDICATOR LEVELS'!BW56)/'A. INDICATOR LEVELS'!BW56</f>
        <v>#REF!</v>
      </c>
      <c r="BX57" s="162" t="e">
        <f>('A. INDICATOR LEVELS'!BX56-'A. INDICATOR LEVELS'!BS56)/'A. INDICATOR LEVELS'!BS56</f>
        <v>#REF!</v>
      </c>
      <c r="BY57" s="160" t="e">
        <f>('A. INDICATOR LEVELS'!BZ56-'A. INDICATOR LEVELS'!BY56)/'A. INDICATOR LEVELS'!BY56</f>
        <v>#REF!</v>
      </c>
      <c r="BZ57" s="161" t="e">
        <f>('A. INDICATOR LEVELS'!CA56-'A. INDICATOR LEVELS'!BZ56)/'A. INDICATOR LEVELS'!BZ56</f>
        <v>#REF!</v>
      </c>
      <c r="CA57" s="161" t="e">
        <f>('A. INDICATOR LEVELS'!CB56-'A. INDICATOR LEVELS'!CA56)/'A. INDICATOR LEVELS'!CA56</f>
        <v>#REF!</v>
      </c>
      <c r="CB57" s="161" t="e">
        <f>('A. INDICATOR LEVELS'!CC56-'A. INDICATOR LEVELS'!CB56)/'A. INDICATOR LEVELS'!CB56</f>
        <v>#REF!</v>
      </c>
      <c r="CC57" s="161" t="e">
        <f>('A. INDICATOR LEVELS'!CD56-'A. INDICATOR LEVELS'!CC56)/'A. INDICATOR LEVELS'!CC56</f>
        <v>#REF!</v>
      </c>
      <c r="CD57" s="159" t="e">
        <f>('A. INDICATOR LEVELS'!CD56-'A. INDICATOR LEVELS'!BY56)/'A. INDICATOR LEVELS'!BY56</f>
        <v>#REF!</v>
      </c>
      <c r="CE57" s="176" t="e">
        <f>('A. INDICATOR LEVELS'!CF56-'A. INDICATOR LEVELS'!CE56)/'A. INDICATOR LEVELS'!CE56</f>
        <v>#REF!</v>
      </c>
      <c r="CF57" s="158" t="e">
        <f>('A. INDICATOR LEVELS'!CG56-'A. INDICATOR LEVELS'!CF56)/'A. INDICATOR LEVELS'!CF56</f>
        <v>#REF!</v>
      </c>
      <c r="CG57" s="158" t="e">
        <f>('A. INDICATOR LEVELS'!CH56-'A. INDICATOR LEVELS'!CG56)/'A. INDICATOR LEVELS'!CG56</f>
        <v>#REF!</v>
      </c>
      <c r="CH57" s="158" t="e">
        <f>('A. INDICATOR LEVELS'!CI56-'A. INDICATOR LEVELS'!CH56)/'A. INDICATOR LEVELS'!CH56</f>
        <v>#REF!</v>
      </c>
      <c r="CI57" s="158" t="e">
        <f>('A. INDICATOR LEVELS'!CJ56-'A. INDICATOR LEVELS'!CI56)/'A. INDICATOR LEVELS'!CI56</f>
        <v>#REF!</v>
      </c>
      <c r="CJ57" s="159" t="e">
        <f>('A. INDICATOR LEVELS'!CJ56-'A. INDICATOR LEVELS'!CE56)/'A. INDICATOR LEVELS'!CE56</f>
        <v>#REF!</v>
      </c>
      <c r="CK57" s="160" t="e">
        <f>('A. INDICATOR LEVELS'!CL56-'A. INDICATOR LEVELS'!CK56)/'A. INDICATOR LEVELS'!CK56</f>
        <v>#REF!</v>
      </c>
      <c r="CL57" s="160" t="e">
        <f>('A. INDICATOR LEVELS'!CM56-'A. INDICATOR LEVELS'!CL56)/'A. INDICATOR LEVELS'!CL56</f>
        <v>#REF!</v>
      </c>
      <c r="CM57" s="160" t="e">
        <f>('A. INDICATOR LEVELS'!CN56-'A. INDICATOR LEVELS'!CM56)/'A. INDICATOR LEVELS'!CM56</f>
        <v>#REF!</v>
      </c>
      <c r="CN57" s="160" t="e">
        <f>('A. INDICATOR LEVELS'!CO56-'A. INDICATOR LEVELS'!CN56)/'A. INDICATOR LEVELS'!CN56</f>
        <v>#REF!</v>
      </c>
      <c r="CO57" s="161"/>
      <c r="CP57" s="159" t="e">
        <f>('A. INDICATOR LEVELS'!CO56-'A. INDICATOR LEVELS'!CK56)/'A. INDICATOR LEVELS'!CK56</f>
        <v>#REF!</v>
      </c>
      <c r="CQ57" s="166" t="e">
        <f>('A. INDICATOR LEVELS'!CR56-'A. INDICATOR LEVELS'!CQ56)/'A. INDICATOR LEVELS'!CQ56</f>
        <v>#REF!</v>
      </c>
      <c r="CR57" s="156" t="e">
        <f>('A. INDICATOR LEVELS'!CS56-'A. INDICATOR LEVELS'!CR56)/'A. INDICATOR LEVELS'!CR56</f>
        <v>#REF!</v>
      </c>
      <c r="CS57" s="156" t="e">
        <f>('A. INDICATOR LEVELS'!CT56-'A. INDICATOR LEVELS'!CS56)/'A. INDICATOR LEVELS'!CS56</f>
        <v>#REF!</v>
      </c>
      <c r="CT57" s="156" t="e">
        <f>('A. INDICATOR LEVELS'!CU56-'A. INDICATOR LEVELS'!CT56)/'A. INDICATOR LEVELS'!CT56</f>
        <v>#REF!</v>
      </c>
      <c r="CU57" s="156" t="e">
        <f>('A. INDICATOR LEVELS'!CV56-'A. INDICATOR LEVELS'!CU56)/'A. INDICATOR LEVELS'!CU56</f>
        <v>#REF!</v>
      </c>
      <c r="CV57" s="157" t="e">
        <f>('A. INDICATOR LEVELS'!CV56-'A. INDICATOR LEVELS'!CQ56)/'A. INDICATOR LEVELS'!CQ56</f>
        <v>#REF!</v>
      </c>
      <c r="CW57" s="166" t="e">
        <f>('A. INDICATOR LEVELS'!CX56-'A. INDICATOR LEVELS'!CW56)/'A. INDICATOR LEVELS'!CW56</f>
        <v>#REF!</v>
      </c>
      <c r="CX57" s="156" t="e">
        <f>('A. INDICATOR LEVELS'!CY56-'A. INDICATOR LEVELS'!CX56)/'A. INDICATOR LEVELS'!CX56</f>
        <v>#REF!</v>
      </c>
      <c r="CY57" s="156" t="e">
        <f>('A. INDICATOR LEVELS'!CZ56-'A. INDICATOR LEVELS'!CY56)/'A. INDICATOR LEVELS'!CY56</f>
        <v>#REF!</v>
      </c>
      <c r="CZ57" s="156" t="e">
        <f>('A. INDICATOR LEVELS'!DA56-'A. INDICATOR LEVELS'!CZ56)/'A. INDICATOR LEVELS'!CZ56</f>
        <v>#REF!</v>
      </c>
      <c r="DA57" s="156" t="e">
        <f>('A. INDICATOR LEVELS'!DB56-'A. INDICATOR LEVELS'!DA56)/'A. INDICATOR LEVELS'!DA56</f>
        <v>#REF!</v>
      </c>
      <c r="DB57" s="157" t="e">
        <f>('A. INDICATOR LEVELS'!DB56-'A. INDICATOR LEVELS'!CW56)/'A. INDICATOR LEVELS'!CW56</f>
        <v>#REF!</v>
      </c>
      <c r="DC57" s="160" t="e">
        <f>('A. INDICATOR LEVELS'!DD56-'A. INDICATOR LEVELS'!DC56)/'A. INDICATOR LEVELS'!DC56</f>
        <v>#REF!</v>
      </c>
      <c r="DD57" s="161" t="e">
        <f>('A. INDICATOR LEVELS'!DE56-'A. INDICATOR LEVELS'!DD56)/'A. INDICATOR LEVELS'!DD56</f>
        <v>#REF!</v>
      </c>
      <c r="DE57" s="161" t="e">
        <f>('A. INDICATOR LEVELS'!DF56-'A. INDICATOR LEVELS'!DE56)/'A. INDICATOR LEVELS'!DE56</f>
        <v>#REF!</v>
      </c>
      <c r="DF57" s="161" t="e">
        <f>('A. INDICATOR LEVELS'!DG56-'A. INDICATOR LEVELS'!DF56)/'A. INDICATOR LEVELS'!DF56</f>
        <v>#REF!</v>
      </c>
      <c r="DG57" s="161" t="e">
        <f>('A. INDICATOR LEVELS'!DH56-'A. INDICATOR LEVELS'!DG56)/'A. INDICATOR LEVELS'!DG56</f>
        <v>#REF!</v>
      </c>
      <c r="DH57" s="162" t="e">
        <f>('A. INDICATOR LEVELS'!DH56-'A. INDICATOR LEVELS'!DC56)/'A. INDICATOR LEVELS'!DC56</f>
        <v>#REF!</v>
      </c>
    </row>
    <row r="58" spans="1:113" hidden="1" x14ac:dyDescent="0.35">
      <c r="A58" s="228"/>
      <c r="B58" s="248" t="s">
        <v>0</v>
      </c>
      <c r="C58" s="248" t="s">
        <v>93</v>
      </c>
      <c r="D58" s="229" t="s">
        <v>94</v>
      </c>
      <c r="E58" s="166" t="e">
        <f>('A. INDICATOR LEVELS'!F57-'A. INDICATOR LEVELS'!E57)/'A. INDICATOR LEVELS'!E57</f>
        <v>#REF!</v>
      </c>
      <c r="F58" s="156" t="e">
        <f>('A. INDICATOR LEVELS'!G57-'A. INDICATOR LEVELS'!F57)/'A. INDICATOR LEVELS'!F57</f>
        <v>#REF!</v>
      </c>
      <c r="G58" s="156" t="e">
        <f>('A. INDICATOR LEVELS'!H57-'A. INDICATOR LEVELS'!G57)/'A. INDICATOR LEVELS'!G57</f>
        <v>#REF!</v>
      </c>
      <c r="H58" s="156" t="e">
        <f>('A. INDICATOR LEVELS'!I57-'A. INDICATOR LEVELS'!H57)/'A. INDICATOR LEVELS'!H57</f>
        <v>#REF!</v>
      </c>
      <c r="I58" s="156" t="e">
        <f>('A. INDICATOR LEVELS'!J57-'A. INDICATOR LEVELS'!I57)/'A. INDICATOR LEVELS'!I57</f>
        <v>#REF!</v>
      </c>
      <c r="J58" s="157" t="e">
        <f>('A. INDICATOR LEVELS'!J57-'A. INDICATOR LEVELS'!E57)/'A. INDICATOR LEVELS'!E57</f>
        <v>#REF!</v>
      </c>
      <c r="K58" s="166" t="e">
        <f>('A. INDICATOR LEVELS'!L57-'A. INDICATOR LEVELS'!K57)/'A. INDICATOR LEVELS'!K57</f>
        <v>#REF!</v>
      </c>
      <c r="L58" s="156" t="e">
        <f>('A. INDICATOR LEVELS'!M57-'A. INDICATOR LEVELS'!L57)/'A. INDICATOR LEVELS'!L57</f>
        <v>#REF!</v>
      </c>
      <c r="M58" s="156" t="e">
        <f>('A. INDICATOR LEVELS'!N57-'A. INDICATOR LEVELS'!M57)/'A. INDICATOR LEVELS'!M57</f>
        <v>#REF!</v>
      </c>
      <c r="N58" s="156" t="e">
        <f>('A. INDICATOR LEVELS'!O57-'A. INDICATOR LEVELS'!N57)/'A. INDICATOR LEVELS'!N57</f>
        <v>#REF!</v>
      </c>
      <c r="O58" s="156" t="e">
        <f>('A. INDICATOR LEVELS'!P57-'A. INDICATOR LEVELS'!O57)/'A. INDICATOR LEVELS'!O57</f>
        <v>#REF!</v>
      </c>
      <c r="P58" s="157" t="e">
        <f>('A. INDICATOR LEVELS'!P57-'A. INDICATOR LEVELS'!K57)/'A. INDICATOR LEVELS'!K57</f>
        <v>#REF!</v>
      </c>
      <c r="Q58" s="160" t="e">
        <f>('A. INDICATOR LEVELS'!R57-'A. INDICATOR LEVELS'!Q57)/'A. INDICATOR LEVELS'!Q57</f>
        <v>#REF!</v>
      </c>
      <c r="R58" s="161" t="e">
        <f>('A. INDICATOR LEVELS'!S57-'A. INDICATOR LEVELS'!R57)/'A. INDICATOR LEVELS'!R57</f>
        <v>#REF!</v>
      </c>
      <c r="S58" s="161" t="e">
        <f>('A. INDICATOR LEVELS'!T57-'A. INDICATOR LEVELS'!S57)/'A. INDICATOR LEVELS'!S57</f>
        <v>#REF!</v>
      </c>
      <c r="T58" s="161" t="e">
        <f>('A. INDICATOR LEVELS'!U57-'A. INDICATOR LEVELS'!T57)/'A. INDICATOR LEVELS'!T57</f>
        <v>#REF!</v>
      </c>
      <c r="U58" s="161" t="e">
        <f>('A. INDICATOR LEVELS'!V57-'A. INDICATOR LEVELS'!U57)/'A. INDICATOR LEVELS'!U57</f>
        <v>#REF!</v>
      </c>
      <c r="V58" s="162" t="e">
        <f>('A. INDICATOR LEVELS'!V57-'A. INDICATOR LEVELS'!Q57)/'A. INDICATOR LEVELS'!Q57</f>
        <v>#REF!</v>
      </c>
      <c r="W58" s="176" t="e">
        <f>('A. INDICATOR LEVELS'!X57-'A. INDICATOR LEVELS'!W57)/'A. INDICATOR LEVELS'!W57</f>
        <v>#REF!</v>
      </c>
      <c r="X58" s="158" t="e">
        <f>('A. INDICATOR LEVELS'!Y57-'A. INDICATOR LEVELS'!X57)/'A. INDICATOR LEVELS'!X57</f>
        <v>#REF!</v>
      </c>
      <c r="Y58" s="158" t="e">
        <f>('A. INDICATOR LEVELS'!Z57-'A. INDICATOR LEVELS'!Y57)/'A. INDICATOR LEVELS'!Y57</f>
        <v>#REF!</v>
      </c>
      <c r="Z58" s="158" t="e">
        <f>('A. INDICATOR LEVELS'!AA57-'A. INDICATOR LEVELS'!Z57)/'A. INDICATOR LEVELS'!Z57</f>
        <v>#REF!</v>
      </c>
      <c r="AA58" s="158" t="e">
        <f>('A. INDICATOR LEVELS'!AB57-'A. INDICATOR LEVELS'!AA57)/'A. INDICATOR LEVELS'!AA57</f>
        <v>#REF!</v>
      </c>
      <c r="AB58" s="159" t="e">
        <f>('A. INDICATOR LEVELS'!AB57-'A. INDICATOR LEVELS'!W57)/'A. INDICATOR LEVELS'!W57</f>
        <v>#REF!</v>
      </c>
      <c r="AC58" s="166" t="e">
        <f>('A. INDICATOR LEVELS'!AD57-'A. INDICATOR LEVELS'!AC57)/'A. INDICATOR LEVELS'!AC57</f>
        <v>#REF!</v>
      </c>
      <c r="AD58" s="156" t="e">
        <f>('A. INDICATOR LEVELS'!AE57-'A. INDICATOR LEVELS'!AD57)/'A. INDICATOR LEVELS'!AD57</f>
        <v>#REF!</v>
      </c>
      <c r="AE58" s="156" t="e">
        <f>('A. INDICATOR LEVELS'!AF57-'A. INDICATOR LEVELS'!AE57)/'A. INDICATOR LEVELS'!AE57</f>
        <v>#REF!</v>
      </c>
      <c r="AF58" s="156" t="e">
        <f>('A. INDICATOR LEVELS'!AG57-'A. INDICATOR LEVELS'!AF57)/'A. INDICATOR LEVELS'!AF57</f>
        <v>#REF!</v>
      </c>
      <c r="AG58" s="156" t="e">
        <f>('A. INDICATOR LEVELS'!AH57-'A. INDICATOR LEVELS'!AG57)/'A. INDICATOR LEVELS'!AG57</f>
        <v>#REF!</v>
      </c>
      <c r="AH58" s="157" t="e">
        <f>('A. INDICATOR LEVELS'!AH57-'A. INDICATOR LEVELS'!AC57)/'A. INDICATOR LEVELS'!AC57</f>
        <v>#REF!</v>
      </c>
      <c r="AI58" s="160" t="e">
        <f>('A. INDICATOR LEVELS'!AJ57-'A. INDICATOR LEVELS'!AI57)/'A. INDICATOR LEVELS'!AI57</f>
        <v>#REF!</v>
      </c>
      <c r="AJ58" s="161" t="e">
        <f>('A. INDICATOR LEVELS'!AK57-'A. INDICATOR LEVELS'!AJ57)/'A. INDICATOR LEVELS'!AJ57</f>
        <v>#REF!</v>
      </c>
      <c r="AK58" s="161" t="e">
        <f>('A. INDICATOR LEVELS'!AL57-'A. INDICATOR LEVELS'!AK57)/'A. INDICATOR LEVELS'!AK57</f>
        <v>#REF!</v>
      </c>
      <c r="AL58" s="161" t="e">
        <f>('A. INDICATOR LEVELS'!AM57-'A. INDICATOR LEVELS'!AL57)/'A. INDICATOR LEVELS'!AL57</f>
        <v>#REF!</v>
      </c>
      <c r="AM58" s="161" t="e">
        <f>('A. INDICATOR LEVELS'!AN57-'A. INDICATOR LEVELS'!AM57)/'A. INDICATOR LEVELS'!AM57</f>
        <v>#REF!</v>
      </c>
      <c r="AN58" s="162" t="e">
        <f>('A. INDICATOR LEVELS'!AN57-'A. INDICATOR LEVELS'!AI57)/'A. INDICATOR LEVELS'!AI57</f>
        <v>#REF!</v>
      </c>
      <c r="AO58" s="166" t="e">
        <f>('A. INDICATOR LEVELS'!AP57-'A. INDICATOR LEVELS'!AO57)/'A. INDICATOR LEVELS'!AO57</f>
        <v>#REF!</v>
      </c>
      <c r="AP58" s="156" t="e">
        <f>('A. INDICATOR LEVELS'!AQ57-'A. INDICATOR LEVELS'!AP57)/'A. INDICATOR LEVELS'!AP57</f>
        <v>#REF!</v>
      </c>
      <c r="AQ58" s="156" t="e">
        <f>('A. INDICATOR LEVELS'!AR57-'A. INDICATOR LEVELS'!AQ57)/'A. INDICATOR LEVELS'!AQ57</f>
        <v>#REF!</v>
      </c>
      <c r="AR58" s="156" t="e">
        <f>('A. INDICATOR LEVELS'!AS57-'A. INDICATOR LEVELS'!AR57)/'A. INDICATOR LEVELS'!AR57</f>
        <v>#REF!</v>
      </c>
      <c r="AS58" s="156" t="e">
        <f>('A. INDICATOR LEVELS'!AT57-'A. INDICATOR LEVELS'!AS57)/'A. INDICATOR LEVELS'!AS57</f>
        <v>#REF!</v>
      </c>
      <c r="AT58" s="157" t="e">
        <f>('A. INDICATOR LEVELS'!AT57-'A. INDICATOR LEVELS'!AO57)/'A. INDICATOR LEVELS'!AO57</f>
        <v>#REF!</v>
      </c>
      <c r="AU58" s="166" t="e">
        <f>('A. INDICATOR LEVELS'!AV57-'A. INDICATOR LEVELS'!AU57)/'A. INDICATOR LEVELS'!AU57</f>
        <v>#REF!</v>
      </c>
      <c r="AV58" s="156" t="e">
        <f>('A. INDICATOR LEVELS'!AW57-'A. INDICATOR LEVELS'!AV57)/'A. INDICATOR LEVELS'!AV57</f>
        <v>#REF!</v>
      </c>
      <c r="AW58" s="156" t="e">
        <f>('A. INDICATOR LEVELS'!AX57-'A. INDICATOR LEVELS'!AW57)/'A. INDICATOR LEVELS'!AW57</f>
        <v>#REF!</v>
      </c>
      <c r="AX58" s="156" t="e">
        <f>('A. INDICATOR LEVELS'!AY57-'A. INDICATOR LEVELS'!AX57)/'A. INDICATOR LEVELS'!AX57</f>
        <v>#REF!</v>
      </c>
      <c r="AY58" s="156" t="e">
        <f>('A. INDICATOR LEVELS'!AZ57-'A. INDICATOR LEVELS'!AY57)/'A. INDICATOR LEVELS'!AY57</f>
        <v>#REF!</v>
      </c>
      <c r="AZ58" s="157" t="e">
        <f>('A. INDICATOR LEVELS'!AZ57-'A. INDICATOR LEVELS'!AU57)/'A. INDICATOR LEVELS'!AU57</f>
        <v>#REF!</v>
      </c>
      <c r="BA58" s="160">
        <f>('A. INDICATOR LEVELS'!BB57-'A. INDICATOR LEVELS'!BA57)/'A. INDICATOR LEVELS'!BA57</f>
        <v>0.10280373831775701</v>
      </c>
      <c r="BB58" s="161">
        <f>('A. INDICATOR LEVELS'!BC57-'A. INDICATOR LEVELS'!BB57)/'A. INDICATOR LEVELS'!BB57</f>
        <v>6.7796610169491281E-3</v>
      </c>
      <c r="BC58" s="161">
        <f>('A. INDICATOR LEVELS'!BD57-'A. INDICATOR LEVELS'!BC57)/'A. INDICATOR LEVELS'!BC57</f>
        <v>-3.3670033670032953E-3</v>
      </c>
      <c r="BD58" s="161">
        <f>('A. INDICATOR LEVELS'!BE57-'A. INDICATOR LEVELS'!BD57)/'A. INDICATOR LEVELS'!BD57</f>
        <v>-9.7972972972973041E-2</v>
      </c>
      <c r="BE58" s="161">
        <f>('A. INDICATOR LEVELS'!BF57-'A. INDICATOR LEVELS'!BE57)/'A. INDICATOR LEVELS'!BE57</f>
        <v>7.4906367041198234E-3</v>
      </c>
      <c r="BF58" s="162">
        <f>('A. INDICATOR LEVELS'!BF57-'A. INDICATOR LEVELS'!BA57)/'A. INDICATOR LEVELS'!BA57</f>
        <v>5.6074766355139654E-3</v>
      </c>
      <c r="BG58" s="166" t="e">
        <f>('A. INDICATOR LEVELS'!BH57-'A. INDICATOR LEVELS'!BG57)/'A. INDICATOR LEVELS'!BG57</f>
        <v>#REF!</v>
      </c>
      <c r="BH58" s="156" t="e">
        <f>('A. INDICATOR LEVELS'!BI57-'A. INDICATOR LEVELS'!BH57)/'A. INDICATOR LEVELS'!BH57</f>
        <v>#REF!</v>
      </c>
      <c r="BI58" s="156" t="e">
        <f>('A. INDICATOR LEVELS'!BJ57-'A. INDICATOR LEVELS'!BI57)/'A. INDICATOR LEVELS'!BI57</f>
        <v>#REF!</v>
      </c>
      <c r="BJ58" s="156" t="e">
        <f>('A. INDICATOR LEVELS'!BK57-'A. INDICATOR LEVELS'!BJ57)/'A. INDICATOR LEVELS'!BJ57</f>
        <v>#REF!</v>
      </c>
      <c r="BK58" s="156" t="e">
        <f>('A. INDICATOR LEVELS'!BL57-'A. INDICATOR LEVELS'!BK57)/'A. INDICATOR LEVELS'!BK57</f>
        <v>#REF!</v>
      </c>
      <c r="BL58" s="157" t="e">
        <f>('A. INDICATOR LEVELS'!BL57-'A. INDICATOR LEVELS'!BG57)/'A. INDICATOR LEVELS'!BG57</f>
        <v>#REF!</v>
      </c>
      <c r="BM58" s="166" t="e">
        <f>('A. INDICATOR LEVELS'!BN57-'A. INDICATOR LEVELS'!BM57)/'A. INDICATOR LEVELS'!BM57</f>
        <v>#REF!</v>
      </c>
      <c r="BN58" s="156" t="e">
        <f>('A. INDICATOR LEVELS'!BO57-'A. INDICATOR LEVELS'!BN57)/'A. INDICATOR LEVELS'!BN57</f>
        <v>#REF!</v>
      </c>
      <c r="BO58" s="156" t="e">
        <f>('A. INDICATOR LEVELS'!BP57-'A. INDICATOR LEVELS'!BO57)/'A. INDICATOR LEVELS'!BO57</f>
        <v>#REF!</v>
      </c>
      <c r="BP58" s="156" t="e">
        <f>('A. INDICATOR LEVELS'!BQ57-'A. INDICATOR LEVELS'!BP57)/'A. INDICATOR LEVELS'!BP57</f>
        <v>#REF!</v>
      </c>
      <c r="BQ58" s="156" t="e">
        <f>('A. INDICATOR LEVELS'!BR57-'A. INDICATOR LEVELS'!BQ57)/'A. INDICATOR LEVELS'!BQ57</f>
        <v>#REF!</v>
      </c>
      <c r="BR58" s="157" t="e">
        <f>('A. INDICATOR LEVELS'!BR57-'A. INDICATOR LEVELS'!BM57)/'A. INDICATOR LEVELS'!BM57</f>
        <v>#REF!</v>
      </c>
      <c r="BS58" s="160" t="e">
        <f>('A. INDICATOR LEVELS'!BT57-'A. INDICATOR LEVELS'!BS57)/'A. INDICATOR LEVELS'!BS57</f>
        <v>#REF!</v>
      </c>
      <c r="BT58" s="161" t="e">
        <f>('A. INDICATOR LEVELS'!BU57-'A. INDICATOR LEVELS'!BT57)/'A. INDICATOR LEVELS'!BT57</f>
        <v>#REF!</v>
      </c>
      <c r="BU58" s="161" t="e">
        <f>('A. INDICATOR LEVELS'!BV57-'A. INDICATOR LEVELS'!BU57)/'A. INDICATOR LEVELS'!BU57</f>
        <v>#REF!</v>
      </c>
      <c r="BV58" s="161" t="e">
        <f>('A. INDICATOR LEVELS'!BW57-'A. INDICATOR LEVELS'!BV57)/'A. INDICATOR LEVELS'!BV57</f>
        <v>#REF!</v>
      </c>
      <c r="BW58" s="161" t="e">
        <f>('A. INDICATOR LEVELS'!BX57-'A. INDICATOR LEVELS'!BW57)/'A. INDICATOR LEVELS'!BW57</f>
        <v>#REF!</v>
      </c>
      <c r="BX58" s="162" t="e">
        <f>('A. INDICATOR LEVELS'!BX57-'A. INDICATOR LEVELS'!BS57)/'A. INDICATOR LEVELS'!BS57</f>
        <v>#REF!</v>
      </c>
      <c r="BY58" s="160" t="e">
        <f>('A. INDICATOR LEVELS'!BZ57-'A. INDICATOR LEVELS'!BY57)/'A. INDICATOR LEVELS'!BY57</f>
        <v>#REF!</v>
      </c>
      <c r="BZ58" s="161" t="e">
        <f>('A. INDICATOR LEVELS'!CA57-'A. INDICATOR LEVELS'!BZ57)/'A. INDICATOR LEVELS'!BZ57</f>
        <v>#REF!</v>
      </c>
      <c r="CA58" s="161" t="e">
        <f>('A. INDICATOR LEVELS'!CB57-'A. INDICATOR LEVELS'!CA57)/'A. INDICATOR LEVELS'!CA57</f>
        <v>#REF!</v>
      </c>
      <c r="CB58" s="161" t="e">
        <f>('A. INDICATOR LEVELS'!CC57-'A. INDICATOR LEVELS'!CB57)/'A. INDICATOR LEVELS'!CB57</f>
        <v>#REF!</v>
      </c>
      <c r="CC58" s="161" t="e">
        <f>('A. INDICATOR LEVELS'!CD57-'A. INDICATOR LEVELS'!CC57)/'A. INDICATOR LEVELS'!CC57</f>
        <v>#REF!</v>
      </c>
      <c r="CD58" s="159" t="e">
        <f>('A. INDICATOR LEVELS'!CD57-'A. INDICATOR LEVELS'!BY57)/'A. INDICATOR LEVELS'!BY57</f>
        <v>#REF!</v>
      </c>
      <c r="CE58" s="176" t="e">
        <f>('A. INDICATOR LEVELS'!CF57-'A. INDICATOR LEVELS'!CE57)/'A. INDICATOR LEVELS'!CE57</f>
        <v>#REF!</v>
      </c>
      <c r="CF58" s="158" t="e">
        <f>('A. INDICATOR LEVELS'!CG57-'A. INDICATOR LEVELS'!CF57)/'A. INDICATOR LEVELS'!CF57</f>
        <v>#REF!</v>
      </c>
      <c r="CG58" s="158" t="e">
        <f>('A. INDICATOR LEVELS'!CH57-'A. INDICATOR LEVELS'!CG57)/'A. INDICATOR LEVELS'!CG57</f>
        <v>#REF!</v>
      </c>
      <c r="CH58" s="158" t="e">
        <f>('A. INDICATOR LEVELS'!CI57-'A. INDICATOR LEVELS'!CH57)/'A. INDICATOR LEVELS'!CH57</f>
        <v>#REF!</v>
      </c>
      <c r="CI58" s="158" t="e">
        <f>('A. INDICATOR LEVELS'!CJ57-'A. INDICATOR LEVELS'!CI57)/'A. INDICATOR LEVELS'!CI57</f>
        <v>#REF!</v>
      </c>
      <c r="CJ58" s="159" t="e">
        <f>('A. INDICATOR LEVELS'!CJ57-'A. INDICATOR LEVELS'!CE57)/'A. INDICATOR LEVELS'!CE57</f>
        <v>#REF!</v>
      </c>
      <c r="CK58" s="160" t="e">
        <f>('A. INDICATOR LEVELS'!CL57-'A. INDICATOR LEVELS'!CK57)/'A. INDICATOR LEVELS'!CK57</f>
        <v>#REF!</v>
      </c>
      <c r="CL58" s="160" t="e">
        <f>('A. INDICATOR LEVELS'!CM57-'A. INDICATOR LEVELS'!CL57)/'A. INDICATOR LEVELS'!CL57</f>
        <v>#REF!</v>
      </c>
      <c r="CM58" s="160" t="e">
        <f>('A. INDICATOR LEVELS'!CN57-'A. INDICATOR LEVELS'!CM57)/'A. INDICATOR LEVELS'!CM57</f>
        <v>#REF!</v>
      </c>
      <c r="CN58" s="160" t="e">
        <f>('A. INDICATOR LEVELS'!CO57-'A. INDICATOR LEVELS'!CN57)/'A. INDICATOR LEVELS'!CN57</f>
        <v>#REF!</v>
      </c>
      <c r="CO58" s="161"/>
      <c r="CP58" s="159" t="e">
        <f>('A. INDICATOR LEVELS'!CO57-'A. INDICATOR LEVELS'!CK57)/'A. INDICATOR LEVELS'!CK57</f>
        <v>#REF!</v>
      </c>
      <c r="CQ58" s="166" t="e">
        <f>('A. INDICATOR LEVELS'!CR57-'A. INDICATOR LEVELS'!CQ57)/'A. INDICATOR LEVELS'!CQ57</f>
        <v>#REF!</v>
      </c>
      <c r="CR58" s="156" t="e">
        <f>('A. INDICATOR LEVELS'!CS57-'A. INDICATOR LEVELS'!CR57)/'A. INDICATOR LEVELS'!CR57</f>
        <v>#REF!</v>
      </c>
      <c r="CS58" s="156" t="e">
        <f>('A. INDICATOR LEVELS'!CT57-'A. INDICATOR LEVELS'!CS57)/'A. INDICATOR LEVELS'!CS57</f>
        <v>#REF!</v>
      </c>
      <c r="CT58" s="156" t="e">
        <f>('A. INDICATOR LEVELS'!CU57-'A. INDICATOR LEVELS'!CT57)/'A. INDICATOR LEVELS'!CT57</f>
        <v>#REF!</v>
      </c>
      <c r="CU58" s="156" t="e">
        <f>('A. INDICATOR LEVELS'!CV57-'A. INDICATOR LEVELS'!CU57)/'A. INDICATOR LEVELS'!CU57</f>
        <v>#REF!</v>
      </c>
      <c r="CV58" s="157" t="e">
        <f>('A. INDICATOR LEVELS'!CV57-'A. INDICATOR LEVELS'!CQ57)/'A. INDICATOR LEVELS'!CQ57</f>
        <v>#REF!</v>
      </c>
      <c r="CW58" s="166" t="e">
        <f>('A. INDICATOR LEVELS'!CX57-'A. INDICATOR LEVELS'!CW57)/'A. INDICATOR LEVELS'!CW57</f>
        <v>#REF!</v>
      </c>
      <c r="CX58" s="156" t="e">
        <f>('A. INDICATOR LEVELS'!CY57-'A. INDICATOR LEVELS'!CX57)/'A. INDICATOR LEVELS'!CX57</f>
        <v>#REF!</v>
      </c>
      <c r="CY58" s="156" t="e">
        <f>('A. INDICATOR LEVELS'!CZ57-'A. INDICATOR LEVELS'!CY57)/'A. INDICATOR LEVELS'!CY57</f>
        <v>#REF!</v>
      </c>
      <c r="CZ58" s="156" t="e">
        <f>('A. INDICATOR LEVELS'!DA57-'A. INDICATOR LEVELS'!CZ57)/'A. INDICATOR LEVELS'!CZ57</f>
        <v>#REF!</v>
      </c>
      <c r="DA58" s="156" t="e">
        <f>('A. INDICATOR LEVELS'!DB57-'A. INDICATOR LEVELS'!DA57)/'A. INDICATOR LEVELS'!DA57</f>
        <v>#REF!</v>
      </c>
      <c r="DB58" s="157" t="e">
        <f>('A. INDICATOR LEVELS'!DB57-'A. INDICATOR LEVELS'!CW57)/'A. INDICATOR LEVELS'!CW57</f>
        <v>#REF!</v>
      </c>
      <c r="DC58" s="160" t="e">
        <f>('A. INDICATOR LEVELS'!DD57-'A. INDICATOR LEVELS'!DC57)/'A. INDICATOR LEVELS'!DC57</f>
        <v>#REF!</v>
      </c>
      <c r="DD58" s="161" t="e">
        <f>('A. INDICATOR LEVELS'!DE57-'A. INDICATOR LEVELS'!DD57)/'A. INDICATOR LEVELS'!DD57</f>
        <v>#REF!</v>
      </c>
      <c r="DE58" s="161" t="e">
        <f>('A. INDICATOR LEVELS'!DF57-'A. INDICATOR LEVELS'!DE57)/'A. INDICATOR LEVELS'!DE57</f>
        <v>#REF!</v>
      </c>
      <c r="DF58" s="161" t="e">
        <f>('A. INDICATOR LEVELS'!DG57-'A. INDICATOR LEVELS'!DF57)/'A. INDICATOR LEVELS'!DF57</f>
        <v>#REF!</v>
      </c>
      <c r="DG58" s="161" t="e">
        <f>('A. INDICATOR LEVELS'!DH57-'A. INDICATOR LEVELS'!DG57)/'A. INDICATOR LEVELS'!DG57</f>
        <v>#REF!</v>
      </c>
      <c r="DH58" s="162" t="e">
        <f>('A. INDICATOR LEVELS'!DH57-'A. INDICATOR LEVELS'!DC57)/'A. INDICATOR LEVELS'!DC57</f>
        <v>#REF!</v>
      </c>
    </row>
    <row r="59" spans="1:113" hidden="1" x14ac:dyDescent="0.35">
      <c r="A59" s="228"/>
      <c r="B59" s="248" t="s">
        <v>3</v>
      </c>
      <c r="C59" s="248" t="s">
        <v>93</v>
      </c>
      <c r="D59" s="229" t="s">
        <v>97</v>
      </c>
      <c r="E59" s="166" t="e">
        <f>('A. INDICATOR LEVELS'!F58-'A. INDICATOR LEVELS'!E58)/'A. INDICATOR LEVELS'!E58</f>
        <v>#REF!</v>
      </c>
      <c r="F59" s="156" t="e">
        <f>('A. INDICATOR LEVELS'!G58-'A. INDICATOR LEVELS'!F58)/'A. INDICATOR LEVELS'!F58</f>
        <v>#REF!</v>
      </c>
      <c r="G59" s="156" t="e">
        <f>('A. INDICATOR LEVELS'!H58-'A. INDICATOR LEVELS'!G58)/'A. INDICATOR LEVELS'!G58</f>
        <v>#REF!</v>
      </c>
      <c r="H59" s="156" t="e">
        <f>('A. INDICATOR LEVELS'!I58-'A. INDICATOR LEVELS'!H58)/'A. INDICATOR LEVELS'!H58</f>
        <v>#REF!</v>
      </c>
      <c r="I59" s="156" t="e">
        <f>('A. INDICATOR LEVELS'!J58-'A. INDICATOR LEVELS'!I58)/'A. INDICATOR LEVELS'!I58</f>
        <v>#REF!</v>
      </c>
      <c r="J59" s="157" t="e">
        <f>('A. INDICATOR LEVELS'!J58-'A. INDICATOR LEVELS'!E58)/'A. INDICATOR LEVELS'!E58</f>
        <v>#REF!</v>
      </c>
      <c r="K59" s="166" t="e">
        <f>('A. INDICATOR LEVELS'!L58-'A. INDICATOR LEVELS'!K58)/'A. INDICATOR LEVELS'!K58</f>
        <v>#REF!</v>
      </c>
      <c r="L59" s="156" t="e">
        <f>('A. INDICATOR LEVELS'!M58-'A. INDICATOR LEVELS'!L58)/'A. INDICATOR LEVELS'!L58</f>
        <v>#REF!</v>
      </c>
      <c r="M59" s="156" t="e">
        <f>('A. INDICATOR LEVELS'!N58-'A. INDICATOR LEVELS'!M58)/'A. INDICATOR LEVELS'!M58</f>
        <v>#REF!</v>
      </c>
      <c r="N59" s="156" t="e">
        <f>('A. INDICATOR LEVELS'!O58-'A. INDICATOR LEVELS'!N58)/'A. INDICATOR LEVELS'!N58</f>
        <v>#REF!</v>
      </c>
      <c r="O59" s="156" t="e">
        <f>('A. INDICATOR LEVELS'!P58-'A. INDICATOR LEVELS'!O58)/'A. INDICATOR LEVELS'!O58</f>
        <v>#REF!</v>
      </c>
      <c r="P59" s="157" t="e">
        <f>('A. INDICATOR LEVELS'!P58-'A. INDICATOR LEVELS'!K58)/'A. INDICATOR LEVELS'!K58</f>
        <v>#REF!</v>
      </c>
      <c r="Q59" s="160" t="e">
        <f>('A. INDICATOR LEVELS'!R58-'A. INDICATOR LEVELS'!Q58)/'A. INDICATOR LEVELS'!Q58</f>
        <v>#REF!</v>
      </c>
      <c r="R59" s="161" t="e">
        <f>('A. INDICATOR LEVELS'!S58-'A. INDICATOR LEVELS'!R58)/'A. INDICATOR LEVELS'!R58</f>
        <v>#REF!</v>
      </c>
      <c r="S59" s="161" t="e">
        <f>('A. INDICATOR LEVELS'!T58-'A. INDICATOR LEVELS'!S58)/'A. INDICATOR LEVELS'!S58</f>
        <v>#REF!</v>
      </c>
      <c r="T59" s="161" t="e">
        <f>('A. INDICATOR LEVELS'!U58-'A. INDICATOR LEVELS'!T58)/'A. INDICATOR LEVELS'!T58</f>
        <v>#REF!</v>
      </c>
      <c r="U59" s="161" t="e">
        <f>('A. INDICATOR LEVELS'!V58-'A. INDICATOR LEVELS'!U58)/'A. INDICATOR LEVELS'!U58</f>
        <v>#REF!</v>
      </c>
      <c r="V59" s="162" t="e">
        <f>('A. INDICATOR LEVELS'!V58-'A. INDICATOR LEVELS'!Q58)/'A. INDICATOR LEVELS'!Q58</f>
        <v>#REF!</v>
      </c>
      <c r="W59" s="176" t="e">
        <f>('A. INDICATOR LEVELS'!X58-'A. INDICATOR LEVELS'!W58)/'A. INDICATOR LEVELS'!W58</f>
        <v>#REF!</v>
      </c>
      <c r="X59" s="158" t="e">
        <f>('A. INDICATOR LEVELS'!Y58-'A. INDICATOR LEVELS'!X58)/'A. INDICATOR LEVELS'!X58</f>
        <v>#REF!</v>
      </c>
      <c r="Y59" s="158" t="e">
        <f>('A. INDICATOR LEVELS'!Z58-'A. INDICATOR LEVELS'!Y58)/'A. INDICATOR LEVELS'!Y58</f>
        <v>#REF!</v>
      </c>
      <c r="Z59" s="158" t="e">
        <f>('A. INDICATOR LEVELS'!AA58-'A. INDICATOR LEVELS'!Z58)/'A. INDICATOR LEVELS'!Z58</f>
        <v>#REF!</v>
      </c>
      <c r="AA59" s="158" t="e">
        <f>('A. INDICATOR LEVELS'!AB58-'A. INDICATOR LEVELS'!AA58)/'A. INDICATOR LEVELS'!AA58</f>
        <v>#REF!</v>
      </c>
      <c r="AB59" s="159" t="e">
        <f>('A. INDICATOR LEVELS'!AB58-'A. INDICATOR LEVELS'!W58)/'A. INDICATOR LEVELS'!W58</f>
        <v>#REF!</v>
      </c>
      <c r="AC59" s="166" t="e">
        <f>('A. INDICATOR LEVELS'!AD58-'A. INDICATOR LEVELS'!AC58)/'A. INDICATOR LEVELS'!AC58</f>
        <v>#REF!</v>
      </c>
      <c r="AD59" s="156" t="e">
        <f>('A. INDICATOR LEVELS'!AE58-'A. INDICATOR LEVELS'!AD58)/'A. INDICATOR LEVELS'!AD58</f>
        <v>#REF!</v>
      </c>
      <c r="AE59" s="156" t="e">
        <f>('A. INDICATOR LEVELS'!AF58-'A. INDICATOR LEVELS'!AE58)/'A. INDICATOR LEVELS'!AE58</f>
        <v>#REF!</v>
      </c>
      <c r="AF59" s="156" t="e">
        <f>('A. INDICATOR LEVELS'!AG58-'A. INDICATOR LEVELS'!AF58)/'A. INDICATOR LEVELS'!AF58</f>
        <v>#REF!</v>
      </c>
      <c r="AG59" s="156" t="e">
        <f>('A. INDICATOR LEVELS'!AH58-'A. INDICATOR LEVELS'!AG58)/'A. INDICATOR LEVELS'!AG58</f>
        <v>#REF!</v>
      </c>
      <c r="AH59" s="157" t="e">
        <f>('A. INDICATOR LEVELS'!AH58-'A. INDICATOR LEVELS'!AC58)/'A. INDICATOR LEVELS'!AC58</f>
        <v>#REF!</v>
      </c>
      <c r="AI59" s="160" t="e">
        <f>('A. INDICATOR LEVELS'!AJ58-'A. INDICATOR LEVELS'!AI58)/'A. INDICATOR LEVELS'!AI58</f>
        <v>#REF!</v>
      </c>
      <c r="AJ59" s="161" t="e">
        <f>('A. INDICATOR LEVELS'!AK58-'A. INDICATOR LEVELS'!AJ58)/'A. INDICATOR LEVELS'!AJ58</f>
        <v>#REF!</v>
      </c>
      <c r="AK59" s="161" t="e">
        <f>('A. INDICATOR LEVELS'!AL58-'A. INDICATOR LEVELS'!AK58)/'A. INDICATOR LEVELS'!AK58</f>
        <v>#REF!</v>
      </c>
      <c r="AL59" s="161" t="e">
        <f>('A. INDICATOR LEVELS'!AM58-'A. INDICATOR LEVELS'!AL58)/'A. INDICATOR LEVELS'!AL58</f>
        <v>#REF!</v>
      </c>
      <c r="AM59" s="161" t="e">
        <f>('A. INDICATOR LEVELS'!AN58-'A. INDICATOR LEVELS'!AM58)/'A. INDICATOR LEVELS'!AM58</f>
        <v>#REF!</v>
      </c>
      <c r="AN59" s="162" t="e">
        <f>('A. INDICATOR LEVELS'!AN58-'A. INDICATOR LEVELS'!AI58)/'A. INDICATOR LEVELS'!AI58</f>
        <v>#REF!</v>
      </c>
      <c r="AO59" s="166" t="e">
        <f>('A. INDICATOR LEVELS'!AP58-'A. INDICATOR LEVELS'!AO58)/'A. INDICATOR LEVELS'!AO58</f>
        <v>#REF!</v>
      </c>
      <c r="AP59" s="156" t="e">
        <f>('A. INDICATOR LEVELS'!AQ58-'A. INDICATOR LEVELS'!AP58)/'A. INDICATOR LEVELS'!AP58</f>
        <v>#REF!</v>
      </c>
      <c r="AQ59" s="156" t="e">
        <f>('A. INDICATOR LEVELS'!AR58-'A. INDICATOR LEVELS'!AQ58)/'A. INDICATOR LEVELS'!AQ58</f>
        <v>#REF!</v>
      </c>
      <c r="AR59" s="156" t="e">
        <f>('A. INDICATOR LEVELS'!AS58-'A. INDICATOR LEVELS'!AR58)/'A. INDICATOR LEVELS'!AR58</f>
        <v>#REF!</v>
      </c>
      <c r="AS59" s="156" t="e">
        <f>('A. INDICATOR LEVELS'!AT58-'A. INDICATOR LEVELS'!AS58)/'A. INDICATOR LEVELS'!AS58</f>
        <v>#REF!</v>
      </c>
      <c r="AT59" s="157" t="e">
        <f>('A. INDICATOR LEVELS'!AT58-'A. INDICATOR LEVELS'!AO58)/'A. INDICATOR LEVELS'!AO58</f>
        <v>#REF!</v>
      </c>
      <c r="AU59" s="166" t="e">
        <f>('A. INDICATOR LEVELS'!AV58-'A. INDICATOR LEVELS'!AU58)/'A. INDICATOR LEVELS'!AU58</f>
        <v>#REF!</v>
      </c>
      <c r="AV59" s="156" t="e">
        <f>('A. INDICATOR LEVELS'!AW58-'A. INDICATOR LEVELS'!AV58)/'A. INDICATOR LEVELS'!AV58</f>
        <v>#REF!</v>
      </c>
      <c r="AW59" s="156" t="e">
        <f>('A. INDICATOR LEVELS'!AX58-'A. INDICATOR LEVELS'!AW58)/'A. INDICATOR LEVELS'!AW58</f>
        <v>#REF!</v>
      </c>
      <c r="AX59" s="156" t="e">
        <f>('A. INDICATOR LEVELS'!AY58-'A. INDICATOR LEVELS'!AX58)/'A. INDICATOR LEVELS'!AX58</f>
        <v>#REF!</v>
      </c>
      <c r="AY59" s="156" t="e">
        <f>('A. INDICATOR LEVELS'!AZ58-'A. INDICATOR LEVELS'!AY58)/'A. INDICATOR LEVELS'!AY58</f>
        <v>#REF!</v>
      </c>
      <c r="AZ59" s="157" t="e">
        <f>('A. INDICATOR LEVELS'!AZ58-'A. INDICATOR LEVELS'!AU58)/'A. INDICATOR LEVELS'!AU58</f>
        <v>#REF!</v>
      </c>
      <c r="BA59" s="160" t="e">
        <f>('A. INDICATOR LEVELS'!BB58-'A. INDICATOR LEVELS'!BA58)/'A. INDICATOR LEVELS'!BA58</f>
        <v>#VALUE!</v>
      </c>
      <c r="BB59" s="161" t="e">
        <f>('A. INDICATOR LEVELS'!BC58-'A. INDICATOR LEVELS'!BB58)/'A. INDICATOR LEVELS'!BB58</f>
        <v>#VALUE!</v>
      </c>
      <c r="BC59" s="161" t="e">
        <f>('A. INDICATOR LEVELS'!BD58-'A. INDICATOR LEVELS'!BC58)/'A. INDICATOR LEVELS'!BC58</f>
        <v>#VALUE!</v>
      </c>
      <c r="BD59" s="161" t="e">
        <f>('A. INDICATOR LEVELS'!BE58-'A. INDICATOR LEVELS'!BD58)/'A. INDICATOR LEVELS'!BD58</f>
        <v>#VALUE!</v>
      </c>
      <c r="BE59" s="161" t="e">
        <f>('A. INDICATOR LEVELS'!BF58-'A. INDICATOR LEVELS'!BE58)/'A. INDICATOR LEVELS'!BE58</f>
        <v>#VALUE!</v>
      </c>
      <c r="BF59" s="162" t="e">
        <f>('A. INDICATOR LEVELS'!BF58-'A. INDICATOR LEVELS'!BA58)/'A. INDICATOR LEVELS'!BA58</f>
        <v>#VALUE!</v>
      </c>
      <c r="BG59" s="166" t="e">
        <f>('A. INDICATOR LEVELS'!BH58-'A. INDICATOR LEVELS'!BG58)/'A. INDICATOR LEVELS'!BG58</f>
        <v>#REF!</v>
      </c>
      <c r="BH59" s="156" t="e">
        <f>('A. INDICATOR LEVELS'!BI58-'A. INDICATOR LEVELS'!BH58)/'A. INDICATOR LEVELS'!BH58</f>
        <v>#REF!</v>
      </c>
      <c r="BI59" s="156" t="e">
        <f>('A. INDICATOR LEVELS'!BJ58-'A. INDICATOR LEVELS'!BI58)/'A. INDICATOR LEVELS'!BI58</f>
        <v>#REF!</v>
      </c>
      <c r="BJ59" s="156" t="e">
        <f>('A. INDICATOR LEVELS'!BK58-'A. INDICATOR LEVELS'!BJ58)/'A. INDICATOR LEVELS'!BJ58</f>
        <v>#REF!</v>
      </c>
      <c r="BK59" s="156" t="e">
        <f>('A. INDICATOR LEVELS'!BL58-'A. INDICATOR LEVELS'!BK58)/'A. INDICATOR LEVELS'!BK58</f>
        <v>#REF!</v>
      </c>
      <c r="BL59" s="157" t="e">
        <f>('A. INDICATOR LEVELS'!BL58-'A. INDICATOR LEVELS'!BG58)/'A. INDICATOR LEVELS'!BG58</f>
        <v>#REF!</v>
      </c>
      <c r="BM59" s="166" t="e">
        <f>('A. INDICATOR LEVELS'!BN58-'A. INDICATOR LEVELS'!BM58)/'A. INDICATOR LEVELS'!BM58</f>
        <v>#REF!</v>
      </c>
      <c r="BN59" s="156" t="e">
        <f>('A. INDICATOR LEVELS'!BO58-'A. INDICATOR LEVELS'!BN58)/'A. INDICATOR LEVELS'!BN58</f>
        <v>#REF!</v>
      </c>
      <c r="BO59" s="156" t="e">
        <f>('A. INDICATOR LEVELS'!BP58-'A. INDICATOR LEVELS'!BO58)/'A. INDICATOR LEVELS'!BO58</f>
        <v>#REF!</v>
      </c>
      <c r="BP59" s="156" t="e">
        <f>('A. INDICATOR LEVELS'!BQ58-'A. INDICATOR LEVELS'!BP58)/'A. INDICATOR LEVELS'!BP58</f>
        <v>#REF!</v>
      </c>
      <c r="BQ59" s="156" t="e">
        <f>('A. INDICATOR LEVELS'!BR58-'A. INDICATOR LEVELS'!BQ58)/'A. INDICATOR LEVELS'!BQ58</f>
        <v>#REF!</v>
      </c>
      <c r="BR59" s="157" t="e">
        <f>('A. INDICATOR LEVELS'!BR58-'A. INDICATOR LEVELS'!BM58)/'A. INDICATOR LEVELS'!BM58</f>
        <v>#REF!</v>
      </c>
      <c r="BS59" s="160" t="e">
        <f>('A. INDICATOR LEVELS'!BT58-'A. INDICATOR LEVELS'!BS58)/'A. INDICATOR LEVELS'!BS58</f>
        <v>#REF!</v>
      </c>
      <c r="BT59" s="161" t="e">
        <f>('A. INDICATOR LEVELS'!BU58-'A. INDICATOR LEVELS'!BT58)/'A. INDICATOR LEVELS'!BT58</f>
        <v>#REF!</v>
      </c>
      <c r="BU59" s="161" t="e">
        <f>('A. INDICATOR LEVELS'!BV58-'A. INDICATOR LEVELS'!BU58)/'A. INDICATOR LEVELS'!BU58</f>
        <v>#REF!</v>
      </c>
      <c r="BV59" s="161" t="e">
        <f>('A. INDICATOR LEVELS'!BW58-'A. INDICATOR LEVELS'!BV58)/'A. INDICATOR LEVELS'!BV58</f>
        <v>#REF!</v>
      </c>
      <c r="BW59" s="161" t="e">
        <f>('A. INDICATOR LEVELS'!BX58-'A. INDICATOR LEVELS'!BW58)/'A. INDICATOR LEVELS'!BW58</f>
        <v>#REF!</v>
      </c>
      <c r="BX59" s="162" t="e">
        <f>('A. INDICATOR LEVELS'!BX58-'A. INDICATOR LEVELS'!BS58)/'A. INDICATOR LEVELS'!BS58</f>
        <v>#REF!</v>
      </c>
      <c r="BY59" s="160" t="e">
        <f>('A. INDICATOR LEVELS'!BZ58-'A. INDICATOR LEVELS'!BY58)/'A. INDICATOR LEVELS'!BY58</f>
        <v>#REF!</v>
      </c>
      <c r="BZ59" s="161" t="e">
        <f>('A. INDICATOR LEVELS'!CA58-'A. INDICATOR LEVELS'!BZ58)/'A. INDICATOR LEVELS'!BZ58</f>
        <v>#REF!</v>
      </c>
      <c r="CA59" s="161" t="e">
        <f>('A. INDICATOR LEVELS'!CB58-'A. INDICATOR LEVELS'!CA58)/'A. INDICATOR LEVELS'!CA58</f>
        <v>#REF!</v>
      </c>
      <c r="CB59" s="161" t="e">
        <f>('A. INDICATOR LEVELS'!CC58-'A. INDICATOR LEVELS'!CB58)/'A. INDICATOR LEVELS'!CB58</f>
        <v>#REF!</v>
      </c>
      <c r="CC59" s="161" t="e">
        <f>('A. INDICATOR LEVELS'!CD58-'A. INDICATOR LEVELS'!CC58)/'A. INDICATOR LEVELS'!CC58</f>
        <v>#REF!</v>
      </c>
      <c r="CD59" s="159" t="e">
        <f>('A. INDICATOR LEVELS'!CD58-'A. INDICATOR LEVELS'!BY58)/'A. INDICATOR LEVELS'!BY58</f>
        <v>#REF!</v>
      </c>
      <c r="CE59" s="176" t="e">
        <f>('A. INDICATOR LEVELS'!CF58-'A. INDICATOR LEVELS'!CE58)/'A. INDICATOR LEVELS'!CE58</f>
        <v>#REF!</v>
      </c>
      <c r="CF59" s="158" t="e">
        <f>('A. INDICATOR LEVELS'!CG58-'A. INDICATOR LEVELS'!CF58)/'A. INDICATOR LEVELS'!CF58</f>
        <v>#REF!</v>
      </c>
      <c r="CG59" s="158" t="e">
        <f>('A. INDICATOR LEVELS'!CH58-'A. INDICATOR LEVELS'!CG58)/'A. INDICATOR LEVELS'!CG58</f>
        <v>#REF!</v>
      </c>
      <c r="CH59" s="158" t="e">
        <f>('A. INDICATOR LEVELS'!CI58-'A. INDICATOR LEVELS'!CH58)/'A. INDICATOR LEVELS'!CH58</f>
        <v>#REF!</v>
      </c>
      <c r="CI59" s="158" t="e">
        <f>('A. INDICATOR LEVELS'!CJ58-'A. INDICATOR LEVELS'!CI58)/'A. INDICATOR LEVELS'!CI58</f>
        <v>#REF!</v>
      </c>
      <c r="CJ59" s="159" t="e">
        <f>('A. INDICATOR LEVELS'!CJ58-'A. INDICATOR LEVELS'!CE58)/'A. INDICATOR LEVELS'!CE58</f>
        <v>#REF!</v>
      </c>
      <c r="CK59" s="160" t="e">
        <f>('A. INDICATOR LEVELS'!CL58-'A. INDICATOR LEVELS'!CK58)/'A. INDICATOR LEVELS'!CK58</f>
        <v>#REF!</v>
      </c>
      <c r="CL59" s="160" t="e">
        <f>('A. INDICATOR LEVELS'!CM58-'A. INDICATOR LEVELS'!CL58)/'A. INDICATOR LEVELS'!CL58</f>
        <v>#REF!</v>
      </c>
      <c r="CM59" s="160" t="e">
        <f>('A. INDICATOR LEVELS'!CN58-'A. INDICATOR LEVELS'!CM58)/'A. INDICATOR LEVELS'!CM58</f>
        <v>#REF!</v>
      </c>
      <c r="CN59" s="160" t="e">
        <f>('A. INDICATOR LEVELS'!CO58-'A. INDICATOR LEVELS'!CN58)/'A. INDICATOR LEVELS'!CN58</f>
        <v>#REF!</v>
      </c>
      <c r="CO59" s="161"/>
      <c r="CP59" s="159" t="e">
        <f>('A. INDICATOR LEVELS'!CO58-'A. INDICATOR LEVELS'!CK58)/'A. INDICATOR LEVELS'!CK58</f>
        <v>#REF!</v>
      </c>
      <c r="CQ59" s="166" t="e">
        <f>('A. INDICATOR LEVELS'!CR58-'A. INDICATOR LEVELS'!CQ58)/'A. INDICATOR LEVELS'!CQ58</f>
        <v>#REF!</v>
      </c>
      <c r="CR59" s="156" t="e">
        <f>('A. INDICATOR LEVELS'!CS58-'A. INDICATOR LEVELS'!CR58)/'A. INDICATOR LEVELS'!CR58</f>
        <v>#REF!</v>
      </c>
      <c r="CS59" s="156" t="e">
        <f>('A. INDICATOR LEVELS'!CT58-'A. INDICATOR LEVELS'!CS58)/'A. INDICATOR LEVELS'!CS58</f>
        <v>#REF!</v>
      </c>
      <c r="CT59" s="156" t="e">
        <f>('A. INDICATOR LEVELS'!CU58-'A. INDICATOR LEVELS'!CT58)/'A. INDICATOR LEVELS'!CT58</f>
        <v>#REF!</v>
      </c>
      <c r="CU59" s="156" t="e">
        <f>('A. INDICATOR LEVELS'!CV58-'A. INDICATOR LEVELS'!CU58)/'A. INDICATOR LEVELS'!CU58</f>
        <v>#REF!</v>
      </c>
      <c r="CV59" s="157" t="e">
        <f>('A. INDICATOR LEVELS'!CV58-'A. INDICATOR LEVELS'!CQ58)/'A. INDICATOR LEVELS'!CQ58</f>
        <v>#REF!</v>
      </c>
      <c r="CW59" s="166" t="e">
        <f>('A. INDICATOR LEVELS'!CX58-'A. INDICATOR LEVELS'!CW58)/'A. INDICATOR LEVELS'!CW58</f>
        <v>#REF!</v>
      </c>
      <c r="CX59" s="156" t="e">
        <f>('A. INDICATOR LEVELS'!CY58-'A. INDICATOR LEVELS'!CX58)/'A. INDICATOR LEVELS'!CX58</f>
        <v>#REF!</v>
      </c>
      <c r="CY59" s="156" t="e">
        <f>('A. INDICATOR LEVELS'!CZ58-'A. INDICATOR LEVELS'!CY58)/'A. INDICATOR LEVELS'!CY58</f>
        <v>#REF!</v>
      </c>
      <c r="CZ59" s="156" t="e">
        <f>('A. INDICATOR LEVELS'!DA58-'A. INDICATOR LEVELS'!CZ58)/'A. INDICATOR LEVELS'!CZ58</f>
        <v>#REF!</v>
      </c>
      <c r="DA59" s="156" t="e">
        <f>('A. INDICATOR LEVELS'!DB58-'A. INDICATOR LEVELS'!DA58)/'A. INDICATOR LEVELS'!DA58</f>
        <v>#REF!</v>
      </c>
      <c r="DB59" s="157" t="e">
        <f>('A. INDICATOR LEVELS'!DB58-'A. INDICATOR LEVELS'!CW58)/'A. INDICATOR LEVELS'!CW58</f>
        <v>#REF!</v>
      </c>
      <c r="DC59" s="160" t="e">
        <f>('A. INDICATOR LEVELS'!DD58-'A. INDICATOR LEVELS'!DC58)/'A. INDICATOR LEVELS'!DC58</f>
        <v>#REF!</v>
      </c>
      <c r="DD59" s="161" t="e">
        <f>('A. INDICATOR LEVELS'!DE58-'A. INDICATOR LEVELS'!DD58)/'A. INDICATOR LEVELS'!DD58</f>
        <v>#REF!</v>
      </c>
      <c r="DE59" s="161" t="e">
        <f>('A. INDICATOR LEVELS'!DF58-'A. INDICATOR LEVELS'!DE58)/'A. INDICATOR LEVELS'!DE58</f>
        <v>#REF!</v>
      </c>
      <c r="DF59" s="161" t="e">
        <f>('A. INDICATOR LEVELS'!DG58-'A. INDICATOR LEVELS'!DF58)/'A. INDICATOR LEVELS'!DF58</f>
        <v>#REF!</v>
      </c>
      <c r="DG59" s="161" t="e">
        <f>('A. INDICATOR LEVELS'!DH58-'A. INDICATOR LEVELS'!DG58)/'A. INDICATOR LEVELS'!DG58</f>
        <v>#REF!</v>
      </c>
      <c r="DH59" s="162" t="e">
        <f>('A. INDICATOR LEVELS'!DH58-'A. INDICATOR LEVELS'!DC58)/'A. INDICATOR LEVELS'!DC58</f>
        <v>#REF!</v>
      </c>
    </row>
    <row r="60" spans="1:113" hidden="1" x14ac:dyDescent="0.35">
      <c r="A60" s="228"/>
      <c r="B60" s="248" t="s">
        <v>2</v>
      </c>
      <c r="C60" s="248" t="s">
        <v>93</v>
      </c>
      <c r="D60" s="229" t="s">
        <v>96</v>
      </c>
      <c r="E60" s="166" t="e">
        <f>('A. INDICATOR LEVELS'!F59-'A. INDICATOR LEVELS'!E59)/'A. INDICATOR LEVELS'!E59</f>
        <v>#REF!</v>
      </c>
      <c r="F60" s="156" t="e">
        <f>('A. INDICATOR LEVELS'!G59-'A. INDICATOR LEVELS'!F59)/'A. INDICATOR LEVELS'!F59</f>
        <v>#REF!</v>
      </c>
      <c r="G60" s="156" t="e">
        <f>('A. INDICATOR LEVELS'!H59-'A. INDICATOR LEVELS'!G59)/'A. INDICATOR LEVELS'!G59</f>
        <v>#REF!</v>
      </c>
      <c r="H60" s="156" t="e">
        <f>('A. INDICATOR LEVELS'!I59-'A. INDICATOR LEVELS'!H59)/'A. INDICATOR LEVELS'!H59</f>
        <v>#REF!</v>
      </c>
      <c r="I60" s="156" t="e">
        <f>('A. INDICATOR LEVELS'!J59-'A. INDICATOR LEVELS'!I59)/'A. INDICATOR LEVELS'!I59</f>
        <v>#REF!</v>
      </c>
      <c r="J60" s="157" t="e">
        <f>('A. INDICATOR LEVELS'!J59-'A. INDICATOR LEVELS'!E59)/'A. INDICATOR LEVELS'!E59</f>
        <v>#REF!</v>
      </c>
      <c r="K60" s="166" t="e">
        <f>('A. INDICATOR LEVELS'!L59-'A. INDICATOR LEVELS'!K59)/'A. INDICATOR LEVELS'!K59</f>
        <v>#REF!</v>
      </c>
      <c r="L60" s="156" t="e">
        <f>('A. INDICATOR LEVELS'!M59-'A. INDICATOR LEVELS'!L59)/'A. INDICATOR LEVELS'!L59</f>
        <v>#REF!</v>
      </c>
      <c r="M60" s="156" t="e">
        <f>('A. INDICATOR LEVELS'!N59-'A. INDICATOR LEVELS'!M59)/'A. INDICATOR LEVELS'!M59</f>
        <v>#REF!</v>
      </c>
      <c r="N60" s="156" t="e">
        <f>('A. INDICATOR LEVELS'!O59-'A. INDICATOR LEVELS'!N59)/'A. INDICATOR LEVELS'!N59</f>
        <v>#REF!</v>
      </c>
      <c r="O60" s="156" t="e">
        <f>('A. INDICATOR LEVELS'!P59-'A. INDICATOR LEVELS'!O59)/'A. INDICATOR LEVELS'!O59</f>
        <v>#REF!</v>
      </c>
      <c r="P60" s="157" t="e">
        <f>('A. INDICATOR LEVELS'!P59-'A. INDICATOR LEVELS'!K59)/'A. INDICATOR LEVELS'!K59</f>
        <v>#REF!</v>
      </c>
      <c r="Q60" s="160" t="e">
        <f>('A. INDICATOR LEVELS'!R59-'A. INDICATOR LEVELS'!Q59)/'A. INDICATOR LEVELS'!Q59</f>
        <v>#REF!</v>
      </c>
      <c r="R60" s="161" t="e">
        <f>('A. INDICATOR LEVELS'!S59-'A. INDICATOR LEVELS'!R59)/'A. INDICATOR LEVELS'!R59</f>
        <v>#REF!</v>
      </c>
      <c r="S60" s="161" t="e">
        <f>('A. INDICATOR LEVELS'!T59-'A. INDICATOR LEVELS'!S59)/'A. INDICATOR LEVELS'!S59</f>
        <v>#REF!</v>
      </c>
      <c r="T60" s="161" t="e">
        <f>('A. INDICATOR LEVELS'!U59-'A. INDICATOR LEVELS'!T59)/'A. INDICATOR LEVELS'!T59</f>
        <v>#REF!</v>
      </c>
      <c r="U60" s="161" t="e">
        <f>('A. INDICATOR LEVELS'!V59-'A. INDICATOR LEVELS'!U59)/'A. INDICATOR LEVELS'!U59</f>
        <v>#REF!</v>
      </c>
      <c r="V60" s="162" t="e">
        <f>('A. INDICATOR LEVELS'!V59-'A. INDICATOR LEVELS'!Q59)/'A. INDICATOR LEVELS'!Q59</f>
        <v>#REF!</v>
      </c>
      <c r="W60" s="176" t="e">
        <f>('A. INDICATOR LEVELS'!X59-'A. INDICATOR LEVELS'!W59)/'A. INDICATOR LEVELS'!W59</f>
        <v>#REF!</v>
      </c>
      <c r="X60" s="158" t="e">
        <f>('A. INDICATOR LEVELS'!Y59-'A. INDICATOR LEVELS'!X59)/'A. INDICATOR LEVELS'!X59</f>
        <v>#REF!</v>
      </c>
      <c r="Y60" s="158" t="e">
        <f>('A. INDICATOR LEVELS'!Z59-'A. INDICATOR LEVELS'!Y59)/'A. INDICATOR LEVELS'!Y59</f>
        <v>#REF!</v>
      </c>
      <c r="Z60" s="158" t="e">
        <f>('A. INDICATOR LEVELS'!AA59-'A. INDICATOR LEVELS'!Z59)/'A. INDICATOR LEVELS'!Z59</f>
        <v>#REF!</v>
      </c>
      <c r="AA60" s="158" t="e">
        <f>('A. INDICATOR LEVELS'!AB59-'A. INDICATOR LEVELS'!AA59)/'A. INDICATOR LEVELS'!AA59</f>
        <v>#REF!</v>
      </c>
      <c r="AB60" s="159" t="e">
        <f>('A. INDICATOR LEVELS'!AB59-'A. INDICATOR LEVELS'!W59)/'A. INDICATOR LEVELS'!W59</f>
        <v>#REF!</v>
      </c>
      <c r="AC60" s="166" t="e">
        <f>('A. INDICATOR LEVELS'!AD59-'A. INDICATOR LEVELS'!AC59)/'A. INDICATOR LEVELS'!AC59</f>
        <v>#REF!</v>
      </c>
      <c r="AD60" s="156" t="e">
        <f>('A. INDICATOR LEVELS'!AE59-'A. INDICATOR LEVELS'!AD59)/'A. INDICATOR LEVELS'!AD59</f>
        <v>#REF!</v>
      </c>
      <c r="AE60" s="156" t="e">
        <f>('A. INDICATOR LEVELS'!AF59-'A. INDICATOR LEVELS'!AE59)/'A. INDICATOR LEVELS'!AE59</f>
        <v>#REF!</v>
      </c>
      <c r="AF60" s="156" t="e">
        <f>('A. INDICATOR LEVELS'!AG59-'A. INDICATOR LEVELS'!AF59)/'A. INDICATOR LEVELS'!AF59</f>
        <v>#REF!</v>
      </c>
      <c r="AG60" s="156" t="e">
        <f>('A. INDICATOR LEVELS'!AH59-'A. INDICATOR LEVELS'!AG59)/'A. INDICATOR LEVELS'!AG59</f>
        <v>#REF!</v>
      </c>
      <c r="AH60" s="157" t="e">
        <f>('A. INDICATOR LEVELS'!AH59-'A. INDICATOR LEVELS'!AC59)/'A. INDICATOR LEVELS'!AC59</f>
        <v>#REF!</v>
      </c>
      <c r="AI60" s="160" t="e">
        <f>('A. INDICATOR LEVELS'!AJ59-'A. INDICATOR LEVELS'!AI59)/'A. INDICATOR LEVELS'!AI59</f>
        <v>#REF!</v>
      </c>
      <c r="AJ60" s="161" t="e">
        <f>('A. INDICATOR LEVELS'!AK59-'A. INDICATOR LEVELS'!AJ59)/'A. INDICATOR LEVELS'!AJ59</f>
        <v>#REF!</v>
      </c>
      <c r="AK60" s="161" t="e">
        <f>('A. INDICATOR LEVELS'!AL59-'A. INDICATOR LEVELS'!AK59)/'A. INDICATOR LEVELS'!AK59</f>
        <v>#REF!</v>
      </c>
      <c r="AL60" s="161" t="e">
        <f>('A. INDICATOR LEVELS'!AM59-'A. INDICATOR LEVELS'!AL59)/'A. INDICATOR LEVELS'!AL59</f>
        <v>#REF!</v>
      </c>
      <c r="AM60" s="161" t="e">
        <f>('A. INDICATOR LEVELS'!AN59-'A. INDICATOR LEVELS'!AM59)/'A. INDICATOR LEVELS'!AM59</f>
        <v>#REF!</v>
      </c>
      <c r="AN60" s="162" t="e">
        <f>('A. INDICATOR LEVELS'!AN59-'A. INDICATOR LEVELS'!AI59)/'A. INDICATOR LEVELS'!AI59</f>
        <v>#REF!</v>
      </c>
      <c r="AO60" s="166" t="e">
        <f>('A. INDICATOR LEVELS'!AP59-'A. INDICATOR LEVELS'!AO59)/'A. INDICATOR LEVELS'!AO59</f>
        <v>#REF!</v>
      </c>
      <c r="AP60" s="156" t="e">
        <f>('A. INDICATOR LEVELS'!AQ59-'A. INDICATOR LEVELS'!AP59)/'A. INDICATOR LEVELS'!AP59</f>
        <v>#REF!</v>
      </c>
      <c r="AQ60" s="156" t="e">
        <f>('A. INDICATOR LEVELS'!AR59-'A. INDICATOR LEVELS'!AQ59)/'A. INDICATOR LEVELS'!AQ59</f>
        <v>#REF!</v>
      </c>
      <c r="AR60" s="156" t="e">
        <f>('A. INDICATOR LEVELS'!AS59-'A. INDICATOR LEVELS'!AR59)/'A. INDICATOR LEVELS'!AR59</f>
        <v>#REF!</v>
      </c>
      <c r="AS60" s="156" t="e">
        <f>('A. INDICATOR LEVELS'!AT59-'A. INDICATOR LEVELS'!AS59)/'A. INDICATOR LEVELS'!AS59</f>
        <v>#REF!</v>
      </c>
      <c r="AT60" s="157" t="e">
        <f>('A. INDICATOR LEVELS'!AT59-'A. INDICATOR LEVELS'!AO59)/'A. INDICATOR LEVELS'!AO59</f>
        <v>#REF!</v>
      </c>
      <c r="AU60" s="166" t="e">
        <f>('A. INDICATOR LEVELS'!AV59-'A. INDICATOR LEVELS'!AU59)/'A. INDICATOR LEVELS'!AU59</f>
        <v>#REF!</v>
      </c>
      <c r="AV60" s="156" t="e">
        <f>('A. INDICATOR LEVELS'!AW59-'A. INDICATOR LEVELS'!AV59)/'A. INDICATOR LEVELS'!AV59</f>
        <v>#REF!</v>
      </c>
      <c r="AW60" s="156" t="e">
        <f>('A. INDICATOR LEVELS'!AX59-'A. INDICATOR LEVELS'!AW59)/'A. INDICATOR LEVELS'!AW59</f>
        <v>#REF!</v>
      </c>
      <c r="AX60" s="156" t="e">
        <f>('A. INDICATOR LEVELS'!AY59-'A. INDICATOR LEVELS'!AX59)/'A. INDICATOR LEVELS'!AX59</f>
        <v>#REF!</v>
      </c>
      <c r="AY60" s="156" t="e">
        <f>('A. INDICATOR LEVELS'!AZ59-'A. INDICATOR LEVELS'!AY59)/'A. INDICATOR LEVELS'!AY59</f>
        <v>#REF!</v>
      </c>
      <c r="AZ60" s="157" t="e">
        <f>('A. INDICATOR LEVELS'!AZ59-'A. INDICATOR LEVELS'!AU59)/'A. INDICATOR LEVELS'!AU59</f>
        <v>#REF!</v>
      </c>
      <c r="BA60" s="160" t="e">
        <f>('A. INDICATOR LEVELS'!BB59-'A. INDICATOR LEVELS'!BA59)/'A. INDICATOR LEVELS'!BA59</f>
        <v>#VALUE!</v>
      </c>
      <c r="BB60" s="161" t="e">
        <f>('A. INDICATOR LEVELS'!BC59-'A. INDICATOR LEVELS'!BB59)/'A. INDICATOR LEVELS'!BB59</f>
        <v>#VALUE!</v>
      </c>
      <c r="BC60" s="161" t="e">
        <f>('A. INDICATOR LEVELS'!BD59-'A. INDICATOR LEVELS'!BC59)/'A. INDICATOR LEVELS'!BC59</f>
        <v>#VALUE!</v>
      </c>
      <c r="BD60" s="161" t="e">
        <f>('A. INDICATOR LEVELS'!BE59-'A. INDICATOR LEVELS'!BD59)/'A. INDICATOR LEVELS'!BD59</f>
        <v>#VALUE!</v>
      </c>
      <c r="BE60" s="161" t="e">
        <f>('A. INDICATOR LEVELS'!BF59-'A. INDICATOR LEVELS'!BE59)/'A. INDICATOR LEVELS'!BE59</f>
        <v>#VALUE!</v>
      </c>
      <c r="BF60" s="162" t="e">
        <f>('A. INDICATOR LEVELS'!BF59-'A. INDICATOR LEVELS'!BA59)/'A. INDICATOR LEVELS'!BA59</f>
        <v>#VALUE!</v>
      </c>
      <c r="BG60" s="166" t="e">
        <f>('A. INDICATOR LEVELS'!BH59-'A. INDICATOR LEVELS'!BG59)/'A. INDICATOR LEVELS'!BG59</f>
        <v>#REF!</v>
      </c>
      <c r="BH60" s="156" t="e">
        <f>('A. INDICATOR LEVELS'!BI59-'A. INDICATOR LEVELS'!BH59)/'A. INDICATOR LEVELS'!BH59</f>
        <v>#REF!</v>
      </c>
      <c r="BI60" s="156" t="e">
        <f>('A. INDICATOR LEVELS'!BJ59-'A. INDICATOR LEVELS'!BI59)/'A. INDICATOR LEVELS'!BI59</f>
        <v>#REF!</v>
      </c>
      <c r="BJ60" s="156" t="e">
        <f>('A. INDICATOR LEVELS'!BK59-'A. INDICATOR LEVELS'!BJ59)/'A. INDICATOR LEVELS'!BJ59</f>
        <v>#REF!</v>
      </c>
      <c r="BK60" s="156" t="e">
        <f>('A. INDICATOR LEVELS'!BL59-'A. INDICATOR LEVELS'!BK59)/'A. INDICATOR LEVELS'!BK59</f>
        <v>#REF!</v>
      </c>
      <c r="BL60" s="157" t="e">
        <f>('A. INDICATOR LEVELS'!BL59-'A. INDICATOR LEVELS'!BG59)/'A. INDICATOR LEVELS'!BG59</f>
        <v>#REF!</v>
      </c>
      <c r="BM60" s="166" t="e">
        <f>('A. INDICATOR LEVELS'!BN59-'A. INDICATOR LEVELS'!BM59)/'A. INDICATOR LEVELS'!BM59</f>
        <v>#REF!</v>
      </c>
      <c r="BN60" s="156" t="e">
        <f>('A. INDICATOR LEVELS'!BO59-'A. INDICATOR LEVELS'!BN59)/'A. INDICATOR LEVELS'!BN59</f>
        <v>#REF!</v>
      </c>
      <c r="BO60" s="156" t="e">
        <f>('A. INDICATOR LEVELS'!BP59-'A. INDICATOR LEVELS'!BO59)/'A. INDICATOR LEVELS'!BO59</f>
        <v>#REF!</v>
      </c>
      <c r="BP60" s="156" t="e">
        <f>('A. INDICATOR LEVELS'!BQ59-'A. INDICATOR LEVELS'!BP59)/'A. INDICATOR LEVELS'!BP59</f>
        <v>#REF!</v>
      </c>
      <c r="BQ60" s="156" t="e">
        <f>('A. INDICATOR LEVELS'!BR59-'A. INDICATOR LEVELS'!BQ59)/'A. INDICATOR LEVELS'!BQ59</f>
        <v>#REF!</v>
      </c>
      <c r="BR60" s="157" t="e">
        <f>('A. INDICATOR LEVELS'!BR59-'A. INDICATOR LEVELS'!BM59)/'A. INDICATOR LEVELS'!BM59</f>
        <v>#REF!</v>
      </c>
      <c r="BS60" s="160" t="e">
        <f>('A. INDICATOR LEVELS'!BT59-'A. INDICATOR LEVELS'!BS59)/'A. INDICATOR LEVELS'!BS59</f>
        <v>#REF!</v>
      </c>
      <c r="BT60" s="161" t="e">
        <f>('A. INDICATOR LEVELS'!BU59-'A. INDICATOR LEVELS'!BT59)/'A. INDICATOR LEVELS'!BT59</f>
        <v>#REF!</v>
      </c>
      <c r="BU60" s="161" t="e">
        <f>('A. INDICATOR LEVELS'!BV59-'A. INDICATOR LEVELS'!BU59)/'A. INDICATOR LEVELS'!BU59</f>
        <v>#REF!</v>
      </c>
      <c r="BV60" s="161" t="e">
        <f>('A. INDICATOR LEVELS'!BW59-'A. INDICATOR LEVELS'!BV59)/'A. INDICATOR LEVELS'!BV59</f>
        <v>#REF!</v>
      </c>
      <c r="BW60" s="161" t="e">
        <f>('A. INDICATOR LEVELS'!BX59-'A. INDICATOR LEVELS'!BW59)/'A. INDICATOR LEVELS'!BW59</f>
        <v>#REF!</v>
      </c>
      <c r="BX60" s="162" t="e">
        <f>('A. INDICATOR LEVELS'!BX59-'A. INDICATOR LEVELS'!BS59)/'A. INDICATOR LEVELS'!BS59</f>
        <v>#REF!</v>
      </c>
      <c r="BY60" s="160" t="e">
        <f>('A. INDICATOR LEVELS'!BZ59-'A. INDICATOR LEVELS'!BY59)/'A. INDICATOR LEVELS'!BY59</f>
        <v>#REF!</v>
      </c>
      <c r="BZ60" s="161" t="e">
        <f>('A. INDICATOR LEVELS'!CA59-'A. INDICATOR LEVELS'!BZ59)/'A. INDICATOR LEVELS'!BZ59</f>
        <v>#REF!</v>
      </c>
      <c r="CA60" s="161" t="e">
        <f>('A. INDICATOR LEVELS'!CB59-'A. INDICATOR LEVELS'!CA59)/'A. INDICATOR LEVELS'!CA59</f>
        <v>#REF!</v>
      </c>
      <c r="CB60" s="161" t="e">
        <f>('A. INDICATOR LEVELS'!CC59-'A. INDICATOR LEVELS'!CB59)/'A. INDICATOR LEVELS'!CB59</f>
        <v>#REF!</v>
      </c>
      <c r="CC60" s="161" t="e">
        <f>('A. INDICATOR LEVELS'!CD59-'A. INDICATOR LEVELS'!CC59)/'A. INDICATOR LEVELS'!CC59</f>
        <v>#REF!</v>
      </c>
      <c r="CD60" s="159" t="e">
        <f>('A. INDICATOR LEVELS'!CD59-'A. INDICATOR LEVELS'!BY59)/'A. INDICATOR LEVELS'!BY59</f>
        <v>#REF!</v>
      </c>
      <c r="CE60" s="176" t="e">
        <f>('A. INDICATOR LEVELS'!CF59-'A. INDICATOR LEVELS'!CE59)/'A. INDICATOR LEVELS'!CE59</f>
        <v>#REF!</v>
      </c>
      <c r="CF60" s="158" t="e">
        <f>('A. INDICATOR LEVELS'!CG59-'A. INDICATOR LEVELS'!CF59)/'A. INDICATOR LEVELS'!CF59</f>
        <v>#REF!</v>
      </c>
      <c r="CG60" s="158" t="e">
        <f>('A. INDICATOR LEVELS'!CH59-'A. INDICATOR LEVELS'!CG59)/'A. INDICATOR LEVELS'!CG59</f>
        <v>#REF!</v>
      </c>
      <c r="CH60" s="158" t="e">
        <f>('A. INDICATOR LEVELS'!CI59-'A. INDICATOR LEVELS'!CH59)/'A. INDICATOR LEVELS'!CH59</f>
        <v>#REF!</v>
      </c>
      <c r="CI60" s="158" t="e">
        <f>('A. INDICATOR LEVELS'!CJ59-'A. INDICATOR LEVELS'!CI59)/'A. INDICATOR LEVELS'!CI59</f>
        <v>#REF!</v>
      </c>
      <c r="CJ60" s="159" t="e">
        <f>('A. INDICATOR LEVELS'!CJ59-'A. INDICATOR LEVELS'!CE59)/'A. INDICATOR LEVELS'!CE59</f>
        <v>#REF!</v>
      </c>
      <c r="CK60" s="160" t="e">
        <f>('A. INDICATOR LEVELS'!CL59-'A. INDICATOR LEVELS'!CK59)/'A. INDICATOR LEVELS'!CK59</f>
        <v>#REF!</v>
      </c>
      <c r="CL60" s="160" t="e">
        <f>('A. INDICATOR LEVELS'!CM59-'A. INDICATOR LEVELS'!CL59)/'A. INDICATOR LEVELS'!CL59</f>
        <v>#REF!</v>
      </c>
      <c r="CM60" s="160" t="e">
        <f>('A. INDICATOR LEVELS'!CN59-'A. INDICATOR LEVELS'!CM59)/'A. INDICATOR LEVELS'!CM59</f>
        <v>#REF!</v>
      </c>
      <c r="CN60" s="160" t="e">
        <f>('A. INDICATOR LEVELS'!CO59-'A. INDICATOR LEVELS'!CN59)/'A. INDICATOR LEVELS'!CN59</f>
        <v>#REF!</v>
      </c>
      <c r="CO60" s="161"/>
      <c r="CP60" s="159" t="e">
        <f>('A. INDICATOR LEVELS'!CO59-'A. INDICATOR LEVELS'!CK59)/'A. INDICATOR LEVELS'!CK59</f>
        <v>#REF!</v>
      </c>
      <c r="CQ60" s="166" t="e">
        <f>('A. INDICATOR LEVELS'!CR59-'A. INDICATOR LEVELS'!CQ59)/'A. INDICATOR LEVELS'!CQ59</f>
        <v>#REF!</v>
      </c>
      <c r="CR60" s="156" t="e">
        <f>('A. INDICATOR LEVELS'!CS59-'A. INDICATOR LEVELS'!CR59)/'A. INDICATOR LEVELS'!CR59</f>
        <v>#REF!</v>
      </c>
      <c r="CS60" s="156" t="e">
        <f>('A. INDICATOR LEVELS'!CT59-'A. INDICATOR LEVELS'!CS59)/'A. INDICATOR LEVELS'!CS59</f>
        <v>#REF!</v>
      </c>
      <c r="CT60" s="156" t="e">
        <f>('A. INDICATOR LEVELS'!CU59-'A. INDICATOR LEVELS'!CT59)/'A. INDICATOR LEVELS'!CT59</f>
        <v>#REF!</v>
      </c>
      <c r="CU60" s="156" t="e">
        <f>('A. INDICATOR LEVELS'!CV59-'A. INDICATOR LEVELS'!CU59)/'A. INDICATOR LEVELS'!CU59</f>
        <v>#REF!</v>
      </c>
      <c r="CV60" s="157" t="e">
        <f>('A. INDICATOR LEVELS'!CV59-'A. INDICATOR LEVELS'!CQ59)/'A. INDICATOR LEVELS'!CQ59</f>
        <v>#REF!</v>
      </c>
      <c r="CW60" s="166" t="e">
        <f>('A. INDICATOR LEVELS'!CX59-'A. INDICATOR LEVELS'!CW59)/'A. INDICATOR LEVELS'!CW59</f>
        <v>#REF!</v>
      </c>
      <c r="CX60" s="156" t="e">
        <f>('A. INDICATOR LEVELS'!CY59-'A. INDICATOR LEVELS'!CX59)/'A. INDICATOR LEVELS'!CX59</f>
        <v>#REF!</v>
      </c>
      <c r="CY60" s="156" t="e">
        <f>('A. INDICATOR LEVELS'!CZ59-'A. INDICATOR LEVELS'!CY59)/'A. INDICATOR LEVELS'!CY59</f>
        <v>#REF!</v>
      </c>
      <c r="CZ60" s="156" t="e">
        <f>('A. INDICATOR LEVELS'!DA59-'A. INDICATOR LEVELS'!CZ59)/'A. INDICATOR LEVELS'!CZ59</f>
        <v>#REF!</v>
      </c>
      <c r="DA60" s="156" t="e">
        <f>('A. INDICATOR LEVELS'!DB59-'A. INDICATOR LEVELS'!DA59)/'A. INDICATOR LEVELS'!DA59</f>
        <v>#REF!</v>
      </c>
      <c r="DB60" s="157" t="e">
        <f>('A. INDICATOR LEVELS'!DB59-'A. INDICATOR LEVELS'!CW59)/'A. INDICATOR LEVELS'!CW59</f>
        <v>#REF!</v>
      </c>
      <c r="DC60" s="160" t="e">
        <f>('A. INDICATOR LEVELS'!DD59-'A. INDICATOR LEVELS'!DC59)/'A. INDICATOR LEVELS'!DC59</f>
        <v>#REF!</v>
      </c>
      <c r="DD60" s="161" t="e">
        <f>('A. INDICATOR LEVELS'!DE59-'A. INDICATOR LEVELS'!DD59)/'A. INDICATOR LEVELS'!DD59</f>
        <v>#REF!</v>
      </c>
      <c r="DE60" s="161" t="e">
        <f>('A. INDICATOR LEVELS'!DF59-'A. INDICATOR LEVELS'!DE59)/'A. INDICATOR LEVELS'!DE59</f>
        <v>#REF!</v>
      </c>
      <c r="DF60" s="161" t="e">
        <f>('A. INDICATOR LEVELS'!DG59-'A. INDICATOR LEVELS'!DF59)/'A. INDICATOR LEVELS'!DF59</f>
        <v>#REF!</v>
      </c>
      <c r="DG60" s="161" t="e">
        <f>('A. INDICATOR LEVELS'!DH59-'A. INDICATOR LEVELS'!DG59)/'A. INDICATOR LEVELS'!DG59</f>
        <v>#REF!</v>
      </c>
      <c r="DH60" s="162" t="e">
        <f>('A. INDICATOR LEVELS'!DH59-'A. INDICATOR LEVELS'!DC59)/'A. INDICATOR LEVELS'!DC59</f>
        <v>#REF!</v>
      </c>
    </row>
    <row r="61" spans="1:113" hidden="1" x14ac:dyDescent="0.35">
      <c r="A61" s="228"/>
      <c r="B61" s="248" t="s">
        <v>1</v>
      </c>
      <c r="C61" s="248" t="s">
        <v>93</v>
      </c>
      <c r="D61" s="229" t="s">
        <v>95</v>
      </c>
      <c r="E61" s="166" t="e">
        <f>('A. INDICATOR LEVELS'!F60-'A. INDICATOR LEVELS'!E60)/'A. INDICATOR LEVELS'!E60</f>
        <v>#REF!</v>
      </c>
      <c r="F61" s="156" t="e">
        <f>('A. INDICATOR LEVELS'!G60-'A. INDICATOR LEVELS'!F60)/'A. INDICATOR LEVELS'!F60</f>
        <v>#REF!</v>
      </c>
      <c r="G61" s="156" t="e">
        <f>('A. INDICATOR LEVELS'!H60-'A. INDICATOR LEVELS'!G60)/'A. INDICATOR LEVELS'!G60</f>
        <v>#REF!</v>
      </c>
      <c r="H61" s="156" t="e">
        <f>('A. INDICATOR LEVELS'!I60-'A. INDICATOR LEVELS'!H60)/'A. INDICATOR LEVELS'!H60</f>
        <v>#REF!</v>
      </c>
      <c r="I61" s="156" t="e">
        <f>('A. INDICATOR LEVELS'!J60-'A. INDICATOR LEVELS'!I60)/'A. INDICATOR LEVELS'!I60</f>
        <v>#REF!</v>
      </c>
      <c r="J61" s="157" t="e">
        <f>('A. INDICATOR LEVELS'!J60-'A. INDICATOR LEVELS'!E60)/'A. INDICATOR LEVELS'!E60</f>
        <v>#REF!</v>
      </c>
      <c r="K61" s="166" t="e">
        <f>('A. INDICATOR LEVELS'!L60-'A. INDICATOR LEVELS'!K60)/'A. INDICATOR LEVELS'!K60</f>
        <v>#REF!</v>
      </c>
      <c r="L61" s="156" t="e">
        <f>('A. INDICATOR LEVELS'!M60-'A. INDICATOR LEVELS'!L60)/'A. INDICATOR LEVELS'!L60</f>
        <v>#REF!</v>
      </c>
      <c r="M61" s="156" t="e">
        <f>('A. INDICATOR LEVELS'!N60-'A. INDICATOR LEVELS'!M60)/'A. INDICATOR LEVELS'!M60</f>
        <v>#REF!</v>
      </c>
      <c r="N61" s="156" t="e">
        <f>('A. INDICATOR LEVELS'!O60-'A. INDICATOR LEVELS'!N60)/'A. INDICATOR LEVELS'!N60</f>
        <v>#REF!</v>
      </c>
      <c r="O61" s="156" t="e">
        <f>('A. INDICATOR LEVELS'!P60-'A. INDICATOR LEVELS'!O60)/'A. INDICATOR LEVELS'!O60</f>
        <v>#REF!</v>
      </c>
      <c r="P61" s="157" t="e">
        <f>('A. INDICATOR LEVELS'!P60-'A. INDICATOR LEVELS'!K60)/'A. INDICATOR LEVELS'!K60</f>
        <v>#REF!</v>
      </c>
      <c r="Q61" s="160" t="e">
        <f>('A. INDICATOR LEVELS'!R60-'A. INDICATOR LEVELS'!Q60)/'A. INDICATOR LEVELS'!Q60</f>
        <v>#REF!</v>
      </c>
      <c r="R61" s="161" t="e">
        <f>('A. INDICATOR LEVELS'!S60-'A. INDICATOR LEVELS'!R60)/'A. INDICATOR LEVELS'!R60</f>
        <v>#REF!</v>
      </c>
      <c r="S61" s="161" t="e">
        <f>('A. INDICATOR LEVELS'!T60-'A. INDICATOR LEVELS'!S60)/'A. INDICATOR LEVELS'!S60</f>
        <v>#REF!</v>
      </c>
      <c r="T61" s="161" t="e">
        <f>('A. INDICATOR LEVELS'!U60-'A. INDICATOR LEVELS'!T60)/'A. INDICATOR LEVELS'!T60</f>
        <v>#REF!</v>
      </c>
      <c r="U61" s="161" t="e">
        <f>('A. INDICATOR LEVELS'!V60-'A. INDICATOR LEVELS'!U60)/'A. INDICATOR LEVELS'!U60</f>
        <v>#REF!</v>
      </c>
      <c r="V61" s="162" t="e">
        <f>('A. INDICATOR LEVELS'!V60-'A. INDICATOR LEVELS'!Q60)/'A. INDICATOR LEVELS'!Q60</f>
        <v>#REF!</v>
      </c>
      <c r="W61" s="176" t="e">
        <f>('A. INDICATOR LEVELS'!X60-'A. INDICATOR LEVELS'!W60)/'A. INDICATOR LEVELS'!W60</f>
        <v>#REF!</v>
      </c>
      <c r="X61" s="158" t="e">
        <f>('A. INDICATOR LEVELS'!Y60-'A. INDICATOR LEVELS'!X60)/'A. INDICATOR LEVELS'!X60</f>
        <v>#REF!</v>
      </c>
      <c r="Y61" s="158" t="e">
        <f>('A. INDICATOR LEVELS'!Z60-'A. INDICATOR LEVELS'!Y60)/'A. INDICATOR LEVELS'!Y60</f>
        <v>#REF!</v>
      </c>
      <c r="Z61" s="158" t="e">
        <f>('A. INDICATOR LEVELS'!AA60-'A. INDICATOR LEVELS'!Z60)/'A. INDICATOR LEVELS'!Z60</f>
        <v>#REF!</v>
      </c>
      <c r="AA61" s="158" t="e">
        <f>('A. INDICATOR LEVELS'!AB60-'A. INDICATOR LEVELS'!AA60)/'A. INDICATOR LEVELS'!AA60</f>
        <v>#REF!</v>
      </c>
      <c r="AB61" s="159" t="e">
        <f>('A. INDICATOR LEVELS'!AB60-'A. INDICATOR LEVELS'!W60)/'A. INDICATOR LEVELS'!W60</f>
        <v>#REF!</v>
      </c>
      <c r="AC61" s="166" t="e">
        <f>('A. INDICATOR LEVELS'!AD60-'A. INDICATOR LEVELS'!AC60)/'A. INDICATOR LEVELS'!AC60</f>
        <v>#REF!</v>
      </c>
      <c r="AD61" s="156" t="e">
        <f>('A. INDICATOR LEVELS'!AE60-'A. INDICATOR LEVELS'!AD60)/'A. INDICATOR LEVELS'!AD60</f>
        <v>#REF!</v>
      </c>
      <c r="AE61" s="156" t="e">
        <f>('A. INDICATOR LEVELS'!AF60-'A. INDICATOR LEVELS'!AE60)/'A. INDICATOR LEVELS'!AE60</f>
        <v>#REF!</v>
      </c>
      <c r="AF61" s="156" t="e">
        <f>('A. INDICATOR LEVELS'!AG60-'A. INDICATOR LEVELS'!AF60)/'A. INDICATOR LEVELS'!AF60</f>
        <v>#REF!</v>
      </c>
      <c r="AG61" s="156" t="e">
        <f>('A. INDICATOR LEVELS'!AH60-'A. INDICATOR LEVELS'!AG60)/'A. INDICATOR LEVELS'!AG60</f>
        <v>#REF!</v>
      </c>
      <c r="AH61" s="157" t="e">
        <f>('A. INDICATOR LEVELS'!AH60-'A. INDICATOR LEVELS'!AC60)/'A. INDICATOR LEVELS'!AC60</f>
        <v>#REF!</v>
      </c>
      <c r="AI61" s="160" t="e">
        <f>('A. INDICATOR LEVELS'!AJ60-'A. INDICATOR LEVELS'!AI60)/'A. INDICATOR LEVELS'!AI60</f>
        <v>#REF!</v>
      </c>
      <c r="AJ61" s="161" t="e">
        <f>('A. INDICATOR LEVELS'!AK60-'A. INDICATOR LEVELS'!AJ60)/'A. INDICATOR LEVELS'!AJ60</f>
        <v>#REF!</v>
      </c>
      <c r="AK61" s="161" t="e">
        <f>('A. INDICATOR LEVELS'!AL60-'A. INDICATOR LEVELS'!AK60)/'A. INDICATOR LEVELS'!AK60</f>
        <v>#REF!</v>
      </c>
      <c r="AL61" s="161" t="e">
        <f>('A. INDICATOR LEVELS'!AM60-'A. INDICATOR LEVELS'!AL60)/'A. INDICATOR LEVELS'!AL60</f>
        <v>#REF!</v>
      </c>
      <c r="AM61" s="161" t="e">
        <f>('A. INDICATOR LEVELS'!AN60-'A. INDICATOR LEVELS'!AM60)/'A. INDICATOR LEVELS'!AM60</f>
        <v>#REF!</v>
      </c>
      <c r="AN61" s="162" t="e">
        <f>('A. INDICATOR LEVELS'!AN60-'A. INDICATOR LEVELS'!AI60)/'A. INDICATOR LEVELS'!AI60</f>
        <v>#REF!</v>
      </c>
      <c r="AO61" s="166" t="e">
        <f>('A. INDICATOR LEVELS'!AP60-'A. INDICATOR LEVELS'!AO60)/'A. INDICATOR LEVELS'!AO60</f>
        <v>#REF!</v>
      </c>
      <c r="AP61" s="156" t="e">
        <f>('A. INDICATOR LEVELS'!AQ60-'A. INDICATOR LEVELS'!AP60)/'A. INDICATOR LEVELS'!AP60</f>
        <v>#REF!</v>
      </c>
      <c r="AQ61" s="156" t="e">
        <f>('A. INDICATOR LEVELS'!AR60-'A. INDICATOR LEVELS'!AQ60)/'A. INDICATOR LEVELS'!AQ60</f>
        <v>#REF!</v>
      </c>
      <c r="AR61" s="156" t="e">
        <f>('A. INDICATOR LEVELS'!AS60-'A. INDICATOR LEVELS'!AR60)/'A. INDICATOR LEVELS'!AR60</f>
        <v>#REF!</v>
      </c>
      <c r="AS61" s="156" t="e">
        <f>('A. INDICATOR LEVELS'!AT60-'A. INDICATOR LEVELS'!AS60)/'A. INDICATOR LEVELS'!AS60</f>
        <v>#REF!</v>
      </c>
      <c r="AT61" s="157" t="e">
        <f>('A. INDICATOR LEVELS'!AT60-'A. INDICATOR LEVELS'!AO60)/'A. INDICATOR LEVELS'!AO60</f>
        <v>#REF!</v>
      </c>
      <c r="AU61" s="166" t="e">
        <f>('A. INDICATOR LEVELS'!AV60-'A. INDICATOR LEVELS'!AU60)/'A. INDICATOR LEVELS'!AU60</f>
        <v>#REF!</v>
      </c>
      <c r="AV61" s="156" t="e">
        <f>('A. INDICATOR LEVELS'!AW60-'A. INDICATOR LEVELS'!AV60)/'A. INDICATOR LEVELS'!AV60</f>
        <v>#REF!</v>
      </c>
      <c r="AW61" s="156" t="e">
        <f>('A. INDICATOR LEVELS'!AX60-'A. INDICATOR LEVELS'!AW60)/'A. INDICATOR LEVELS'!AW60</f>
        <v>#REF!</v>
      </c>
      <c r="AX61" s="156" t="e">
        <f>('A. INDICATOR LEVELS'!AY60-'A. INDICATOR LEVELS'!AX60)/'A. INDICATOR LEVELS'!AX60</f>
        <v>#REF!</v>
      </c>
      <c r="AY61" s="156" t="e">
        <f>('A. INDICATOR LEVELS'!AZ60-'A. INDICATOR LEVELS'!AY60)/'A. INDICATOR LEVELS'!AY60</f>
        <v>#REF!</v>
      </c>
      <c r="AZ61" s="157" t="e">
        <f>('A. INDICATOR LEVELS'!AZ60-'A. INDICATOR LEVELS'!AU60)/'A. INDICATOR LEVELS'!AU60</f>
        <v>#REF!</v>
      </c>
      <c r="BA61" s="160" t="e">
        <f>('A. INDICATOR LEVELS'!BB60-'A. INDICATOR LEVELS'!BA60)/'A. INDICATOR LEVELS'!BA60</f>
        <v>#VALUE!</v>
      </c>
      <c r="BB61" s="161" t="e">
        <f>('A. INDICATOR LEVELS'!BC60-'A. INDICATOR LEVELS'!BB60)/'A. INDICATOR LEVELS'!BB60</f>
        <v>#VALUE!</v>
      </c>
      <c r="BC61" s="161" t="e">
        <f>('A. INDICATOR LEVELS'!BD60-'A. INDICATOR LEVELS'!BC60)/'A. INDICATOR LEVELS'!BC60</f>
        <v>#VALUE!</v>
      </c>
      <c r="BD61" s="161" t="e">
        <f>('A. INDICATOR LEVELS'!BE60-'A. INDICATOR LEVELS'!BD60)/'A. INDICATOR LEVELS'!BD60</f>
        <v>#VALUE!</v>
      </c>
      <c r="BE61" s="161" t="e">
        <f>('A. INDICATOR LEVELS'!BF60-'A. INDICATOR LEVELS'!BE60)/'A. INDICATOR LEVELS'!BE60</f>
        <v>#VALUE!</v>
      </c>
      <c r="BF61" s="162" t="e">
        <f>('A. INDICATOR LEVELS'!BF60-'A. INDICATOR LEVELS'!BA60)/'A. INDICATOR LEVELS'!BA60</f>
        <v>#VALUE!</v>
      </c>
      <c r="BG61" s="166" t="e">
        <f>('A. INDICATOR LEVELS'!BH60-'A. INDICATOR LEVELS'!BG60)/'A. INDICATOR LEVELS'!BG60</f>
        <v>#REF!</v>
      </c>
      <c r="BH61" s="156" t="e">
        <f>('A. INDICATOR LEVELS'!BI60-'A. INDICATOR LEVELS'!BH60)/'A. INDICATOR LEVELS'!BH60</f>
        <v>#REF!</v>
      </c>
      <c r="BI61" s="156" t="e">
        <f>('A. INDICATOR LEVELS'!BJ60-'A. INDICATOR LEVELS'!BI60)/'A. INDICATOR LEVELS'!BI60</f>
        <v>#REF!</v>
      </c>
      <c r="BJ61" s="156" t="e">
        <f>('A. INDICATOR LEVELS'!BK60-'A. INDICATOR LEVELS'!BJ60)/'A. INDICATOR LEVELS'!BJ60</f>
        <v>#REF!</v>
      </c>
      <c r="BK61" s="156" t="e">
        <f>('A. INDICATOR LEVELS'!BL60-'A. INDICATOR LEVELS'!BK60)/'A. INDICATOR LEVELS'!BK60</f>
        <v>#REF!</v>
      </c>
      <c r="BL61" s="157" t="e">
        <f>('A. INDICATOR LEVELS'!BL60-'A. INDICATOR LEVELS'!BG60)/'A. INDICATOR LEVELS'!BG60</f>
        <v>#REF!</v>
      </c>
      <c r="BM61" s="166" t="e">
        <f>('A. INDICATOR LEVELS'!BN60-'A. INDICATOR LEVELS'!BM60)/'A. INDICATOR LEVELS'!BM60</f>
        <v>#REF!</v>
      </c>
      <c r="BN61" s="156" t="e">
        <f>('A. INDICATOR LEVELS'!BO60-'A. INDICATOR LEVELS'!BN60)/'A. INDICATOR LEVELS'!BN60</f>
        <v>#REF!</v>
      </c>
      <c r="BO61" s="156" t="e">
        <f>('A. INDICATOR LEVELS'!BP60-'A. INDICATOR LEVELS'!BO60)/'A. INDICATOR LEVELS'!BO60</f>
        <v>#REF!</v>
      </c>
      <c r="BP61" s="156" t="e">
        <f>('A. INDICATOR LEVELS'!BQ60-'A. INDICATOR LEVELS'!BP60)/'A. INDICATOR LEVELS'!BP60</f>
        <v>#REF!</v>
      </c>
      <c r="BQ61" s="156" t="e">
        <f>('A. INDICATOR LEVELS'!BR60-'A. INDICATOR LEVELS'!BQ60)/'A. INDICATOR LEVELS'!BQ60</f>
        <v>#REF!</v>
      </c>
      <c r="BR61" s="157" t="e">
        <f>('A. INDICATOR LEVELS'!BR60-'A. INDICATOR LEVELS'!BM60)/'A. INDICATOR LEVELS'!BM60</f>
        <v>#REF!</v>
      </c>
      <c r="BS61" s="160" t="e">
        <f>('A. INDICATOR LEVELS'!BT60-'A. INDICATOR LEVELS'!BS60)/'A. INDICATOR LEVELS'!BS60</f>
        <v>#REF!</v>
      </c>
      <c r="BT61" s="161" t="e">
        <f>('A. INDICATOR LEVELS'!BU60-'A. INDICATOR LEVELS'!BT60)/'A. INDICATOR LEVELS'!BT60</f>
        <v>#REF!</v>
      </c>
      <c r="BU61" s="161" t="e">
        <f>('A. INDICATOR LEVELS'!BV60-'A. INDICATOR LEVELS'!BU60)/'A. INDICATOR LEVELS'!BU60</f>
        <v>#REF!</v>
      </c>
      <c r="BV61" s="161" t="e">
        <f>('A. INDICATOR LEVELS'!BW60-'A. INDICATOR LEVELS'!BV60)/'A. INDICATOR LEVELS'!BV60</f>
        <v>#REF!</v>
      </c>
      <c r="BW61" s="161" t="e">
        <f>('A. INDICATOR LEVELS'!BX60-'A. INDICATOR LEVELS'!BW60)/'A. INDICATOR LEVELS'!BW60</f>
        <v>#REF!</v>
      </c>
      <c r="BX61" s="162" t="e">
        <f>('A. INDICATOR LEVELS'!BX60-'A. INDICATOR LEVELS'!BS60)/'A. INDICATOR LEVELS'!BS60</f>
        <v>#REF!</v>
      </c>
      <c r="BY61" s="160" t="e">
        <f>('A. INDICATOR LEVELS'!BZ60-'A. INDICATOR LEVELS'!BY60)/'A. INDICATOR LEVELS'!BY60</f>
        <v>#REF!</v>
      </c>
      <c r="BZ61" s="161" t="e">
        <f>('A. INDICATOR LEVELS'!CA60-'A. INDICATOR LEVELS'!BZ60)/'A. INDICATOR LEVELS'!BZ60</f>
        <v>#REF!</v>
      </c>
      <c r="CA61" s="161" t="e">
        <f>('A. INDICATOR LEVELS'!CB60-'A. INDICATOR LEVELS'!CA60)/'A. INDICATOR LEVELS'!CA60</f>
        <v>#REF!</v>
      </c>
      <c r="CB61" s="161" t="e">
        <f>('A. INDICATOR LEVELS'!CC60-'A. INDICATOR LEVELS'!CB60)/'A. INDICATOR LEVELS'!CB60</f>
        <v>#REF!</v>
      </c>
      <c r="CC61" s="161" t="e">
        <f>('A. INDICATOR LEVELS'!CD60-'A. INDICATOR LEVELS'!CC60)/'A. INDICATOR LEVELS'!CC60</f>
        <v>#REF!</v>
      </c>
      <c r="CD61" s="159" t="e">
        <f>('A. INDICATOR LEVELS'!CD60-'A. INDICATOR LEVELS'!BY60)/'A. INDICATOR LEVELS'!BY60</f>
        <v>#REF!</v>
      </c>
      <c r="CE61" s="176" t="e">
        <f>('A. INDICATOR LEVELS'!CF60-'A. INDICATOR LEVELS'!CE60)/'A. INDICATOR LEVELS'!CE60</f>
        <v>#REF!</v>
      </c>
      <c r="CF61" s="158" t="e">
        <f>('A. INDICATOR LEVELS'!CG60-'A. INDICATOR LEVELS'!CF60)/'A. INDICATOR LEVELS'!CF60</f>
        <v>#REF!</v>
      </c>
      <c r="CG61" s="158" t="e">
        <f>('A. INDICATOR LEVELS'!CH60-'A. INDICATOR LEVELS'!CG60)/'A. INDICATOR LEVELS'!CG60</f>
        <v>#REF!</v>
      </c>
      <c r="CH61" s="158" t="e">
        <f>('A. INDICATOR LEVELS'!CI60-'A. INDICATOR LEVELS'!CH60)/'A. INDICATOR LEVELS'!CH60</f>
        <v>#REF!</v>
      </c>
      <c r="CI61" s="158" t="e">
        <f>('A. INDICATOR LEVELS'!CJ60-'A. INDICATOR LEVELS'!CI60)/'A. INDICATOR LEVELS'!CI60</f>
        <v>#REF!</v>
      </c>
      <c r="CJ61" s="159" t="e">
        <f>('A. INDICATOR LEVELS'!CJ60-'A. INDICATOR LEVELS'!CE60)/'A. INDICATOR LEVELS'!CE60</f>
        <v>#REF!</v>
      </c>
      <c r="CK61" s="160" t="e">
        <f>('A. INDICATOR LEVELS'!CL60-'A. INDICATOR LEVELS'!CK60)/'A. INDICATOR LEVELS'!CK60</f>
        <v>#REF!</v>
      </c>
      <c r="CL61" s="160" t="e">
        <f>('A. INDICATOR LEVELS'!CM60-'A. INDICATOR LEVELS'!CL60)/'A. INDICATOR LEVELS'!CL60</f>
        <v>#REF!</v>
      </c>
      <c r="CM61" s="160" t="e">
        <f>('A. INDICATOR LEVELS'!CN60-'A. INDICATOR LEVELS'!CM60)/'A. INDICATOR LEVELS'!CM60</f>
        <v>#REF!</v>
      </c>
      <c r="CN61" s="160" t="e">
        <f>('A. INDICATOR LEVELS'!CO60-'A. INDICATOR LEVELS'!CN60)/'A. INDICATOR LEVELS'!CN60</f>
        <v>#REF!</v>
      </c>
      <c r="CO61" s="161"/>
      <c r="CP61" s="159" t="e">
        <f>('A. INDICATOR LEVELS'!CO60-'A. INDICATOR LEVELS'!CK60)/'A. INDICATOR LEVELS'!CK60</f>
        <v>#REF!</v>
      </c>
      <c r="CQ61" s="166" t="e">
        <f>('A. INDICATOR LEVELS'!CR60-'A. INDICATOR LEVELS'!CQ60)/'A. INDICATOR LEVELS'!CQ60</f>
        <v>#REF!</v>
      </c>
      <c r="CR61" s="156" t="e">
        <f>('A. INDICATOR LEVELS'!CS60-'A. INDICATOR LEVELS'!CR60)/'A. INDICATOR LEVELS'!CR60</f>
        <v>#REF!</v>
      </c>
      <c r="CS61" s="156" t="e">
        <f>('A. INDICATOR LEVELS'!CT60-'A. INDICATOR LEVELS'!CS60)/'A. INDICATOR LEVELS'!CS60</f>
        <v>#REF!</v>
      </c>
      <c r="CT61" s="156" t="e">
        <f>('A. INDICATOR LEVELS'!CU60-'A. INDICATOR LEVELS'!CT60)/'A. INDICATOR LEVELS'!CT60</f>
        <v>#REF!</v>
      </c>
      <c r="CU61" s="156" t="e">
        <f>('A. INDICATOR LEVELS'!CV60-'A. INDICATOR LEVELS'!CU60)/'A. INDICATOR LEVELS'!CU60</f>
        <v>#REF!</v>
      </c>
      <c r="CV61" s="157" t="e">
        <f>('A. INDICATOR LEVELS'!CV60-'A. INDICATOR LEVELS'!CQ60)/'A. INDICATOR LEVELS'!CQ60</f>
        <v>#REF!</v>
      </c>
      <c r="CW61" s="166" t="e">
        <f>('A. INDICATOR LEVELS'!CX60-'A. INDICATOR LEVELS'!CW60)/'A. INDICATOR LEVELS'!CW60</f>
        <v>#REF!</v>
      </c>
      <c r="CX61" s="156" t="e">
        <f>('A. INDICATOR LEVELS'!CY60-'A. INDICATOR LEVELS'!CX60)/'A. INDICATOR LEVELS'!CX60</f>
        <v>#REF!</v>
      </c>
      <c r="CY61" s="156" t="e">
        <f>('A. INDICATOR LEVELS'!CZ60-'A. INDICATOR LEVELS'!CY60)/'A. INDICATOR LEVELS'!CY60</f>
        <v>#REF!</v>
      </c>
      <c r="CZ61" s="156" t="e">
        <f>('A. INDICATOR LEVELS'!DA60-'A. INDICATOR LEVELS'!CZ60)/'A. INDICATOR LEVELS'!CZ60</f>
        <v>#REF!</v>
      </c>
      <c r="DA61" s="156" t="e">
        <f>('A. INDICATOR LEVELS'!DB60-'A. INDICATOR LEVELS'!DA60)/'A. INDICATOR LEVELS'!DA60</f>
        <v>#REF!</v>
      </c>
      <c r="DB61" s="157" t="e">
        <f>('A. INDICATOR LEVELS'!DB60-'A. INDICATOR LEVELS'!CW60)/'A. INDICATOR LEVELS'!CW60</f>
        <v>#REF!</v>
      </c>
      <c r="DC61" s="160" t="e">
        <f>('A. INDICATOR LEVELS'!DD60-'A. INDICATOR LEVELS'!DC60)/'A. INDICATOR LEVELS'!DC60</f>
        <v>#REF!</v>
      </c>
      <c r="DD61" s="161" t="e">
        <f>('A. INDICATOR LEVELS'!DE60-'A. INDICATOR LEVELS'!DD60)/'A. INDICATOR LEVELS'!DD60</f>
        <v>#REF!</v>
      </c>
      <c r="DE61" s="161" t="e">
        <f>('A. INDICATOR LEVELS'!DF60-'A. INDICATOR LEVELS'!DE60)/'A. INDICATOR LEVELS'!DE60</f>
        <v>#REF!</v>
      </c>
      <c r="DF61" s="161" t="e">
        <f>('A. INDICATOR LEVELS'!DG60-'A. INDICATOR LEVELS'!DF60)/'A. INDICATOR LEVELS'!DF60</f>
        <v>#REF!</v>
      </c>
      <c r="DG61" s="161" t="e">
        <f>('A. INDICATOR LEVELS'!DH60-'A. INDICATOR LEVELS'!DG60)/'A. INDICATOR LEVELS'!DG60</f>
        <v>#REF!</v>
      </c>
      <c r="DH61" s="162" t="e">
        <f>('A. INDICATOR LEVELS'!DH60-'A. INDICATOR LEVELS'!DC60)/'A. INDICATOR LEVELS'!DC60</f>
        <v>#REF!</v>
      </c>
    </row>
    <row r="62" spans="1:113" x14ac:dyDescent="0.35">
      <c r="A62" s="228"/>
      <c r="B62" s="10"/>
      <c r="C62" s="10"/>
      <c r="D62" s="229"/>
      <c r="E62" s="166"/>
      <c r="F62" s="156"/>
      <c r="G62" s="156"/>
      <c r="H62" s="156"/>
      <c r="I62" s="156"/>
      <c r="J62" s="157"/>
      <c r="K62" s="166"/>
      <c r="L62" s="156"/>
      <c r="M62" s="156"/>
      <c r="N62" s="156"/>
      <c r="O62" s="156"/>
      <c r="P62" s="157"/>
      <c r="Q62" s="166"/>
      <c r="R62" s="156"/>
      <c r="S62" s="156"/>
      <c r="T62" s="156"/>
      <c r="U62" s="156"/>
      <c r="V62" s="157"/>
      <c r="W62" s="166"/>
      <c r="X62" s="156"/>
      <c r="Y62" s="156"/>
      <c r="Z62" s="156"/>
      <c r="AA62" s="156"/>
      <c r="AB62" s="157"/>
      <c r="AC62" s="166"/>
      <c r="AD62" s="156"/>
      <c r="AE62" s="156"/>
      <c r="AF62" s="156"/>
      <c r="AG62" s="156"/>
      <c r="AH62" s="157"/>
      <c r="AI62" s="181"/>
      <c r="AJ62" s="31"/>
      <c r="AK62" s="31"/>
      <c r="AL62" s="31"/>
      <c r="AM62" s="31"/>
      <c r="AN62" s="182"/>
      <c r="AO62" s="166"/>
      <c r="AP62" s="156"/>
      <c r="AQ62" s="156"/>
      <c r="AR62" s="156"/>
      <c r="AS62" s="156"/>
      <c r="AT62" s="157"/>
      <c r="AU62" s="166"/>
      <c r="AV62" s="156"/>
      <c r="AW62" s="156"/>
      <c r="AX62" s="156"/>
      <c r="AY62" s="156"/>
      <c r="AZ62" s="157"/>
      <c r="BA62" s="181"/>
      <c r="BB62" s="31"/>
      <c r="BC62" s="31"/>
      <c r="BD62" s="31"/>
      <c r="BE62" s="31"/>
      <c r="BF62" s="182"/>
      <c r="BG62" s="166"/>
      <c r="BH62" s="156"/>
      <c r="BI62" s="156"/>
      <c r="BJ62" s="156"/>
      <c r="BK62" s="156"/>
      <c r="BL62" s="157"/>
      <c r="BM62" s="166"/>
      <c r="BN62" s="156"/>
      <c r="BO62" s="156"/>
      <c r="BP62" s="156"/>
      <c r="BQ62" s="156"/>
      <c r="BR62" s="157"/>
      <c r="BS62" s="166"/>
      <c r="BT62" s="156"/>
      <c r="BU62" s="156"/>
      <c r="BV62" s="156"/>
      <c r="BW62" s="156"/>
      <c r="BX62" s="157"/>
      <c r="BY62" s="166"/>
      <c r="BZ62" s="156"/>
      <c r="CA62" s="156"/>
      <c r="CB62" s="156"/>
      <c r="CC62" s="156"/>
      <c r="CD62" s="157"/>
      <c r="CE62" s="166"/>
      <c r="CF62" s="156"/>
      <c r="CG62" s="156"/>
      <c r="CH62" s="156"/>
      <c r="CI62" s="156"/>
      <c r="CJ62" s="157"/>
      <c r="CK62" s="166"/>
      <c r="CL62" s="156"/>
      <c r="CM62" s="156"/>
      <c r="CN62" s="156"/>
      <c r="CO62" s="156"/>
      <c r="CP62" s="157"/>
      <c r="CQ62" s="166"/>
      <c r="CR62" s="156"/>
      <c r="CS62" s="156"/>
      <c r="CT62" s="156"/>
      <c r="CU62" s="156"/>
      <c r="CV62" s="157"/>
      <c r="CW62" s="166"/>
      <c r="CX62" s="156"/>
      <c r="CY62" s="156"/>
      <c r="CZ62" s="156"/>
      <c r="DA62" s="156"/>
      <c r="DB62" s="157"/>
      <c r="DC62" s="166"/>
      <c r="DD62" s="156"/>
      <c r="DE62" s="156"/>
      <c r="DF62" s="156"/>
      <c r="DG62" s="156"/>
      <c r="DH62" s="157"/>
    </row>
    <row r="63" spans="1:113" x14ac:dyDescent="0.35">
      <c r="A63" s="228"/>
      <c r="B63" s="10"/>
      <c r="C63" s="10"/>
      <c r="D63" s="254" t="s">
        <v>132</v>
      </c>
      <c r="E63" s="160">
        <f>MIN(E10:E48)</f>
        <v>-1.6957886354054433E-2</v>
      </c>
      <c r="F63" s="161">
        <f>MIN(F10:F48)</f>
        <v>-2.7952755905511811E-2</v>
      </c>
      <c r="G63" s="161">
        <f>MIN(G10:G48)</f>
        <v>-3.4258307639602604E-3</v>
      </c>
      <c r="H63" s="161">
        <f>MIN(H10:H48)</f>
        <v>-4.0678354531912455E-3</v>
      </c>
      <c r="I63" s="161">
        <f>MIN(I10:I48)</f>
        <v>-1.1639142656359803E-2</v>
      </c>
      <c r="J63" s="162">
        <f>MIN(J11:J48)</f>
        <v>5.4152808357146205E-2</v>
      </c>
      <c r="K63" s="160">
        <f t="shared" ref="K63:AT63" si="0">MIN(K10:K48)</f>
        <v>-4.3478260869565216E-2</v>
      </c>
      <c r="L63" s="161">
        <f t="shared" si="0"/>
        <v>0</v>
      </c>
      <c r="M63" s="161">
        <f t="shared" si="0"/>
        <v>-1.9230769230769232E-2</v>
      </c>
      <c r="N63" s="161">
        <f t="shared" si="0"/>
        <v>1.2987012987012988E-2</v>
      </c>
      <c r="O63" s="161">
        <f t="shared" si="0"/>
        <v>4.0540540540540543E-2</v>
      </c>
      <c r="P63" s="162">
        <f t="shared" si="0"/>
        <v>5.6338028169014086E-2</v>
      </c>
      <c r="Q63" s="160">
        <f t="shared" ref="Q63:AH63" si="1">MIN(Q10:Q48)</f>
        <v>-0.05</v>
      </c>
      <c r="R63" s="161">
        <f t="shared" si="1"/>
        <v>-3.6674816625916873E-2</v>
      </c>
      <c r="S63" s="161">
        <f t="shared" si="1"/>
        <v>-5.2816901408450703E-3</v>
      </c>
      <c r="T63" s="161">
        <f t="shared" si="1"/>
        <v>-4.9733570159857902E-2</v>
      </c>
      <c r="U63" s="161">
        <f t="shared" si="1"/>
        <v>-4.7169811320754715E-3</v>
      </c>
      <c r="V63" s="162">
        <f t="shared" si="1"/>
        <v>1.4705882352941176E-2</v>
      </c>
      <c r="W63" s="160">
        <f t="shared" si="1"/>
        <v>-1.492537313432837E-2</v>
      </c>
      <c r="X63" s="161">
        <f t="shared" si="1"/>
        <v>-6.1728395061728447E-2</v>
      </c>
      <c r="Y63" s="161">
        <f t="shared" si="1"/>
        <v>-1.3333333333333345E-2</v>
      </c>
      <c r="Z63" s="161">
        <f t="shared" si="1"/>
        <v>-1.3698630136986314E-2</v>
      </c>
      <c r="AA63" s="161">
        <f t="shared" si="1"/>
        <v>-1.2048192771084348E-2</v>
      </c>
      <c r="AB63" s="162">
        <f t="shared" si="1"/>
        <v>1.4705882352941025E-2</v>
      </c>
      <c r="AC63" s="160">
        <f t="shared" si="1"/>
        <v>-5.1948051948051951E-2</v>
      </c>
      <c r="AD63" s="161">
        <f t="shared" si="1"/>
        <v>-3.9473684210526314E-2</v>
      </c>
      <c r="AE63" s="161">
        <f t="shared" si="1"/>
        <v>-4.2253521126760563E-2</v>
      </c>
      <c r="AF63" s="161">
        <f t="shared" si="1"/>
        <v>-2.8571428571428571E-2</v>
      </c>
      <c r="AG63" s="161">
        <f t="shared" si="1"/>
        <v>-1.4925373134328358E-2</v>
      </c>
      <c r="AH63" s="162">
        <f t="shared" si="1"/>
        <v>-1.2658227848101266E-2</v>
      </c>
      <c r="AI63" s="160">
        <f t="shared" ref="AI63:AN63" si="2">MIN(AI10:AI48)</f>
        <v>-5.128205128205128E-2</v>
      </c>
      <c r="AJ63" s="161">
        <f t="shared" si="2"/>
        <v>-2.564102564102564E-2</v>
      </c>
      <c r="AK63" s="161">
        <f t="shared" si="2"/>
        <v>-2.3809523809523808E-2</v>
      </c>
      <c r="AL63" s="161">
        <f t="shared" si="2"/>
        <v>-6.6666666666666666E-2</v>
      </c>
      <c r="AM63" s="161">
        <f t="shared" si="2"/>
        <v>-4.878048780487805E-2</v>
      </c>
      <c r="AN63" s="162">
        <f t="shared" si="2"/>
        <v>-8.8888888888888892E-2</v>
      </c>
      <c r="AO63" s="160">
        <f t="shared" si="0"/>
        <v>-7.6923076923076927E-2</v>
      </c>
      <c r="AP63" s="161">
        <f t="shared" si="0"/>
        <v>-0.125</v>
      </c>
      <c r="AQ63" s="161">
        <f t="shared" si="0"/>
        <v>-7.6923076923076927E-2</v>
      </c>
      <c r="AR63" s="161">
        <f t="shared" si="0"/>
        <v>-6.1224489795918366E-2</v>
      </c>
      <c r="AS63" s="161">
        <f>MIN(AS10:AS48)</f>
        <v>-0.1</v>
      </c>
      <c r="AT63" s="162">
        <f t="shared" si="0"/>
        <v>-8.1081081081081086E-2</v>
      </c>
      <c r="AU63" s="160">
        <f t="shared" ref="AU63:BL63" si="3">MIN(AU10:AU48)</f>
        <v>-2.9850746268656716E-2</v>
      </c>
      <c r="AV63" s="161">
        <f t="shared" si="3"/>
        <v>-4.878048780487805E-2</v>
      </c>
      <c r="AW63" s="161">
        <f t="shared" si="3"/>
        <v>-3.9473684210526314E-2</v>
      </c>
      <c r="AX63" s="161">
        <f t="shared" si="3"/>
        <v>-2.7777777777777776E-2</v>
      </c>
      <c r="AY63" s="161">
        <f>MIN(AY10:AY48)</f>
        <v>-3.2786885245901641E-2</v>
      </c>
      <c r="AZ63" s="162">
        <f t="shared" si="3"/>
        <v>3.5087719298245612E-2</v>
      </c>
      <c r="BA63" s="160">
        <f t="shared" ref="BA63:BG63" si="4">MIN(BA10:BA48)</f>
        <v>0</v>
      </c>
      <c r="BB63" s="161">
        <f t="shared" si="4"/>
        <v>-3.6363636363636362E-2</v>
      </c>
      <c r="BC63" s="161">
        <f t="shared" si="4"/>
        <v>-1.6393442622950821E-2</v>
      </c>
      <c r="BD63" s="161">
        <f t="shared" si="4"/>
        <v>-0.13793103448275862</v>
      </c>
      <c r="BE63" s="161">
        <f t="shared" si="4"/>
        <v>-1.7857142857142856E-2</v>
      </c>
      <c r="BF63" s="162">
        <f t="shared" si="4"/>
        <v>-1.7543859649122806E-2</v>
      </c>
      <c r="BG63" s="160">
        <f t="shared" si="4"/>
        <v>-9.0909090909090912E-2</v>
      </c>
      <c r="BH63" s="161">
        <f t="shared" si="3"/>
        <v>0</v>
      </c>
      <c r="BI63" s="161">
        <f t="shared" si="3"/>
        <v>-9.0909090909090912E-2</v>
      </c>
      <c r="BJ63" s="161">
        <f t="shared" si="3"/>
        <v>-0.125</v>
      </c>
      <c r="BK63" s="161">
        <f>MIN(BK10:BK48)</f>
        <v>-0.11764705882352941</v>
      </c>
      <c r="BL63" s="162">
        <f t="shared" si="3"/>
        <v>-0.23076923076923078</v>
      </c>
      <c r="BM63" s="160">
        <f t="shared" ref="BM63:CJ63" si="5">MIN(BM10:BM48)</f>
        <v>-4.5454545454545456E-2</v>
      </c>
      <c r="BN63" s="161">
        <f t="shared" si="5"/>
        <v>-0.2</v>
      </c>
      <c r="BO63" s="161">
        <f t="shared" si="5"/>
        <v>-0.3888888888888889</v>
      </c>
      <c r="BP63" s="161">
        <f t="shared" si="5"/>
        <v>-9.0909090909090912E-2</v>
      </c>
      <c r="BQ63" s="161">
        <f t="shared" si="5"/>
        <v>-0.10526315789473684</v>
      </c>
      <c r="BR63" s="162">
        <f t="shared" si="5"/>
        <v>-0.54545454545454541</v>
      </c>
      <c r="BS63" s="160">
        <f t="shared" si="5"/>
        <v>-3.1847133757961783E-2</v>
      </c>
      <c r="BT63" s="161">
        <f t="shared" si="5"/>
        <v>-8.7976539589442824E-3</v>
      </c>
      <c r="BU63" s="161">
        <f t="shared" si="5"/>
        <v>-3.0211480362537764E-3</v>
      </c>
      <c r="BV63" s="161">
        <f t="shared" si="5"/>
        <v>-1.8181818181818181E-2</v>
      </c>
      <c r="BW63" s="161">
        <f t="shared" si="5"/>
        <v>-2.3255813953488372E-2</v>
      </c>
      <c r="BX63" s="162">
        <f t="shared" si="5"/>
        <v>1.038961038961039E-2</v>
      </c>
      <c r="BY63" s="160">
        <f t="shared" si="5"/>
        <v>-7.6604554865424446E-2</v>
      </c>
      <c r="BZ63" s="161">
        <f t="shared" si="5"/>
        <v>-3.7174721189591114E-2</v>
      </c>
      <c r="CA63" s="161">
        <f t="shared" si="5"/>
        <v>-6.3706563706563718E-2</v>
      </c>
      <c r="CB63" s="161">
        <f t="shared" si="5"/>
        <v>-9.0686274509803946E-2</v>
      </c>
      <c r="CC63" s="161">
        <f t="shared" si="5"/>
        <v>-2.6687598116169532E-2</v>
      </c>
      <c r="CD63" s="162">
        <f t="shared" si="5"/>
        <v>-0.10928319623971795</v>
      </c>
      <c r="CE63" s="160">
        <f t="shared" si="5"/>
        <v>-1.7167381974248927E-2</v>
      </c>
      <c r="CF63" s="161">
        <f t="shared" si="5"/>
        <v>-1.9493177387914229E-2</v>
      </c>
      <c r="CG63" s="161">
        <f t="shared" si="5"/>
        <v>-2.3605150214592276E-2</v>
      </c>
      <c r="CH63" s="161">
        <f t="shared" si="5"/>
        <v>-7.7821011673151752E-3</v>
      </c>
      <c r="CI63" s="161">
        <f t="shared" si="5"/>
        <v>-3.9215686274509803E-3</v>
      </c>
      <c r="CJ63" s="162">
        <f t="shared" si="5"/>
        <v>-5.8708414872798431E-3</v>
      </c>
      <c r="CK63" s="160">
        <f t="shared" ref="CK63:DH63" si="6">MIN(CK10:CK48)</f>
        <v>-0.47368421052631576</v>
      </c>
      <c r="CL63" s="161">
        <f t="shared" si="6"/>
        <v>-0.21428571428571427</v>
      </c>
      <c r="CM63" s="161">
        <f t="shared" si="6"/>
        <v>-0.21428571428571427</v>
      </c>
      <c r="CN63" s="161">
        <f>MIN(CN10:CN48)</f>
        <v>-0.2</v>
      </c>
      <c r="CO63" s="161"/>
      <c r="CP63" s="162">
        <f t="shared" si="6"/>
        <v>-0.5</v>
      </c>
      <c r="CQ63" s="160">
        <f t="shared" ref="CQ63:DB63" si="7">MIN(CQ10:CQ48)</f>
        <v>-0.33333333333333331</v>
      </c>
      <c r="CR63" s="161">
        <f t="shared" si="7"/>
        <v>-0.42857142857142855</v>
      </c>
      <c r="CS63" s="161">
        <f t="shared" si="7"/>
        <v>-0.2</v>
      </c>
      <c r="CT63" s="161">
        <f t="shared" si="7"/>
        <v>-0.5</v>
      </c>
      <c r="CU63" s="161">
        <f t="shared" si="7"/>
        <v>-0.5</v>
      </c>
      <c r="CV63" s="162">
        <f t="shared" si="7"/>
        <v>-0.5714285714285714</v>
      </c>
      <c r="CW63" s="160">
        <f t="shared" si="7"/>
        <v>-0.11538461538461539</v>
      </c>
      <c r="CX63" s="161">
        <f t="shared" si="7"/>
        <v>-0.13636363636363635</v>
      </c>
      <c r="CY63" s="161">
        <f t="shared" si="7"/>
        <v>-0.2</v>
      </c>
      <c r="CZ63" s="161">
        <f t="shared" si="7"/>
        <v>-0.14285714285714285</v>
      </c>
      <c r="DA63" s="161">
        <f t="shared" si="7"/>
        <v>-0.16</v>
      </c>
      <c r="DB63" s="162">
        <f t="shared" si="7"/>
        <v>-0.19230769230769232</v>
      </c>
      <c r="DC63" s="160">
        <f t="shared" si="6"/>
        <v>-0.27272727272727271</v>
      </c>
      <c r="DD63" s="161">
        <f t="shared" si="6"/>
        <v>-0.16666666666666666</v>
      </c>
      <c r="DE63" s="161">
        <f t="shared" si="6"/>
        <v>-0.1875</v>
      </c>
      <c r="DF63" s="161">
        <f>MIN(DF10:DF48)</f>
        <v>-0.26666666666666666</v>
      </c>
      <c r="DG63" s="161">
        <f>MIN(DG10:DG48)</f>
        <v>-0.1875</v>
      </c>
      <c r="DH63" s="162">
        <f t="shared" si="6"/>
        <v>-0.38461538461538464</v>
      </c>
      <c r="DI63" s="42"/>
    </row>
    <row r="64" spans="1:113" x14ac:dyDescent="0.35">
      <c r="A64" s="228"/>
      <c r="B64" s="10"/>
      <c r="C64" s="10"/>
      <c r="D64" s="273" t="s">
        <v>133</v>
      </c>
      <c r="E64" s="160">
        <f>MAX(E10:E48)</f>
        <v>4.5388158633861364E-2</v>
      </c>
      <c r="F64" s="161">
        <f>MAX(F10:F48)</f>
        <v>6.7191331171399193E-2</v>
      </c>
      <c r="G64" s="161">
        <f>MAX(G10:G48)</f>
        <v>6.8214613669159124E-2</v>
      </c>
      <c r="H64" s="161">
        <f>MAX(H10:H48)</f>
        <v>6.2470058445913579E-2</v>
      </c>
      <c r="I64" s="161">
        <f>MAX(I10:I48)</f>
        <v>4.5580051824476449E-2</v>
      </c>
      <c r="J64" s="162">
        <f>MAX(J11:J48)</f>
        <v>0.22146990959639898</v>
      </c>
      <c r="K64" s="160">
        <f t="shared" ref="K64:AT64" si="8">MAX(K10:K48)</f>
        <v>0</v>
      </c>
      <c r="L64" s="161">
        <f t="shared" si="8"/>
        <v>5.8823529411764705E-2</v>
      </c>
      <c r="M64" s="161">
        <f t="shared" si="8"/>
        <v>3.125E-2</v>
      </c>
      <c r="N64" s="161">
        <f t="shared" si="8"/>
        <v>6.8493150684931503E-2</v>
      </c>
      <c r="O64" s="161">
        <f t="shared" si="8"/>
        <v>0.11363636363636363</v>
      </c>
      <c r="P64" s="162">
        <f t="shared" si="8"/>
        <v>0.21739130434782608</v>
      </c>
      <c r="Q64" s="160">
        <f t="shared" ref="Q64:AH64" si="9">MAX(Q10:Q48)</f>
        <v>3.7950664136622389E-2</v>
      </c>
      <c r="R64" s="161">
        <f t="shared" si="9"/>
        <v>5.2631578947368418E-2</v>
      </c>
      <c r="S64" s="161">
        <f t="shared" si="9"/>
        <v>6.25E-2</v>
      </c>
      <c r="T64" s="161">
        <f t="shared" si="9"/>
        <v>4.7722342733188719E-2</v>
      </c>
      <c r="U64" s="161">
        <f t="shared" si="9"/>
        <v>4.6464646464646465E-2</v>
      </c>
      <c r="V64" s="162">
        <f t="shared" si="9"/>
        <v>0.12751677852348994</v>
      </c>
      <c r="W64" s="160">
        <f t="shared" si="9"/>
        <v>4.1095890410958943E-2</v>
      </c>
      <c r="X64" s="161">
        <f t="shared" si="9"/>
        <v>6.1728395061728308E-2</v>
      </c>
      <c r="Y64" s="161">
        <f t="shared" si="9"/>
        <v>4.4943820224719142E-2</v>
      </c>
      <c r="Z64" s="161">
        <f t="shared" si="9"/>
        <v>8.8607594936708792E-2</v>
      </c>
      <c r="AA64" s="161">
        <f t="shared" si="9"/>
        <v>4.2857142857142899E-2</v>
      </c>
      <c r="AB64" s="162">
        <f t="shared" si="9"/>
        <v>0.13953488372093023</v>
      </c>
      <c r="AC64" s="160">
        <f t="shared" si="9"/>
        <v>2.9411764705882353E-2</v>
      </c>
      <c r="AD64" s="161">
        <f t="shared" si="9"/>
        <v>4.1666666666666664E-2</v>
      </c>
      <c r="AE64" s="161">
        <f t="shared" si="9"/>
        <v>4.5454545454545456E-2</v>
      </c>
      <c r="AF64" s="161">
        <f t="shared" si="9"/>
        <v>5.4054054054054057E-2</v>
      </c>
      <c r="AG64" s="161">
        <f t="shared" si="9"/>
        <v>5.6338028169014086E-2</v>
      </c>
      <c r="AH64" s="162">
        <f t="shared" si="9"/>
        <v>7.1428571428571425E-2</v>
      </c>
      <c r="AI64" s="160">
        <f t="shared" ref="AI64:AN64" si="10">MAX(AI10:AI48)</f>
        <v>2.4390243902439025E-2</v>
      </c>
      <c r="AJ64" s="161">
        <f t="shared" si="10"/>
        <v>4.878048780487805E-2</v>
      </c>
      <c r="AK64" s="161">
        <f t="shared" si="10"/>
        <v>5.2631578947368418E-2</v>
      </c>
      <c r="AL64" s="161">
        <f t="shared" si="10"/>
        <v>1.9230769230769232E-2</v>
      </c>
      <c r="AM64" s="161">
        <f t="shared" si="10"/>
        <v>4.0816326530612242E-2</v>
      </c>
      <c r="AN64" s="162">
        <f t="shared" si="10"/>
        <v>5.8823529411764705E-2</v>
      </c>
      <c r="AO64" s="160">
        <f t="shared" si="8"/>
        <v>0.15</v>
      </c>
      <c r="AP64" s="161">
        <f t="shared" si="8"/>
        <v>0.1111111111111111</v>
      </c>
      <c r="AQ64" s="161">
        <f t="shared" si="8"/>
        <v>0.14285714285714285</v>
      </c>
      <c r="AR64" s="161">
        <f t="shared" si="8"/>
        <v>0.125</v>
      </c>
      <c r="AS64" s="161">
        <f>MAX(AS10:AS48)</f>
        <v>0.13513513513513514</v>
      </c>
      <c r="AT64" s="162">
        <f t="shared" si="8"/>
        <v>0.21153846153846154</v>
      </c>
      <c r="AU64" s="160">
        <f t="shared" ref="AU64:BL64" si="11">MAX(AU10:AU48)</f>
        <v>9.3333333333333338E-2</v>
      </c>
      <c r="AV64" s="161">
        <f t="shared" si="11"/>
        <v>9.0909090909090912E-2</v>
      </c>
      <c r="AW64" s="161">
        <f t="shared" si="11"/>
        <v>5.9701492537313432E-2</v>
      </c>
      <c r="AX64" s="161">
        <f t="shared" si="11"/>
        <v>4.3478260869565216E-2</v>
      </c>
      <c r="AY64" s="161">
        <f>MAX(AY10:AY48)</f>
        <v>4.2253521126760563E-2</v>
      </c>
      <c r="AZ64" s="162">
        <f t="shared" si="11"/>
        <v>0.13846153846153847</v>
      </c>
      <c r="BA64" s="160">
        <f t="shared" ref="BA64:BG64" si="12">MAX(BA10:BA48)</f>
        <v>0.1</v>
      </c>
      <c r="BB64" s="161">
        <f t="shared" si="12"/>
        <v>5.7692307692307696E-2</v>
      </c>
      <c r="BC64" s="161">
        <f t="shared" si="12"/>
        <v>7.1428571428571425E-2</v>
      </c>
      <c r="BD64" s="161">
        <f t="shared" si="12"/>
        <v>0</v>
      </c>
      <c r="BE64" s="161">
        <f t="shared" si="12"/>
        <v>8.9285714285714288E-2</v>
      </c>
      <c r="BF64" s="162">
        <f t="shared" si="12"/>
        <v>0.10909090909090909</v>
      </c>
      <c r="BG64" s="160">
        <f t="shared" si="12"/>
        <v>0</v>
      </c>
      <c r="BH64" s="161">
        <f t="shared" si="11"/>
        <v>0.1</v>
      </c>
      <c r="BI64" s="161">
        <f t="shared" si="11"/>
        <v>0</v>
      </c>
      <c r="BJ64" s="161">
        <f t="shared" si="11"/>
        <v>0</v>
      </c>
      <c r="BK64" s="161">
        <f>MAX(BK10:BK48)</f>
        <v>0</v>
      </c>
      <c r="BL64" s="162">
        <f t="shared" si="11"/>
        <v>-7.6923076923076927E-2</v>
      </c>
      <c r="BM64" s="160">
        <f t="shared" ref="BM64:CJ64" si="13">MAX(BM10:BM48)</f>
        <v>9.0909090909090912E-2</v>
      </c>
      <c r="BN64" s="161">
        <f t="shared" si="13"/>
        <v>-9.0909090909090912E-2</v>
      </c>
      <c r="BO64" s="161">
        <f t="shared" si="13"/>
        <v>-0.17241379310344829</v>
      </c>
      <c r="BP64" s="161">
        <f t="shared" si="13"/>
        <v>5.5555555555555552E-2</v>
      </c>
      <c r="BQ64" s="161">
        <f t="shared" si="13"/>
        <v>4.5454545454545456E-2</v>
      </c>
      <c r="BR64" s="162">
        <f t="shared" si="13"/>
        <v>-0.23809523809523808</v>
      </c>
      <c r="BS64" s="160">
        <f t="shared" si="13"/>
        <v>3.4375000000000003E-2</v>
      </c>
      <c r="BT64" s="161">
        <f t="shared" si="13"/>
        <v>7.1428571428571425E-2</v>
      </c>
      <c r="BU64" s="161">
        <f t="shared" si="13"/>
        <v>6.7901234567901231E-2</v>
      </c>
      <c r="BV64" s="161">
        <f t="shared" si="13"/>
        <v>3.3333333333333333E-2</v>
      </c>
      <c r="BW64" s="161">
        <f t="shared" si="13"/>
        <v>6.4139941690962099E-2</v>
      </c>
      <c r="BX64" s="162">
        <f t="shared" si="13"/>
        <v>0.12811387900355872</v>
      </c>
      <c r="BY64" s="160">
        <f t="shared" si="13"/>
        <v>4.3363994743758218E-2</v>
      </c>
      <c r="BZ64" s="161">
        <f t="shared" si="13"/>
        <v>5.0239234449760757E-2</v>
      </c>
      <c r="CA64" s="161">
        <f t="shared" si="13"/>
        <v>2.2774327122153274E-2</v>
      </c>
      <c r="CB64" s="161">
        <f t="shared" si="13"/>
        <v>9.5558546433378314E-2</v>
      </c>
      <c r="CC64" s="161">
        <f t="shared" si="13"/>
        <v>0.11904761904761904</v>
      </c>
      <c r="CD64" s="162">
        <f t="shared" si="13"/>
        <v>0.24602332979851541</v>
      </c>
      <c r="CE64" s="160">
        <f t="shared" si="13"/>
        <v>5.0793650793650794E-2</v>
      </c>
      <c r="CF64" s="161">
        <f t="shared" si="13"/>
        <v>5.1359516616314202E-2</v>
      </c>
      <c r="CG64" s="161">
        <f t="shared" si="13"/>
        <v>7.4889867841409691E-2</v>
      </c>
      <c r="CH64" s="161">
        <f t="shared" si="13"/>
        <v>8.2207207207207214E-2</v>
      </c>
      <c r="CI64" s="161">
        <f t="shared" si="13"/>
        <v>7.6591154261057171E-2</v>
      </c>
      <c r="CJ64" s="162">
        <f t="shared" si="13"/>
        <v>0.25793650793650796</v>
      </c>
      <c r="CK64" s="160">
        <f t="shared" ref="CK64:DH64" si="14">MAX(CK10:CK48)</f>
        <v>-9.0909090909090912E-2</v>
      </c>
      <c r="CL64" s="161">
        <f t="shared" si="14"/>
        <v>0.21428571428571427</v>
      </c>
      <c r="CM64" s="161">
        <f t="shared" si="14"/>
        <v>0.27272727272727271</v>
      </c>
      <c r="CN64" s="161">
        <f>MAX(CN10:CN48)</f>
        <v>0.33333333333333331</v>
      </c>
      <c r="CO64" s="177"/>
      <c r="CP64" s="162">
        <f t="shared" si="14"/>
        <v>0</v>
      </c>
      <c r="CQ64" s="160">
        <f t="shared" ref="CQ64:DB64" si="15">MAX(CQ10:CQ48)</f>
        <v>0.75</v>
      </c>
      <c r="CR64" s="161">
        <f t="shared" si="15"/>
        <v>0.5</v>
      </c>
      <c r="CS64" s="161">
        <f t="shared" si="15"/>
        <v>1</v>
      </c>
      <c r="CT64" s="161">
        <f t="shared" si="15"/>
        <v>0.2</v>
      </c>
      <c r="CU64" s="161">
        <f t="shared" si="15"/>
        <v>0.33333333333333331</v>
      </c>
      <c r="CV64" s="162">
        <f t="shared" si="15"/>
        <v>0</v>
      </c>
      <c r="CW64" s="160">
        <f t="shared" si="15"/>
        <v>0.25</v>
      </c>
      <c r="CX64" s="161">
        <f t="shared" si="15"/>
        <v>0.13043478260869565</v>
      </c>
      <c r="CY64" s="161">
        <f t="shared" si="15"/>
        <v>0.1111111111111111</v>
      </c>
      <c r="CZ64" s="161">
        <f t="shared" si="15"/>
        <v>0.25</v>
      </c>
      <c r="DA64" s="161">
        <f t="shared" si="15"/>
        <v>7.6923076923076927E-2</v>
      </c>
      <c r="DB64" s="162">
        <f t="shared" si="15"/>
        <v>0.125</v>
      </c>
      <c r="DC64" s="160">
        <f t="shared" si="14"/>
        <v>0.16666666666666666</v>
      </c>
      <c r="DD64" s="161">
        <f t="shared" si="14"/>
        <v>0.5</v>
      </c>
      <c r="DE64" s="161">
        <f t="shared" si="14"/>
        <v>0.15384615384615385</v>
      </c>
      <c r="DF64" s="161">
        <f>MAX(DF10:DF48)</f>
        <v>0.2</v>
      </c>
      <c r="DG64" s="161">
        <f>MAX(DG10:DG48)</f>
        <v>0.1</v>
      </c>
      <c r="DH64" s="162">
        <f t="shared" si="14"/>
        <v>-6.6666666666666666E-2</v>
      </c>
      <c r="DI64" s="42"/>
    </row>
    <row r="65" spans="1:113" ht="13.15" thickBot="1" x14ac:dyDescent="0.4">
      <c r="A65" s="230"/>
      <c r="B65" s="231"/>
      <c r="C65" s="231"/>
      <c r="D65" s="274" t="s">
        <v>134</v>
      </c>
      <c r="E65" s="167">
        <f>AVERAGE(E10:E48)</f>
        <v>8.539588814277169E-3</v>
      </c>
      <c r="F65" s="168">
        <f>AVERAGE(F10:F48)</f>
        <v>2.6811355361846152E-2</v>
      </c>
      <c r="G65" s="168">
        <f>AVERAGE(G10:G48)</f>
        <v>3.0388103140842553E-2</v>
      </c>
      <c r="H65" s="168">
        <f>AVERAGE(H10:H48)</f>
        <v>3.6485030804378531E-2</v>
      </c>
      <c r="I65" s="168">
        <f>AVERAGE(I10:I48)</f>
        <v>1.9268375548978114E-2</v>
      </c>
      <c r="J65" s="169">
        <f>AVERAGE(J11:J48)</f>
        <v>0.12734642401124649</v>
      </c>
      <c r="K65" s="167">
        <f t="shared" ref="K65:AT65" si="16">AVERAGE(K10:K48)</f>
        <v>-1.7606709111249279E-2</v>
      </c>
      <c r="L65" s="168">
        <f t="shared" si="16"/>
        <v>2.3480863345756362E-2</v>
      </c>
      <c r="M65" s="168">
        <f t="shared" si="16"/>
        <v>5.4404262027596796E-3</v>
      </c>
      <c r="N65" s="168">
        <f t="shared" si="16"/>
        <v>3.4409419333660388E-2</v>
      </c>
      <c r="O65" s="168">
        <f t="shared" si="16"/>
        <v>6.6521120146726995E-2</v>
      </c>
      <c r="P65" s="169">
        <f t="shared" si="16"/>
        <v>0.11551227067692627</v>
      </c>
      <c r="Q65" s="167">
        <f t="shared" ref="Q65:AH65" si="17">AVERAGE(Q10:Q48)</f>
        <v>1.8708777827797034E-6</v>
      </c>
      <c r="R65" s="168">
        <f t="shared" si="17"/>
        <v>1.1610965462837772E-2</v>
      </c>
      <c r="S65" s="168">
        <f t="shared" si="17"/>
        <v>2.2623105322275787E-2</v>
      </c>
      <c r="T65" s="168">
        <f t="shared" si="17"/>
        <v>5.2154709435964551E-3</v>
      </c>
      <c r="U65" s="168">
        <f t="shared" si="17"/>
        <v>1.6173583302911215E-2</v>
      </c>
      <c r="V65" s="169">
        <f t="shared" si="17"/>
        <v>5.6209950595405705E-2</v>
      </c>
      <c r="W65" s="167">
        <f t="shared" si="17"/>
        <v>1.1660228281314052E-2</v>
      </c>
      <c r="X65" s="168">
        <f t="shared" si="17"/>
        <v>6.1238374800413982E-3</v>
      </c>
      <c r="Y65" s="168">
        <f t="shared" si="17"/>
        <v>1.2304627434619124E-2</v>
      </c>
      <c r="Z65" s="168">
        <f t="shared" si="17"/>
        <v>2.4818389570703925E-2</v>
      </c>
      <c r="AA65" s="168">
        <f t="shared" si="17"/>
        <v>1.7175092901387228E-2</v>
      </c>
      <c r="AB65" s="169">
        <f t="shared" si="17"/>
        <v>7.3764306427462858E-2</v>
      </c>
      <c r="AC65" s="167">
        <f t="shared" si="17"/>
        <v>-2.565892004079437E-3</v>
      </c>
      <c r="AD65" s="168">
        <f t="shared" si="17"/>
        <v>-4.6274930395729757E-4</v>
      </c>
      <c r="AE65" s="168">
        <f t="shared" si="17"/>
        <v>8.0149287189538523E-3</v>
      </c>
      <c r="AF65" s="168">
        <f t="shared" si="17"/>
        <v>1.2109037134288823E-2</v>
      </c>
      <c r="AG65" s="168">
        <f t="shared" si="17"/>
        <v>1.3548746015589112E-2</v>
      </c>
      <c r="AH65" s="169">
        <f t="shared" si="17"/>
        <v>3.0288017722548941E-2</v>
      </c>
      <c r="AI65" s="167">
        <f t="shared" ref="AI65:AN65" si="18">AVERAGE(AI10:AI48)</f>
        <v>-1.3656704098329571E-2</v>
      </c>
      <c r="AJ65" s="168">
        <f t="shared" si="18"/>
        <v>2.1412557173422892E-3</v>
      </c>
      <c r="AK65" s="168">
        <f t="shared" si="18"/>
        <v>1.0501561403091072E-2</v>
      </c>
      <c r="AL65" s="168">
        <f t="shared" si="18"/>
        <v>-1.7896496803183826E-2</v>
      </c>
      <c r="AM65" s="168">
        <f t="shared" si="18"/>
        <v>-3.8850272743492817E-3</v>
      </c>
      <c r="AN65" s="169">
        <f t="shared" si="18"/>
        <v>-2.327621310963697E-2</v>
      </c>
      <c r="AO65" s="167">
        <f t="shared" si="16"/>
        <v>2.0652193954675564E-2</v>
      </c>
      <c r="AP65" s="168">
        <f t="shared" si="16"/>
        <v>1.3636519741622372E-3</v>
      </c>
      <c r="AQ65" s="168">
        <f t="shared" si="16"/>
        <v>1.2687194857585109E-2</v>
      </c>
      <c r="AR65" s="168">
        <f t="shared" si="16"/>
        <v>2.2955004660643857E-2</v>
      </c>
      <c r="AS65" s="168">
        <f>AVERAGE(AS10:AS48)</f>
        <v>-3.8898308819317884E-3</v>
      </c>
      <c r="AT65" s="169">
        <f t="shared" si="16"/>
        <v>5.1252924848566604E-2</v>
      </c>
      <c r="AU65" s="167">
        <f t="shared" ref="AU65:BL65" si="19">AVERAGE(AU10:AU48)</f>
        <v>2.9670339029080724E-2</v>
      </c>
      <c r="AV65" s="168">
        <f t="shared" si="19"/>
        <v>3.3530713146261992E-2</v>
      </c>
      <c r="AW65" s="168">
        <f t="shared" si="19"/>
        <v>8.2872725868129073E-3</v>
      </c>
      <c r="AX65" s="168">
        <f t="shared" si="19"/>
        <v>1.2963901839745464E-2</v>
      </c>
      <c r="AY65" s="168">
        <f>AVERAGE(AY10:AY48)</f>
        <v>5.5787155082650348E-3</v>
      </c>
      <c r="AZ65" s="169">
        <f t="shared" si="19"/>
        <v>9.2202753820556579E-2</v>
      </c>
      <c r="BA65" s="167">
        <f t="shared" ref="BA65:BF65" si="20">AVERAGE(BA10:BA48)</f>
        <v>4.9909243841998401E-2</v>
      </c>
      <c r="BB65" s="168">
        <f t="shared" si="20"/>
        <v>7.5805568457908137E-3</v>
      </c>
      <c r="BC65" s="168">
        <f t="shared" si="20"/>
        <v>2.9246528139777156E-2</v>
      </c>
      <c r="BD65" s="168">
        <f t="shared" si="20"/>
        <v>-6.2271443925754677E-2</v>
      </c>
      <c r="BE65" s="168">
        <f t="shared" si="20"/>
        <v>1.850853914611009E-2</v>
      </c>
      <c r="BF65" s="169">
        <f t="shared" si="20"/>
        <v>3.8673657891629513E-2</v>
      </c>
      <c r="BG65" s="167">
        <f t="shared" si="19"/>
        <v>-2.9117115414836404E-2</v>
      </c>
      <c r="BH65" s="168">
        <f t="shared" si="19"/>
        <v>2.707160653993233E-2</v>
      </c>
      <c r="BI65" s="168">
        <f t="shared" si="19"/>
        <v>-2.9122202919923908E-2</v>
      </c>
      <c r="BJ65" s="168">
        <f t="shared" si="19"/>
        <v>-7.4724736885370388E-2</v>
      </c>
      <c r="BK65" s="168">
        <f>AVERAGE(BK10:BK48)</f>
        <v>-6.3531265114975519E-2</v>
      </c>
      <c r="BL65" s="169">
        <f t="shared" si="19"/>
        <v>-0.16289647696387918</v>
      </c>
      <c r="BM65" s="167">
        <f t="shared" ref="BM65:CJ65" si="21">AVERAGE(BM10:BM48)</f>
        <v>1.8500018802540531E-2</v>
      </c>
      <c r="BN65" s="168">
        <f t="shared" si="21"/>
        <v>-0.14959800319564057</v>
      </c>
      <c r="BO65" s="168">
        <f t="shared" si="21"/>
        <v>-0.27471731381338271</v>
      </c>
      <c r="BP65" s="168">
        <f t="shared" si="21"/>
        <v>-1.9660067364670943E-2</v>
      </c>
      <c r="BQ65" s="168">
        <f t="shared" si="21"/>
        <v>-1.5682504156726798E-2</v>
      </c>
      <c r="BR65" s="169">
        <f t="shared" si="21"/>
        <v>-0.3933379990250051</v>
      </c>
      <c r="BS65" s="167">
        <f t="shared" si="21"/>
        <v>-1.7824968264616936E-4</v>
      </c>
      <c r="BT65" s="168">
        <f t="shared" si="21"/>
        <v>1.7113262071692985E-2</v>
      </c>
      <c r="BU65" s="168">
        <f t="shared" si="21"/>
        <v>1.9278631060414966E-2</v>
      </c>
      <c r="BV65" s="168">
        <f t="shared" si="21"/>
        <v>7.0163954028903165E-3</v>
      </c>
      <c r="BW65" s="168">
        <f t="shared" si="21"/>
        <v>2.1724365608334965E-2</v>
      </c>
      <c r="BX65" s="169">
        <f t="shared" si="21"/>
        <v>6.6167613063294717E-2</v>
      </c>
      <c r="BY65" s="167">
        <f t="shared" si="21"/>
        <v>-1.9454228506543613E-2</v>
      </c>
      <c r="BZ65" s="168">
        <f t="shared" si="21"/>
        <v>9.5347917534609732E-3</v>
      </c>
      <c r="CA65" s="168">
        <f t="shared" si="21"/>
        <v>-2.3046780003190721E-2</v>
      </c>
      <c r="CB65" s="168">
        <f t="shared" si="21"/>
        <v>1.1870538812615591E-2</v>
      </c>
      <c r="CC65" s="168">
        <f t="shared" si="21"/>
        <v>4.169351237079974E-2</v>
      </c>
      <c r="CD65" s="169">
        <f t="shared" si="21"/>
        <v>1.9373421085950863E-2</v>
      </c>
      <c r="CE65" s="167">
        <f t="shared" si="21"/>
        <v>1.420681069210346E-2</v>
      </c>
      <c r="CF65" s="168">
        <f t="shared" si="21"/>
        <v>1.8711108843433556E-2</v>
      </c>
      <c r="CG65" s="168">
        <f t="shared" si="21"/>
        <v>1.3715268245049161E-2</v>
      </c>
      <c r="CH65" s="168">
        <f t="shared" si="21"/>
        <v>2.4472238034643965E-2</v>
      </c>
      <c r="CI65" s="168">
        <f t="shared" si="21"/>
        <v>3.0782066963554733E-2</v>
      </c>
      <c r="CJ65" s="169">
        <f t="shared" si="21"/>
        <v>0.10736998021099901</v>
      </c>
      <c r="CK65" s="167">
        <f t="shared" ref="CK65:DH65" si="22">AVERAGE(CK10:CK48)</f>
        <v>-0.33738026518295111</v>
      </c>
      <c r="CL65" s="168">
        <f t="shared" si="22"/>
        <v>-4.2136495982649839E-2</v>
      </c>
      <c r="CM65" s="168">
        <f t="shared" si="22"/>
        <v>1.5913720099240448E-3</v>
      </c>
      <c r="CN65" s="168">
        <f>AVERAGE(CN10:CN48)</f>
        <v>2.7913468298083687E-2</v>
      </c>
      <c r="CO65" s="168"/>
      <c r="CP65" s="169">
        <f t="shared" si="22"/>
        <v>-0.35117054883627152</v>
      </c>
      <c r="CQ65" s="167">
        <f t="shared" ref="CQ65:DB65" si="23">AVERAGE(CQ10:CQ48)</f>
        <v>-1.7582417582417575E-2</v>
      </c>
      <c r="CR65" s="168">
        <f t="shared" si="23"/>
        <v>5.2991452991452984E-2</v>
      </c>
      <c r="CS65" s="168">
        <f t="shared" si="23"/>
        <v>2.1866096866096869E-2</v>
      </c>
      <c r="CT65" s="168">
        <f t="shared" si="23"/>
        <v>-0.11361416361416363</v>
      </c>
      <c r="CU65" s="168">
        <f t="shared" si="23"/>
        <v>-0.13681318681318683</v>
      </c>
      <c r="CV65" s="169">
        <f t="shared" si="23"/>
        <v>-0.23092185592185593</v>
      </c>
      <c r="CW65" s="167">
        <f t="shared" si="23"/>
        <v>2.0489642029277066E-2</v>
      </c>
      <c r="CX65" s="168">
        <f t="shared" si="23"/>
        <v>-1.0019103486216084E-2</v>
      </c>
      <c r="CY65" s="168">
        <f t="shared" si="23"/>
        <v>-2.4939572971700637E-2</v>
      </c>
      <c r="CZ65" s="168">
        <f t="shared" si="23"/>
        <v>-9.0291724569727333E-4</v>
      </c>
      <c r="DA65" s="168">
        <f t="shared" si="23"/>
        <v>-1.4190021504461451E-2</v>
      </c>
      <c r="DB65" s="169">
        <f t="shared" si="23"/>
        <v>-3.5993146545866127E-2</v>
      </c>
      <c r="DC65" s="167">
        <f t="shared" si="22"/>
        <v>-2.6439108244299888E-4</v>
      </c>
      <c r="DD65" s="168">
        <f t="shared" si="22"/>
        <v>-3.4033527527190625E-2</v>
      </c>
      <c r="DE65" s="168">
        <f t="shared" si="22"/>
        <v>-3.9503072893165778E-2</v>
      </c>
      <c r="DF65" s="168">
        <f>AVERAGE(DF10:DF48)</f>
        <v>-4.5543586574965676E-2</v>
      </c>
      <c r="DG65" s="168">
        <f>AVERAGE(DG10:DG48)</f>
        <v>-6.0816142414737318E-2</v>
      </c>
      <c r="DH65" s="169">
        <f t="shared" si="22"/>
        <v>-0.18125962480094418</v>
      </c>
      <c r="DI65" s="33"/>
    </row>
    <row r="67" spans="1:113" x14ac:dyDescent="0.35">
      <c r="J67" s="187"/>
      <c r="BG67" s="30"/>
      <c r="BH67" s="30"/>
      <c r="BI67" s="30"/>
      <c r="BJ67" s="30"/>
      <c r="BK67" s="30"/>
      <c r="BL67" s="30"/>
    </row>
    <row r="195" spans="1:6" x14ac:dyDescent="0.35">
      <c r="A195" s="225"/>
      <c r="B195" s="225"/>
      <c r="C195" s="225"/>
      <c r="D195" s="225"/>
      <c r="E195" s="225"/>
      <c r="F195" s="225"/>
    </row>
    <row r="196" spans="1:6" x14ac:dyDescent="0.35">
      <c r="A196" s="225"/>
      <c r="B196" s="225"/>
      <c r="C196" s="225"/>
      <c r="D196" s="225"/>
      <c r="E196" s="225"/>
      <c r="F196" s="225"/>
    </row>
    <row r="197" spans="1:6" x14ac:dyDescent="0.35">
      <c r="A197" s="225"/>
      <c r="B197" s="225"/>
      <c r="C197" s="225"/>
      <c r="D197" s="225"/>
      <c r="E197" s="225"/>
      <c r="F197" s="225"/>
    </row>
    <row r="198" spans="1:6" x14ac:dyDescent="0.35">
      <c r="A198" s="225"/>
      <c r="B198" s="225"/>
      <c r="C198" s="225"/>
      <c r="D198" s="225"/>
      <c r="E198" s="225"/>
      <c r="F198" s="225"/>
    </row>
    <row r="199" spans="1:6" x14ac:dyDescent="0.35">
      <c r="A199" s="225"/>
      <c r="B199" s="225"/>
      <c r="C199" s="225"/>
      <c r="D199" s="225"/>
      <c r="E199" s="225"/>
      <c r="F199" s="225"/>
    </row>
    <row r="200" spans="1:6" x14ac:dyDescent="0.35">
      <c r="A200" s="225"/>
      <c r="B200" s="225"/>
      <c r="C200" s="225"/>
      <c r="D200" s="225"/>
      <c r="E200" s="225"/>
      <c r="F200" s="225"/>
    </row>
    <row r="201" spans="1:6" x14ac:dyDescent="0.35">
      <c r="A201" s="225"/>
      <c r="B201" s="225"/>
      <c r="C201" s="225"/>
      <c r="D201" s="225"/>
      <c r="E201" s="225"/>
      <c r="F201" s="225"/>
    </row>
    <row r="202" spans="1:6" x14ac:dyDescent="0.35">
      <c r="A202" s="225"/>
      <c r="B202" s="225"/>
      <c r="C202" s="225"/>
      <c r="D202" s="225"/>
      <c r="E202" s="225"/>
      <c r="F202" s="225"/>
    </row>
    <row r="203" spans="1:6" x14ac:dyDescent="0.35">
      <c r="A203" s="225"/>
      <c r="B203" s="225"/>
      <c r="C203" s="225"/>
      <c r="D203" s="225"/>
      <c r="E203" s="225"/>
      <c r="F203" s="225"/>
    </row>
    <row r="204" spans="1:6" x14ac:dyDescent="0.35">
      <c r="A204" s="225"/>
      <c r="B204" s="225"/>
      <c r="C204" s="225"/>
      <c r="D204" s="225"/>
      <c r="E204" s="225"/>
      <c r="F204" s="225"/>
    </row>
    <row r="205" spans="1:6" s="3" customFormat="1" ht="13.15" x14ac:dyDescent="0.4">
      <c r="A205" s="225"/>
      <c r="B205" s="225"/>
      <c r="C205" s="225"/>
      <c r="D205" s="225"/>
      <c r="E205" s="225"/>
      <c r="F205" s="225"/>
    </row>
    <row r="206" spans="1:6" x14ac:dyDescent="0.35">
      <c r="A206" s="225"/>
      <c r="B206" s="225"/>
      <c r="C206" s="225"/>
      <c r="D206" s="225"/>
      <c r="E206" s="225"/>
      <c r="F206" s="225"/>
    </row>
    <row r="207" spans="1:6" x14ac:dyDescent="0.35">
      <c r="A207" s="225"/>
      <c r="B207" s="225"/>
      <c r="C207" s="225"/>
      <c r="D207" s="225"/>
      <c r="E207" s="225"/>
      <c r="F207" s="225"/>
    </row>
    <row r="208" spans="1:6" x14ac:dyDescent="0.35">
      <c r="A208" s="225"/>
      <c r="B208" s="225"/>
      <c r="C208" s="225"/>
      <c r="D208" s="225"/>
      <c r="E208" s="225"/>
      <c r="F208" s="225"/>
    </row>
    <row r="209" spans="1:6" x14ac:dyDescent="0.35">
      <c r="A209" s="225"/>
      <c r="B209" s="225"/>
      <c r="C209" s="225"/>
      <c r="D209" s="225"/>
      <c r="E209" s="225"/>
      <c r="F209" s="225"/>
    </row>
    <row r="210" spans="1:6" x14ac:dyDescent="0.35">
      <c r="A210" s="225"/>
      <c r="B210" s="225"/>
      <c r="C210" s="225"/>
      <c r="D210" s="225"/>
      <c r="E210" s="225"/>
      <c r="F210" s="225"/>
    </row>
    <row r="211" spans="1:6" x14ac:dyDescent="0.35">
      <c r="A211" s="225"/>
      <c r="B211" s="225"/>
      <c r="C211" s="225"/>
      <c r="D211" s="225"/>
      <c r="E211" s="225"/>
      <c r="F211" s="225"/>
    </row>
    <row r="212" spans="1:6" x14ac:dyDescent="0.35">
      <c r="A212" s="225"/>
      <c r="B212" s="225"/>
      <c r="C212" s="225"/>
      <c r="D212" s="225"/>
      <c r="E212" s="225"/>
      <c r="F212" s="225"/>
    </row>
    <row r="213" spans="1:6" x14ac:dyDescent="0.35">
      <c r="A213" s="225"/>
      <c r="B213" s="225"/>
      <c r="C213" s="225"/>
      <c r="D213" s="225"/>
      <c r="E213" s="225"/>
      <c r="F213" s="225"/>
    </row>
    <row r="214" spans="1:6" x14ac:dyDescent="0.35">
      <c r="A214" s="225"/>
      <c r="B214" s="225"/>
      <c r="C214" s="225"/>
      <c r="D214" s="225"/>
      <c r="E214" s="225"/>
      <c r="F214" s="225"/>
    </row>
    <row r="215" spans="1:6" x14ac:dyDescent="0.35">
      <c r="A215" s="225"/>
      <c r="B215" s="225"/>
      <c r="C215" s="225"/>
      <c r="D215" s="225"/>
      <c r="E215" s="225"/>
      <c r="F215" s="225"/>
    </row>
    <row r="216" spans="1:6" x14ac:dyDescent="0.35">
      <c r="A216" s="225"/>
      <c r="B216" s="225"/>
      <c r="C216" s="225"/>
      <c r="D216" s="225"/>
      <c r="E216" s="225"/>
      <c r="F216" s="225"/>
    </row>
    <row r="217" spans="1:6" x14ac:dyDescent="0.35">
      <c r="A217" s="225"/>
      <c r="B217" s="225"/>
      <c r="C217" s="225"/>
      <c r="D217" s="225"/>
      <c r="E217" s="225"/>
      <c r="F217" s="225"/>
    </row>
    <row r="218" spans="1:6" x14ac:dyDescent="0.35">
      <c r="A218" s="225"/>
      <c r="B218" s="225"/>
      <c r="C218" s="225"/>
      <c r="D218" s="225"/>
      <c r="E218" s="225"/>
      <c r="F218" s="225"/>
    </row>
    <row r="219" spans="1:6" x14ac:dyDescent="0.35">
      <c r="A219" s="225"/>
      <c r="B219" s="225"/>
      <c r="C219" s="225"/>
      <c r="D219" s="225"/>
      <c r="E219" s="225"/>
      <c r="F219" s="225"/>
    </row>
    <row r="220" spans="1:6" x14ac:dyDescent="0.35">
      <c r="A220" s="225"/>
      <c r="B220" s="225"/>
      <c r="C220" s="225"/>
      <c r="D220" s="225"/>
      <c r="E220" s="225"/>
      <c r="F220" s="225"/>
    </row>
    <row r="221" spans="1:6" x14ac:dyDescent="0.35">
      <c r="A221" s="225"/>
      <c r="B221" s="225"/>
      <c r="C221" s="225"/>
      <c r="D221" s="225"/>
      <c r="E221" s="225"/>
      <c r="F221" s="225"/>
    </row>
    <row r="222" spans="1:6" x14ac:dyDescent="0.35">
      <c r="A222" s="225"/>
      <c r="B222" s="225"/>
      <c r="C222" s="225"/>
      <c r="D222" s="225"/>
      <c r="E222" s="225"/>
      <c r="F222" s="225"/>
    </row>
    <row r="223" spans="1:6" x14ac:dyDescent="0.35">
      <c r="A223" s="225"/>
      <c r="B223" s="225"/>
      <c r="C223" s="225"/>
      <c r="D223" s="225"/>
      <c r="E223" s="225"/>
      <c r="F223" s="225"/>
    </row>
    <row r="224" spans="1:6" x14ac:dyDescent="0.35">
      <c r="A224" s="225"/>
      <c r="B224" s="225"/>
      <c r="C224" s="225"/>
      <c r="D224" s="225"/>
      <c r="E224" s="225"/>
      <c r="F224" s="225"/>
    </row>
    <row r="225" spans="1:6" x14ac:dyDescent="0.35">
      <c r="A225" s="225"/>
      <c r="B225" s="225"/>
      <c r="C225" s="225"/>
      <c r="D225" s="225"/>
      <c r="E225" s="225"/>
      <c r="F225" s="225"/>
    </row>
    <row r="226" spans="1:6" x14ac:dyDescent="0.35">
      <c r="A226" s="225"/>
      <c r="B226" s="225"/>
      <c r="C226" s="225"/>
      <c r="D226" s="225"/>
      <c r="E226" s="225"/>
      <c r="F226" s="225"/>
    </row>
    <row r="227" spans="1:6" x14ac:dyDescent="0.35">
      <c r="A227" s="225"/>
      <c r="B227" s="225"/>
      <c r="C227" s="225"/>
      <c r="D227" s="225"/>
      <c r="E227" s="225"/>
      <c r="F227" s="225"/>
    </row>
    <row r="228" spans="1:6" x14ac:dyDescent="0.35">
      <c r="A228" s="225"/>
      <c r="B228" s="225"/>
      <c r="C228" s="225"/>
      <c r="D228" s="225"/>
      <c r="E228" s="225"/>
      <c r="F228" s="225"/>
    </row>
    <row r="229" spans="1:6" x14ac:dyDescent="0.35">
      <c r="A229" s="225"/>
      <c r="B229" s="225"/>
      <c r="C229" s="225"/>
      <c r="D229" s="225"/>
      <c r="E229" s="225"/>
      <c r="F229" s="225"/>
    </row>
    <row r="230" spans="1:6" x14ac:dyDescent="0.35">
      <c r="A230" s="225"/>
      <c r="B230" s="225"/>
      <c r="C230" s="225"/>
      <c r="D230" s="225"/>
      <c r="E230" s="225"/>
      <c r="F230" s="225"/>
    </row>
    <row r="231" spans="1:6" x14ac:dyDescent="0.35">
      <c r="A231" s="225"/>
      <c r="B231" s="225"/>
      <c r="C231" s="225"/>
      <c r="D231" s="225"/>
      <c r="E231" s="225"/>
      <c r="F231" s="225"/>
    </row>
    <row r="232" spans="1:6" x14ac:dyDescent="0.35">
      <c r="A232" s="225"/>
      <c r="B232" s="225"/>
      <c r="C232" s="225"/>
      <c r="D232" s="225"/>
      <c r="E232" s="225"/>
      <c r="F232" s="225"/>
    </row>
    <row r="233" spans="1:6" x14ac:dyDescent="0.35">
      <c r="A233" s="225"/>
      <c r="B233" s="225"/>
      <c r="C233" s="225"/>
      <c r="D233" s="225"/>
      <c r="E233" s="225"/>
      <c r="F233" s="225"/>
    </row>
    <row r="234" spans="1:6" x14ac:dyDescent="0.35">
      <c r="A234" s="225"/>
      <c r="B234" s="225"/>
      <c r="C234" s="225"/>
      <c r="D234" s="225"/>
      <c r="E234" s="225"/>
      <c r="F234" s="225"/>
    </row>
    <row r="235" spans="1:6" x14ac:dyDescent="0.35">
      <c r="A235" s="225"/>
      <c r="B235" s="225"/>
      <c r="C235" s="225"/>
      <c r="D235" s="225"/>
      <c r="E235" s="225"/>
      <c r="F235" s="225"/>
    </row>
    <row r="236" spans="1:6" x14ac:dyDescent="0.35">
      <c r="A236" s="225"/>
      <c r="B236" s="225"/>
      <c r="C236" s="225"/>
      <c r="D236" s="225"/>
      <c r="E236" s="225"/>
      <c r="F236" s="225"/>
    </row>
    <row r="237" spans="1:6" x14ac:dyDescent="0.35">
      <c r="A237" s="225"/>
      <c r="B237" s="225"/>
      <c r="C237" s="225"/>
      <c r="D237" s="225"/>
      <c r="E237" s="225"/>
      <c r="F237" s="225"/>
    </row>
    <row r="238" spans="1:6" x14ac:dyDescent="0.35">
      <c r="A238" s="225"/>
      <c r="B238" s="225"/>
      <c r="C238" s="225"/>
      <c r="D238" s="225"/>
      <c r="E238" s="225"/>
      <c r="F238" s="225"/>
    </row>
    <row r="239" spans="1:6" x14ac:dyDescent="0.35">
      <c r="A239" s="225"/>
      <c r="B239" s="225"/>
      <c r="C239" s="225"/>
      <c r="D239" s="225"/>
      <c r="E239" s="225"/>
      <c r="F239" s="225"/>
    </row>
    <row r="240" spans="1:6" x14ac:dyDescent="0.35">
      <c r="A240" s="225"/>
      <c r="B240" s="225"/>
      <c r="C240" s="225"/>
      <c r="D240" s="225"/>
      <c r="E240" s="225"/>
      <c r="F240" s="225"/>
    </row>
    <row r="241" spans="1:6" x14ac:dyDescent="0.35">
      <c r="A241" s="225"/>
      <c r="B241" s="225"/>
      <c r="C241" s="225"/>
      <c r="D241" s="225"/>
      <c r="E241" s="225"/>
      <c r="F241" s="225"/>
    </row>
    <row r="242" spans="1:6" x14ac:dyDescent="0.35">
      <c r="A242" s="225"/>
      <c r="B242" s="225"/>
      <c r="C242" s="225"/>
      <c r="D242" s="225"/>
      <c r="E242" s="225"/>
      <c r="F242" s="225"/>
    </row>
    <row r="243" spans="1:6" x14ac:dyDescent="0.35">
      <c r="A243" s="225"/>
      <c r="B243" s="225"/>
      <c r="C243" s="225"/>
      <c r="D243" s="225"/>
      <c r="E243" s="225"/>
      <c r="F243" s="225"/>
    </row>
    <row r="244" spans="1:6" x14ac:dyDescent="0.35">
      <c r="A244" s="225"/>
      <c r="B244" s="225"/>
      <c r="C244" s="225"/>
      <c r="D244" s="225"/>
      <c r="E244" s="225"/>
      <c r="F244" s="225"/>
    </row>
    <row r="245" spans="1:6" x14ac:dyDescent="0.35">
      <c r="A245" s="225"/>
      <c r="B245" s="225"/>
      <c r="C245" s="225"/>
      <c r="D245" s="225"/>
      <c r="E245" s="225"/>
      <c r="F245" s="225"/>
    </row>
    <row r="246" spans="1:6" x14ac:dyDescent="0.35">
      <c r="A246" s="225"/>
      <c r="B246" s="225"/>
      <c r="C246" s="225"/>
      <c r="D246" s="225"/>
      <c r="E246" s="225"/>
      <c r="F246" s="225"/>
    </row>
    <row r="247" spans="1:6" x14ac:dyDescent="0.35">
      <c r="A247" s="225"/>
      <c r="B247" s="225"/>
      <c r="C247" s="225"/>
      <c r="D247" s="225"/>
      <c r="E247" s="225"/>
      <c r="F247" s="225"/>
    </row>
    <row r="248" spans="1:6" x14ac:dyDescent="0.35">
      <c r="A248" s="225"/>
      <c r="B248" s="225"/>
      <c r="C248" s="225"/>
      <c r="D248" s="225"/>
      <c r="E248" s="225"/>
      <c r="F248" s="225"/>
    </row>
    <row r="249" spans="1:6" x14ac:dyDescent="0.35">
      <c r="A249" s="225"/>
      <c r="B249" s="225"/>
      <c r="C249" s="225"/>
      <c r="D249" s="225"/>
      <c r="E249" s="225"/>
      <c r="F249" s="225"/>
    </row>
    <row r="250" spans="1:6" x14ac:dyDescent="0.35">
      <c r="A250" s="225"/>
      <c r="B250" s="225"/>
      <c r="C250" s="225"/>
      <c r="D250" s="225"/>
      <c r="E250" s="225"/>
      <c r="F250" s="225"/>
    </row>
    <row r="251" spans="1:6" x14ac:dyDescent="0.35">
      <c r="A251" s="225"/>
      <c r="B251" s="225"/>
      <c r="C251" s="225"/>
      <c r="D251" s="225"/>
      <c r="E251" s="225"/>
      <c r="F251" s="225"/>
    </row>
    <row r="252" spans="1:6" x14ac:dyDescent="0.35">
      <c r="A252" s="225"/>
      <c r="B252" s="225"/>
      <c r="C252" s="225"/>
      <c r="D252" s="225"/>
      <c r="E252" s="225"/>
      <c r="F252" s="225"/>
    </row>
    <row r="253" spans="1:6" x14ac:dyDescent="0.35">
      <c r="A253" s="225"/>
      <c r="B253" s="225"/>
      <c r="C253" s="225"/>
      <c r="D253" s="225"/>
      <c r="E253" s="225"/>
      <c r="F253" s="225"/>
    </row>
    <row r="254" spans="1:6" x14ac:dyDescent="0.35">
      <c r="A254" s="225"/>
      <c r="B254" s="225"/>
      <c r="C254" s="225"/>
      <c r="D254" s="225"/>
      <c r="E254" s="225"/>
      <c r="F254" s="225"/>
    </row>
    <row r="255" spans="1:6" x14ac:dyDescent="0.35">
      <c r="A255" s="225"/>
      <c r="B255" s="225"/>
      <c r="C255" s="225"/>
      <c r="D255" s="225"/>
      <c r="E255" s="225"/>
      <c r="F255" s="225"/>
    </row>
    <row r="256" spans="1:6" x14ac:dyDescent="0.35">
      <c r="A256" s="225"/>
      <c r="B256" s="225"/>
      <c r="C256" s="225"/>
      <c r="D256" s="225"/>
      <c r="E256" s="225"/>
      <c r="F256" s="225"/>
    </row>
    <row r="257" spans="1:6" x14ac:dyDescent="0.35">
      <c r="A257" s="225"/>
      <c r="B257" s="225"/>
      <c r="C257" s="225"/>
      <c r="D257" s="225"/>
      <c r="E257" s="225"/>
      <c r="F257" s="225"/>
    </row>
    <row r="258" spans="1:6" x14ac:dyDescent="0.35">
      <c r="A258" s="225"/>
      <c r="B258" s="225"/>
      <c r="C258" s="225"/>
      <c r="D258" s="225"/>
      <c r="E258" s="225"/>
      <c r="F258" s="225"/>
    </row>
    <row r="259" spans="1:6" x14ac:dyDescent="0.35">
      <c r="A259" s="225"/>
      <c r="B259" s="225"/>
      <c r="C259" s="225"/>
      <c r="D259" s="225"/>
      <c r="E259" s="225"/>
      <c r="F259" s="225"/>
    </row>
    <row r="260" spans="1:6" x14ac:dyDescent="0.35">
      <c r="A260" s="225"/>
      <c r="B260" s="225"/>
      <c r="C260" s="225"/>
      <c r="D260" s="225"/>
      <c r="E260" s="225"/>
      <c r="F260" s="225"/>
    </row>
    <row r="261" spans="1:6" x14ac:dyDescent="0.35">
      <c r="A261" s="225"/>
      <c r="B261" s="225"/>
      <c r="C261" s="225"/>
      <c r="D261" s="225"/>
      <c r="E261" s="225"/>
      <c r="F261" s="225"/>
    </row>
    <row r="262" spans="1:6" x14ac:dyDescent="0.35">
      <c r="A262" s="225"/>
      <c r="B262" s="225"/>
      <c r="C262" s="225"/>
      <c r="D262" s="225"/>
      <c r="E262" s="225"/>
      <c r="F262" s="225"/>
    </row>
    <row r="263" spans="1:6" x14ac:dyDescent="0.35">
      <c r="A263" s="225"/>
      <c r="B263" s="225"/>
      <c r="C263" s="225"/>
      <c r="D263" s="225"/>
      <c r="E263" s="225"/>
      <c r="F263" s="225"/>
    </row>
  </sheetData>
  <mergeCells count="20">
    <mergeCell ref="CW7:DB8"/>
    <mergeCell ref="DC7:DH8"/>
    <mergeCell ref="BA7:BF8"/>
    <mergeCell ref="AI7:AN8"/>
    <mergeCell ref="W7:AB8"/>
    <mergeCell ref="CE7:CJ8"/>
    <mergeCell ref="CK7:CP8"/>
    <mergeCell ref="BY7:CD8"/>
    <mergeCell ref="BS7:BX8"/>
    <mergeCell ref="A6:D8"/>
    <mergeCell ref="CE6:CJ6"/>
    <mergeCell ref="K7:P8"/>
    <mergeCell ref="CQ7:CV8"/>
    <mergeCell ref="AC7:AH8"/>
    <mergeCell ref="AO7:AT8"/>
    <mergeCell ref="E7:J8"/>
    <mergeCell ref="BM7:BR8"/>
    <mergeCell ref="AU7:AZ8"/>
    <mergeCell ref="BG7:BL8"/>
    <mergeCell ref="Q7:V8"/>
  </mergeCells>
  <printOptions headings="1"/>
  <pageMargins left="0.11811023622047245" right="0.11811023622047245" top="0.74803149606299213" bottom="0.74803149606299213" header="0.31496062992125984" footer="0.31496062992125984"/>
  <pageSetup paperSize="9" fitToWidth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G50"/>
  <sheetViews>
    <sheetView zoomScaleNormal="100" workbookViewId="0">
      <selection activeCell="CY26" sqref="CY26"/>
    </sheetView>
  </sheetViews>
  <sheetFormatPr defaultColWidth="8.86328125" defaultRowHeight="12.75" x14ac:dyDescent="0.35"/>
  <cols>
    <col min="1" max="1" width="13.6640625" style="68" customWidth="1"/>
    <col min="2" max="2" width="14.73046875" style="68" customWidth="1"/>
    <col min="3" max="3" width="11.46484375" style="68" customWidth="1"/>
    <col min="4" max="4" width="43.73046875" style="68" customWidth="1"/>
    <col min="5" max="11" width="12.265625" style="68" customWidth="1"/>
    <col min="12" max="12" width="11.73046875" style="68" customWidth="1"/>
    <col min="13" max="17" width="10.73046875" style="68" customWidth="1"/>
    <col min="18" max="18" width="12.3984375" style="68" customWidth="1"/>
    <col min="19" max="22" width="12" style="68" customWidth="1"/>
    <col min="23" max="28" width="11.3984375" style="68" customWidth="1"/>
    <col min="29" max="36" width="12" style="68" customWidth="1"/>
    <col min="37" max="40" width="12.265625" style="68" customWidth="1"/>
    <col min="41" max="41" width="12.73046875" style="68" customWidth="1"/>
    <col min="42" max="42" width="13.3984375" style="68" customWidth="1"/>
    <col min="43" max="46" width="12.3984375" style="68" customWidth="1"/>
    <col min="47" max="52" width="13.3984375" style="68" customWidth="1"/>
    <col min="53" max="58" width="11.1328125" style="68" customWidth="1"/>
    <col min="59" max="63" width="8.86328125" style="68"/>
    <col min="64" max="64" width="11" style="68" customWidth="1"/>
    <col min="65" max="69" width="8.86328125" style="68"/>
    <col min="70" max="70" width="11.3984375" style="68" customWidth="1"/>
    <col min="71" max="75" width="8.86328125" style="68"/>
    <col min="76" max="76" width="10.3984375" style="68" customWidth="1"/>
    <col min="77" max="77" width="13.3984375" style="68" customWidth="1"/>
    <col min="78" max="78" width="12.73046875" style="68" customWidth="1"/>
    <col min="79" max="83" width="13.3984375" style="68" customWidth="1"/>
    <col min="84" max="84" width="13" style="68" customWidth="1"/>
    <col min="85" max="88" width="13.265625" style="68" customWidth="1"/>
    <col min="89" max="89" width="10.59765625" style="68" customWidth="1"/>
    <col min="90" max="90" width="11" style="68" customWidth="1"/>
    <col min="91" max="91" width="11.1328125" style="68" customWidth="1"/>
    <col min="92" max="92" width="10" style="68" customWidth="1"/>
    <col min="93" max="93" width="10.1328125" style="68" customWidth="1"/>
    <col min="94" max="94" width="11.1328125" style="68" customWidth="1"/>
    <col min="95" max="95" width="13.3984375" style="68" customWidth="1"/>
    <col min="96" max="99" width="13" style="68" customWidth="1"/>
    <col min="100" max="105" width="12.73046875" style="68" customWidth="1"/>
    <col min="106" max="106" width="14.3984375" style="68" customWidth="1"/>
    <col min="107" max="107" width="15" style="68" customWidth="1"/>
    <col min="108" max="111" width="15.265625" style="68" customWidth="1"/>
    <col min="112" max="16384" width="8.86328125" style="68"/>
  </cols>
  <sheetData>
    <row r="1" spans="1:111" ht="21" customHeight="1" x14ac:dyDescent="0.6">
      <c r="A1" s="200" t="s">
        <v>262</v>
      </c>
    </row>
    <row r="2" spans="1:111" ht="15" customHeight="1" x14ac:dyDescent="0.35">
      <c r="A2" s="24" t="s">
        <v>197</v>
      </c>
      <c r="F2" s="2"/>
    </row>
    <row r="3" spans="1:111" ht="15" customHeight="1" x14ac:dyDescent="0.35"/>
    <row r="4" spans="1:111" s="59" customFormat="1" ht="15" customHeight="1" x14ac:dyDescent="0.5">
      <c r="G4" s="59" t="s">
        <v>207</v>
      </c>
      <c r="M4" s="59" t="s">
        <v>206</v>
      </c>
      <c r="S4" s="59" t="s">
        <v>205</v>
      </c>
      <c r="Y4" s="59" t="s">
        <v>208</v>
      </c>
      <c r="AE4" s="59" t="s">
        <v>199</v>
      </c>
      <c r="AK4" s="59" t="s">
        <v>202</v>
      </c>
      <c r="AQ4" s="59" t="s">
        <v>209</v>
      </c>
      <c r="AW4" s="59" t="s">
        <v>210</v>
      </c>
      <c r="BC4" s="59" t="s">
        <v>201</v>
      </c>
      <c r="BI4" s="59" t="s">
        <v>216</v>
      </c>
      <c r="BO4" s="59" t="s">
        <v>217</v>
      </c>
      <c r="BU4" s="59" t="s">
        <v>218</v>
      </c>
      <c r="CA4" s="59" t="s">
        <v>213</v>
      </c>
      <c r="CG4" s="59" t="s">
        <v>220</v>
      </c>
      <c r="CM4" s="59" t="s">
        <v>214</v>
      </c>
      <c r="CR4" s="59" t="s">
        <v>211</v>
      </c>
      <c r="CX4" s="59" t="s">
        <v>212</v>
      </c>
      <c r="DD4" s="59" t="s">
        <v>219</v>
      </c>
    </row>
    <row r="5" spans="1:111" ht="15" customHeight="1" thickBot="1" x14ac:dyDescent="0.4"/>
    <row r="6" spans="1:111" ht="36.75" customHeight="1" thickBot="1" x14ac:dyDescent="0.4">
      <c r="A6" s="321"/>
      <c r="B6" s="322"/>
      <c r="C6" s="322"/>
      <c r="D6" s="323"/>
      <c r="E6" s="342" t="s">
        <v>239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4"/>
      <c r="BG6" s="342" t="s">
        <v>240</v>
      </c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  <c r="CY6" s="343"/>
      <c r="CZ6" s="343"/>
      <c r="DA6" s="343"/>
      <c r="DB6" s="343"/>
      <c r="DC6" s="343"/>
      <c r="DD6" s="343"/>
      <c r="DE6" s="343"/>
      <c r="DF6" s="343"/>
      <c r="DG6" s="344"/>
    </row>
    <row r="7" spans="1:111" ht="14.25" customHeight="1" thickBot="1" x14ac:dyDescent="0.45">
      <c r="A7" s="324"/>
      <c r="B7" s="325"/>
      <c r="C7" s="325"/>
      <c r="D7" s="326"/>
      <c r="E7" s="348" t="s">
        <v>135</v>
      </c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50"/>
      <c r="W7" s="348" t="s">
        <v>179</v>
      </c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8" t="s">
        <v>180</v>
      </c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50"/>
      <c r="BG7" s="348" t="s">
        <v>185</v>
      </c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50"/>
      <c r="BY7" s="348" t="s">
        <v>184</v>
      </c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50"/>
      <c r="CP7" s="348" t="s">
        <v>183</v>
      </c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50"/>
    </row>
    <row r="8" spans="1:111" ht="27.75" customHeight="1" thickBot="1" x14ac:dyDescent="0.4">
      <c r="A8" s="345"/>
      <c r="B8" s="346"/>
      <c r="C8" s="346"/>
      <c r="D8" s="347"/>
      <c r="E8" s="342" t="s">
        <v>139</v>
      </c>
      <c r="F8" s="343"/>
      <c r="G8" s="343"/>
      <c r="H8" s="343"/>
      <c r="I8" s="343"/>
      <c r="J8" s="344"/>
      <c r="K8" s="342" t="s">
        <v>173</v>
      </c>
      <c r="L8" s="343"/>
      <c r="M8" s="343"/>
      <c r="N8" s="343"/>
      <c r="O8" s="343"/>
      <c r="P8" s="344"/>
      <c r="Q8" s="342" t="s">
        <v>172</v>
      </c>
      <c r="R8" s="343"/>
      <c r="S8" s="343"/>
      <c r="T8" s="343"/>
      <c r="U8" s="343"/>
      <c r="V8" s="344"/>
      <c r="W8" s="342" t="s">
        <v>138</v>
      </c>
      <c r="X8" s="343"/>
      <c r="Y8" s="343"/>
      <c r="Z8" s="343"/>
      <c r="AA8" s="343"/>
      <c r="AB8" s="344"/>
      <c r="AC8" s="342" t="s">
        <v>129</v>
      </c>
      <c r="AD8" s="343"/>
      <c r="AE8" s="343"/>
      <c r="AF8" s="343"/>
      <c r="AG8" s="343"/>
      <c r="AH8" s="344"/>
      <c r="AI8" s="351" t="s">
        <v>234</v>
      </c>
      <c r="AJ8" s="352"/>
      <c r="AK8" s="352"/>
      <c r="AL8" s="352"/>
      <c r="AM8" s="352"/>
      <c r="AN8" s="353"/>
      <c r="AO8" s="351" t="s">
        <v>170</v>
      </c>
      <c r="AP8" s="352"/>
      <c r="AQ8" s="352"/>
      <c r="AR8" s="352"/>
      <c r="AS8" s="352"/>
      <c r="AT8" s="353"/>
      <c r="AU8" s="342" t="s">
        <v>177</v>
      </c>
      <c r="AV8" s="343"/>
      <c r="AW8" s="343"/>
      <c r="AX8" s="343"/>
      <c r="AY8" s="343"/>
      <c r="AZ8" s="343"/>
      <c r="BA8" s="351" t="s">
        <v>169</v>
      </c>
      <c r="BB8" s="352"/>
      <c r="BC8" s="352"/>
      <c r="BD8" s="352"/>
      <c r="BE8" s="352"/>
      <c r="BF8" s="353"/>
      <c r="BG8" s="342" t="s">
        <v>151</v>
      </c>
      <c r="BH8" s="343"/>
      <c r="BI8" s="343"/>
      <c r="BJ8" s="343"/>
      <c r="BK8" s="343"/>
      <c r="BL8" s="344"/>
      <c r="BM8" s="342" t="s">
        <v>152</v>
      </c>
      <c r="BN8" s="343"/>
      <c r="BO8" s="343"/>
      <c r="BP8" s="343"/>
      <c r="BQ8" s="343"/>
      <c r="BR8" s="344"/>
      <c r="BS8" s="351" t="s">
        <v>167</v>
      </c>
      <c r="BT8" s="352"/>
      <c r="BU8" s="352"/>
      <c r="BV8" s="352"/>
      <c r="BW8" s="352"/>
      <c r="BX8" s="353"/>
      <c r="BY8" s="351" t="s">
        <v>174</v>
      </c>
      <c r="BZ8" s="352"/>
      <c r="CA8" s="352"/>
      <c r="CB8" s="352"/>
      <c r="CC8" s="352"/>
      <c r="CD8" s="353"/>
      <c r="CE8" s="342" t="s">
        <v>175</v>
      </c>
      <c r="CF8" s="343"/>
      <c r="CG8" s="343"/>
      <c r="CH8" s="343"/>
      <c r="CI8" s="343"/>
      <c r="CJ8" s="344"/>
      <c r="CK8" s="342" t="s">
        <v>176</v>
      </c>
      <c r="CL8" s="343"/>
      <c r="CM8" s="343"/>
      <c r="CN8" s="343"/>
      <c r="CO8" s="344"/>
      <c r="CP8" s="342" t="s">
        <v>130</v>
      </c>
      <c r="CQ8" s="343"/>
      <c r="CR8" s="343"/>
      <c r="CS8" s="343"/>
      <c r="CT8" s="343"/>
      <c r="CU8" s="344"/>
      <c r="CV8" s="342" t="s">
        <v>131</v>
      </c>
      <c r="CW8" s="343"/>
      <c r="CX8" s="343"/>
      <c r="CY8" s="343"/>
      <c r="CZ8" s="343"/>
      <c r="DA8" s="344"/>
      <c r="DB8" s="342" t="s">
        <v>160</v>
      </c>
      <c r="DC8" s="343"/>
      <c r="DD8" s="343"/>
      <c r="DE8" s="343"/>
      <c r="DF8" s="343"/>
      <c r="DG8" s="344"/>
    </row>
    <row r="9" spans="1:111" ht="13.5" thickBot="1" x14ac:dyDescent="0.45">
      <c r="A9" s="163"/>
      <c r="B9" s="164" t="s">
        <v>52</v>
      </c>
      <c r="C9" s="164" t="s">
        <v>105</v>
      </c>
      <c r="D9" s="165" t="s">
        <v>106</v>
      </c>
      <c r="E9" s="57" t="s">
        <v>140</v>
      </c>
      <c r="F9" s="58" t="s">
        <v>141</v>
      </c>
      <c r="G9" s="58" t="s">
        <v>142</v>
      </c>
      <c r="H9" s="58" t="s">
        <v>165</v>
      </c>
      <c r="I9" s="58" t="s">
        <v>229</v>
      </c>
      <c r="J9" s="165" t="s">
        <v>227</v>
      </c>
      <c r="K9" s="183" t="s">
        <v>140</v>
      </c>
      <c r="L9" s="66" t="s">
        <v>141</v>
      </c>
      <c r="M9" s="66" t="s">
        <v>142</v>
      </c>
      <c r="N9" s="164" t="s">
        <v>165</v>
      </c>
      <c r="O9" s="164" t="s">
        <v>229</v>
      </c>
      <c r="P9" s="165" t="s">
        <v>227</v>
      </c>
      <c r="Q9" s="163" t="s">
        <v>154</v>
      </c>
      <c r="R9" s="164" t="s">
        <v>141</v>
      </c>
      <c r="S9" s="164" t="s">
        <v>142</v>
      </c>
      <c r="T9" s="164" t="s">
        <v>165</v>
      </c>
      <c r="U9" s="164" t="s">
        <v>229</v>
      </c>
      <c r="V9" s="165" t="s">
        <v>227</v>
      </c>
      <c r="W9" s="66" t="s">
        <v>140</v>
      </c>
      <c r="X9" s="66" t="s">
        <v>141</v>
      </c>
      <c r="Y9" s="66" t="s">
        <v>142</v>
      </c>
      <c r="Z9" s="164" t="s">
        <v>165</v>
      </c>
      <c r="AA9" s="164" t="s">
        <v>229</v>
      </c>
      <c r="AB9" s="165" t="s">
        <v>227</v>
      </c>
      <c r="AC9" s="183" t="s">
        <v>140</v>
      </c>
      <c r="AD9" s="66" t="s">
        <v>141</v>
      </c>
      <c r="AE9" s="66" t="s">
        <v>142</v>
      </c>
      <c r="AF9" s="164" t="s">
        <v>165</v>
      </c>
      <c r="AG9" s="164" t="s">
        <v>229</v>
      </c>
      <c r="AH9" s="165" t="s">
        <v>227</v>
      </c>
      <c r="AI9" s="13" t="s">
        <v>140</v>
      </c>
      <c r="AJ9" s="14" t="s">
        <v>141</v>
      </c>
      <c r="AK9" s="14" t="s">
        <v>142</v>
      </c>
      <c r="AL9" s="14" t="s">
        <v>165</v>
      </c>
      <c r="AM9" s="14" t="s">
        <v>229</v>
      </c>
      <c r="AN9" s="15" t="s">
        <v>227</v>
      </c>
      <c r="AO9" s="66" t="s">
        <v>140</v>
      </c>
      <c r="AP9" s="66" t="s">
        <v>141</v>
      </c>
      <c r="AQ9" s="66" t="s">
        <v>142</v>
      </c>
      <c r="AR9" s="164" t="s">
        <v>165</v>
      </c>
      <c r="AS9" s="164" t="s">
        <v>229</v>
      </c>
      <c r="AT9" s="165" t="s">
        <v>227</v>
      </c>
      <c r="AU9" s="163" t="s">
        <v>140</v>
      </c>
      <c r="AV9" s="66" t="s">
        <v>141</v>
      </c>
      <c r="AW9" s="66" t="s">
        <v>142</v>
      </c>
      <c r="AX9" s="164" t="s">
        <v>165</v>
      </c>
      <c r="AY9" s="164" t="s">
        <v>229</v>
      </c>
      <c r="AZ9" s="165" t="s">
        <v>227</v>
      </c>
      <c r="BA9" s="163" t="s">
        <v>140</v>
      </c>
      <c r="BB9" s="164" t="s">
        <v>141</v>
      </c>
      <c r="BC9" s="164" t="s">
        <v>142</v>
      </c>
      <c r="BD9" s="164" t="s">
        <v>165</v>
      </c>
      <c r="BE9" s="164" t="s">
        <v>229</v>
      </c>
      <c r="BF9" s="165" t="s">
        <v>227</v>
      </c>
      <c r="BG9" s="66" t="s">
        <v>140</v>
      </c>
      <c r="BH9" s="66" t="s">
        <v>141</v>
      </c>
      <c r="BI9" s="66" t="s">
        <v>142</v>
      </c>
      <c r="BJ9" s="164" t="s">
        <v>165</v>
      </c>
      <c r="BK9" s="164" t="s">
        <v>229</v>
      </c>
      <c r="BL9" s="165" t="s">
        <v>227</v>
      </c>
      <c r="BM9" s="66" t="s">
        <v>140</v>
      </c>
      <c r="BN9" s="66" t="s">
        <v>141</v>
      </c>
      <c r="BO9" s="66" t="s">
        <v>142</v>
      </c>
      <c r="BP9" s="164" t="s">
        <v>165</v>
      </c>
      <c r="BQ9" s="164" t="s">
        <v>229</v>
      </c>
      <c r="BR9" s="165" t="s">
        <v>227</v>
      </c>
      <c r="BS9" s="66" t="s">
        <v>140</v>
      </c>
      <c r="BT9" s="66" t="s">
        <v>141</v>
      </c>
      <c r="BU9" s="66" t="s">
        <v>142</v>
      </c>
      <c r="BV9" s="164" t="s">
        <v>165</v>
      </c>
      <c r="BW9" s="164" t="s">
        <v>229</v>
      </c>
      <c r="BX9" s="165" t="s">
        <v>227</v>
      </c>
      <c r="BY9" s="66" t="s">
        <v>140</v>
      </c>
      <c r="BZ9" s="66" t="s">
        <v>141</v>
      </c>
      <c r="CA9" s="66" t="s">
        <v>142</v>
      </c>
      <c r="CB9" s="164" t="s">
        <v>165</v>
      </c>
      <c r="CC9" s="164" t="s">
        <v>229</v>
      </c>
      <c r="CD9" s="165" t="s">
        <v>227</v>
      </c>
      <c r="CE9" s="66" t="s">
        <v>140</v>
      </c>
      <c r="CF9" s="66" t="s">
        <v>141</v>
      </c>
      <c r="CG9" s="66" t="s">
        <v>142</v>
      </c>
      <c r="CH9" s="164" t="s">
        <v>165</v>
      </c>
      <c r="CI9" s="164" t="s">
        <v>229</v>
      </c>
      <c r="CJ9" s="165" t="s">
        <v>227</v>
      </c>
      <c r="CK9" s="66" t="s">
        <v>140</v>
      </c>
      <c r="CL9" s="66" t="s">
        <v>141</v>
      </c>
      <c r="CM9" s="66" t="s">
        <v>142</v>
      </c>
      <c r="CN9" s="164" t="s">
        <v>165</v>
      </c>
      <c r="CO9" s="165" t="s">
        <v>227</v>
      </c>
      <c r="CP9" s="66" t="s">
        <v>140</v>
      </c>
      <c r="CQ9" s="66" t="s">
        <v>141</v>
      </c>
      <c r="CR9" s="66" t="s">
        <v>142</v>
      </c>
      <c r="CS9" s="164" t="s">
        <v>165</v>
      </c>
      <c r="CT9" s="164" t="s">
        <v>229</v>
      </c>
      <c r="CU9" s="165" t="s">
        <v>227</v>
      </c>
      <c r="CV9" s="163" t="s">
        <v>140</v>
      </c>
      <c r="CW9" s="164" t="s">
        <v>141</v>
      </c>
      <c r="CX9" s="164" t="s">
        <v>142</v>
      </c>
      <c r="CY9" s="164" t="s">
        <v>165</v>
      </c>
      <c r="CZ9" s="164" t="s">
        <v>229</v>
      </c>
      <c r="DA9" s="165" t="s">
        <v>227</v>
      </c>
      <c r="DB9" s="66" t="s">
        <v>140</v>
      </c>
      <c r="DC9" s="66" t="s">
        <v>141</v>
      </c>
      <c r="DD9" s="66" t="s">
        <v>142</v>
      </c>
      <c r="DE9" s="164" t="s">
        <v>165</v>
      </c>
      <c r="DF9" s="164" t="s">
        <v>229</v>
      </c>
      <c r="DG9" s="165" t="s">
        <v>227</v>
      </c>
    </row>
    <row r="10" spans="1:111" x14ac:dyDescent="0.35">
      <c r="A10" s="227"/>
      <c r="B10" s="275" t="s">
        <v>13</v>
      </c>
      <c r="C10" s="275" t="s">
        <v>53</v>
      </c>
      <c r="D10" s="16" t="s">
        <v>54</v>
      </c>
      <c r="E10" s="28">
        <f>('C. PERCENTAGE CHANGE'!E10-'C. PERCENTAGE CHANGE'!E$63)/('C. PERCENTAGE CHANGE'!E$64-'C. PERCENTAGE CHANGE'!E$63)</f>
        <v>0.47052812492995033</v>
      </c>
      <c r="F10" s="29">
        <f>('C. PERCENTAGE CHANGE'!F10-'C. PERCENTAGE CHANGE'!F$63)/('C. PERCENTAGE CHANGE'!F$64-'C. PERCENTAGE CHANGE'!F$63)</f>
        <v>0.67997720677807383</v>
      </c>
      <c r="G10" s="29">
        <f>('C. PERCENTAGE CHANGE'!G10-'C. PERCENTAGE CHANGE'!G$63)/('C. PERCENTAGE CHANGE'!G$64-'C. PERCENTAGE CHANGE'!G$63)</f>
        <v>0.12107742026204552</v>
      </c>
      <c r="H10" s="29">
        <f>('C. PERCENTAGE CHANGE'!H10-'C. PERCENTAGE CHANGE'!H$63)/('C. PERCENTAGE CHANGE'!H$64-'C. PERCENTAGE CHANGE'!H$63)</f>
        <v>0.86331159429075455</v>
      </c>
      <c r="I10" s="29">
        <f>('C. PERCENTAGE CHANGE'!I10-'C. PERCENTAGE CHANGE'!I$63)/('C. PERCENTAGE CHANGE'!I$64-'C. PERCENTAGE CHANGE'!I$63)</f>
        <v>0.39601310408545171</v>
      </c>
      <c r="J10" s="50">
        <f>('C. PERCENTAGE CHANGE'!J10-'C. PERCENTAGE CHANGE'!J$63)/('C. PERCENTAGE CHANGE'!J$64-'C. PERCENTAGE CHANGE'!J$63)</f>
        <v>0.41534544173331883</v>
      </c>
      <c r="K10" s="48">
        <f>('C. PERCENTAGE CHANGE'!K10-'C. PERCENTAGE CHANGE'!K$63)/('C. PERCENTAGE CHANGE'!K$64-'C. PERCENTAGE CHANGE'!K$63)</f>
        <v>0</v>
      </c>
      <c r="L10" s="49">
        <f>('C. PERCENTAGE CHANGE'!L10-'C. PERCENTAGE CHANGE'!L$63)/('C. PERCENTAGE CHANGE'!L$64-'C. PERCENTAGE CHANGE'!L$63)</f>
        <v>0.38636363636363635</v>
      </c>
      <c r="M10" s="49">
        <f>('C. PERCENTAGE CHANGE'!M10-'C. PERCENTAGE CHANGE'!M$63)/('C. PERCENTAGE CHANGE'!M$64-'C. PERCENTAGE CHANGE'!M$63)</f>
        <v>0.38095238095238099</v>
      </c>
      <c r="N10" s="49">
        <f>('C. PERCENTAGE CHANGE'!N10-'C. PERCENTAGE CHANGE'!N$63)/('C. PERCENTAGE CHANGE'!N$64-'C. PERCENTAGE CHANGE'!N$63)</f>
        <v>0.16638176638176641</v>
      </c>
      <c r="O10" s="49">
        <f>('C. PERCENTAGE CHANGE'!O10-'C. PERCENTAGE CHANGE'!O$63)/('C. PERCENTAGE CHANGE'!O$64-'C. PERCENTAGE CHANGE'!O$63)</f>
        <v>0.33759590792838873</v>
      </c>
      <c r="P10" s="50">
        <f>('C. PERCENTAGE CHANGE'!P10-'C. PERCENTAGE CHANGE'!P$63)/('C. PERCENTAGE CHANGE'!P$64-'C. PERCENTAGE CHANGE'!P$63)</f>
        <v>5.5133079847908731E-2</v>
      </c>
      <c r="Q10" s="49">
        <f>('C. PERCENTAGE CHANGE'!Q10-'C. PERCENTAGE CHANGE'!Q$63)/('C. PERCENTAGE CHANGE'!Q$64-'C. PERCENTAGE CHANGE'!Q$63)</f>
        <v>0.62053720201728468</v>
      </c>
      <c r="R10" s="49">
        <f>('C. PERCENTAGE CHANGE'!R10-'C. PERCENTAGE CHANGE'!R$63)/('C. PERCENTAGE CHANGE'!R$64-'C. PERCENTAGE CHANGE'!R$63)</f>
        <v>0.56370254639506878</v>
      </c>
      <c r="S10" s="49">
        <f>('C. PERCENTAGE CHANGE'!S10-'C. PERCENTAGE CHANGE'!S$63)/('C. PERCENTAGE CHANGE'!S$64-'C. PERCENTAGE CHANGE'!S$63)</f>
        <v>0.30999562235517297</v>
      </c>
      <c r="T10" s="49">
        <f>('C. PERCENTAGE CHANGE'!T10-'C. PERCENTAGE CHANGE'!T$63)/('C. PERCENTAGE CHANGE'!T$64-'C. PERCENTAGE CHANGE'!T$63)</f>
        <v>0.51031865264489606</v>
      </c>
      <c r="U10" s="49">
        <f>('C. PERCENTAGE CHANGE'!U10-'C. PERCENTAGE CHANGE'!U$63)/('C. PERCENTAGE CHANGE'!U$64-'C. PERCENTAGE CHANGE'!U$63)</f>
        <v>0.82700770937993784</v>
      </c>
      <c r="V10" s="50">
        <f>('C. PERCENTAGE CHANGE'!V10-'C. PERCENTAGE CHANGE'!V$63)/('C. PERCENTAGE CHANGE'!V$64-'C. PERCENTAGE CHANGE'!V$63)</f>
        <v>0.51875008758916574</v>
      </c>
      <c r="W10" s="49">
        <f>('C. PERCENTAGE CHANGE'!W10-'C. PERCENTAGE CHANGE'!W$63)/('C. PERCENTAGE CHANGE'!W$64-'C. PERCENTAGE CHANGE'!W$63)</f>
        <v>3.9179905538857824E-3</v>
      </c>
      <c r="X10" s="49">
        <f>('C. PERCENTAGE CHANGE'!X10-'C. PERCENTAGE CHANGE'!X$63)/('C. PERCENTAGE CHANGE'!X$64-'C. PERCENTAGE CHANGE'!X$63)</f>
        <v>0.50000000000000056</v>
      </c>
      <c r="Y10" s="49">
        <f>('C. PERCENTAGE CHANGE'!Y10-'C. PERCENTAGE CHANGE'!Y$63)/('C. PERCENTAGE CHANGE'!Y$64-'C. PERCENTAGE CHANGE'!Y$63)</f>
        <v>0.22879177377892029</v>
      </c>
      <c r="Z10" s="49">
        <f>('C. PERCENTAGE CHANGE'!Z10-'C. PERCENTAGE CHANGE'!Z$63)/('C. PERCENTAGE CHANGE'!Z$64-'C. PERCENTAGE CHANGE'!Z$63)</f>
        <v>0.13389830508474596</v>
      </c>
      <c r="AA10" s="49">
        <f>('C. PERCENTAGE CHANGE'!AA10-'C. PERCENTAGE CHANGE'!AA$63)/('C. PERCENTAGE CHANGE'!AA$64-'C. PERCENTAGE CHANGE'!AA$63)</f>
        <v>0.76311233799653466</v>
      </c>
      <c r="AB10" s="50">
        <f>('C. PERCENTAGE CHANGE'!AB10-'C. PERCENTAGE CHANGE'!AB$63)/('C. PERCENTAGE CHANGE'!AB$64-'C. PERCENTAGE CHANGE'!AB$63)</f>
        <v>0</v>
      </c>
      <c r="AC10" s="49">
        <f>('C. PERCENTAGE CHANGE'!AC10-'C. PERCENTAGE CHANGE'!AC$63)/('C. PERCENTAGE CHANGE'!AC$64-'C. PERCENTAGE CHANGE'!AC$63)</f>
        <v>0.63849765258215974</v>
      </c>
      <c r="AD10" s="49">
        <f>('C. PERCENTAGE CHANGE'!AD10-'C. PERCENTAGE CHANGE'!AD$63)/('C. PERCENTAGE CHANGE'!AD$64-'C. PERCENTAGE CHANGE'!AD$63)</f>
        <v>0.8716216216216216</v>
      </c>
      <c r="AE10" s="49">
        <f>('C. PERCENTAGE CHANGE'!AE10-'C. PERCENTAGE CHANGE'!AE$63)/('C. PERCENTAGE CHANGE'!AE$64-'C. PERCENTAGE CHANGE'!AE$63)</f>
        <v>0.48175182481751821</v>
      </c>
      <c r="AF10" s="49">
        <f>('C. PERCENTAGE CHANGE'!AF10-'C. PERCENTAGE CHANGE'!AF$63)/('C. PERCENTAGE CHANGE'!AF$64-'C. PERCENTAGE CHANGE'!AF$63)</f>
        <v>0.16241857830642875</v>
      </c>
      <c r="AG10" s="49">
        <f>('C. PERCENTAGE CHANGE'!AG10-'C. PERCENTAGE CHANGE'!AG$63)/('C. PERCENTAGE CHANGE'!AG$64-'C. PERCENTAGE CHANGE'!AG$63)</f>
        <v>0.42532334921715459</v>
      </c>
      <c r="AH10" s="49">
        <f>('C. PERCENTAGE CHANGE'!AH10-'C. PERCENTAGE CHANGE'!AH$63)/('C. PERCENTAGE CHANGE'!AH$64-'C. PERCENTAGE CHANGE'!AH$63)</f>
        <v>0.52217741935483875</v>
      </c>
      <c r="AI10" s="189">
        <f>('C. PERCENTAGE CHANGE'!AI10-'C. PERCENTAGE CHANGE'!AI$63)/('C. PERCENTAGE CHANGE'!AI$64-'C. PERCENTAGE CHANGE'!AI$63)</f>
        <v>1</v>
      </c>
      <c r="AJ10" s="190">
        <f>('C. PERCENTAGE CHANGE'!AJ10-'C. PERCENTAGE CHANGE'!AJ$63)/('C. PERCENTAGE CHANGE'!AJ$64-'C. PERCENTAGE CHANGE'!AJ$63)</f>
        <v>0.34453781512605036</v>
      </c>
      <c r="AK10" s="190">
        <f>('C. PERCENTAGE CHANGE'!AK10-'C. PERCENTAGE CHANGE'!AK$63)/('C. PERCENTAGE CHANGE'!AK$64-'C. PERCENTAGE CHANGE'!AK$63)</f>
        <v>0</v>
      </c>
      <c r="AL10" s="190">
        <f>('C. PERCENTAGE CHANGE'!AL10-'C. PERCENTAGE CHANGE'!AL$63)/('C. PERCENTAGE CHANGE'!AL$64-'C. PERCENTAGE CHANGE'!AL$63)</f>
        <v>0.49217327994175464</v>
      </c>
      <c r="AM10" s="190">
        <f>('C. PERCENTAGE CHANGE'!AM10-'C. PERCENTAGE CHANGE'!AM$63)/('C. PERCENTAGE CHANGE'!AM$64-'C. PERCENTAGE CHANGE'!AM$63)</f>
        <v>0.5444444444444444</v>
      </c>
      <c r="AN10" s="191">
        <f>('C. PERCENTAGE CHANGE'!AN10-'C. PERCENTAGE CHANGE'!AN$63)/('C. PERCENTAGE CHANGE'!AN$64-'C. PERCENTAGE CHANGE'!AN$63)</f>
        <v>0.43665011871357645</v>
      </c>
      <c r="AO10" s="49">
        <f>('C. PERCENTAGE CHANGE'!AO10-'C. PERCENTAGE CHANGE'!AO$63)/('C. PERCENTAGE CHANGE'!AO$64-'C. PERCENTAGE CHANGE'!AO$63)</f>
        <v>0.4685942173479562</v>
      </c>
      <c r="AP10" s="49">
        <f>('C. PERCENTAGE CHANGE'!AP10-'C. PERCENTAGE CHANGE'!AP$63)/('C. PERCENTAGE CHANGE'!AP$64-'C. PERCENTAGE CHANGE'!AP$63)</f>
        <v>0.52941176470588236</v>
      </c>
      <c r="AQ10" s="49">
        <f>('C. PERCENTAGE CHANGE'!AQ10-'C. PERCENTAGE CHANGE'!AQ$63)/('C. PERCENTAGE CHANGE'!AQ$64-'C. PERCENTAGE CHANGE'!AQ$63)</f>
        <v>0.22000000000000006</v>
      </c>
      <c r="AR10" s="49">
        <f>('C. PERCENTAGE CHANGE'!AR10-'C. PERCENTAGE CHANGE'!AR$63)/('C. PERCENTAGE CHANGE'!AR$64-'C. PERCENTAGE CHANGE'!AR$63)</f>
        <v>0.17082997582594681</v>
      </c>
      <c r="AS10" s="49">
        <f>('C. PERCENTAGE CHANGE'!AS10-'C. PERCENTAGE CHANGE'!AS$63)/('C. PERCENTAGE CHANGE'!AS$64-'C. PERCENTAGE CHANGE'!AS$63)</f>
        <v>0.68303726924416575</v>
      </c>
      <c r="AT10" s="50">
        <f>('C. PERCENTAGE CHANGE'!AT10-'C. PERCENTAGE CHANGE'!AT$63)/('C. PERCENTAGE CHANGE'!AT$64-'C. PERCENTAGE CHANGE'!AT$63)</f>
        <v>0.37759899697001365</v>
      </c>
      <c r="AU10" s="49">
        <f>('C. PERCENTAGE CHANGE'!AU10-'C. PERCENTAGE CHANGE'!AU$63)/('C. PERCENTAGE CHANGE'!AU$64-'C. PERCENTAGE CHANGE'!AU$63)</f>
        <v>0.8120057818212737</v>
      </c>
      <c r="AV10" s="49">
        <f>('C. PERCENTAGE CHANGE'!AV10-'C. PERCENTAGE CHANGE'!AV$63)/('C. PERCENTAGE CHANGE'!AV$64-'C. PERCENTAGE CHANGE'!AV$63)</f>
        <v>0.34920634920634919</v>
      </c>
      <c r="AW10" s="49">
        <f>('C. PERCENTAGE CHANGE'!AW10-'C. PERCENTAGE CHANGE'!AW$63)/('C. PERCENTAGE CHANGE'!AW$64-'C. PERCENTAGE CHANGE'!AW$63)</f>
        <v>0.23272196072066223</v>
      </c>
      <c r="AX10" s="49">
        <f>('C. PERCENTAGE CHANGE'!AX10-'C. PERCENTAGE CHANGE'!AX$63)/('C. PERCENTAGE CHANGE'!AX$64-'C. PERCENTAGE CHANGE'!AX$63)</f>
        <v>0.62372881355932197</v>
      </c>
      <c r="AY10" s="49">
        <f>('C. PERCENTAGE CHANGE'!AY10-'C. PERCENTAGE CHANGE'!AY$63)/('C. PERCENTAGE CHANGE'!AY$64-'C. PERCENTAGE CHANGE'!AY$63)</f>
        <v>0</v>
      </c>
      <c r="AZ10" s="50">
        <f>('C. PERCENTAGE CHANGE'!AZ10-'C. PERCENTAGE CHANGE'!AZ$63)/('C. PERCENTAGE CHANGE'!AZ$64-'C. PERCENTAGE CHANGE'!AZ$63)</f>
        <v>0</v>
      </c>
      <c r="BA10" s="49">
        <f>('C. PERCENTAGE CHANGE'!BA10-'C. PERCENTAGE CHANGE'!BA$63)/('C. PERCENTAGE CHANGE'!BA$64-'C. PERCENTAGE CHANGE'!BA$63)</f>
        <v>1</v>
      </c>
      <c r="BB10" s="49">
        <f>('C. PERCENTAGE CHANGE'!BB10-'C. PERCENTAGE CHANGE'!BB$63)/('C. PERCENTAGE CHANGE'!BB$64-'C. PERCENTAGE CHANGE'!BB$63)</f>
        <v>0.5799256505576208</v>
      </c>
      <c r="BC10" s="49">
        <f>('C. PERCENTAGE CHANGE'!BC10-'C. PERCENTAGE CHANGE'!BC$63)/('C. PERCENTAGE CHANGE'!BC$64-'C. PERCENTAGE CHANGE'!BC$63)</f>
        <v>0.59333333333333338</v>
      </c>
      <c r="BD10" s="49">
        <f>('C. PERCENTAGE CHANGE'!BD10-'C. PERCENTAGE CHANGE'!BD$63)/('C. PERCENTAGE CHANGE'!BD$64-'C. PERCENTAGE CHANGE'!BD$63)</f>
        <v>0</v>
      </c>
      <c r="BE10" s="49">
        <f>('C. PERCENTAGE CHANGE'!BE10-'C. PERCENTAGE CHANGE'!BE$63)/('C. PERCENTAGE CHANGE'!BE$64-'C. PERCENTAGE CHANGE'!BE$63)</f>
        <v>0.35333333333333328</v>
      </c>
      <c r="BF10" s="50">
        <f>('C. PERCENTAGE CHANGE'!BF10-'C. PERCENTAGE CHANGE'!BF$63)/('C. PERCENTAGE CHANGE'!BF$64-'C. PERCENTAGE CHANGE'!BF$63)</f>
        <v>0.29647355163727968</v>
      </c>
      <c r="BG10" s="49">
        <f>1-('C. PERCENTAGE CHANGE'!BG10-'C. PERCENTAGE CHANGE'!BG$63)/('C. PERCENTAGE CHANGE'!BG$64-'C. PERCENTAGE CHANGE'!BG$63)</f>
        <v>0.52380952380952372</v>
      </c>
      <c r="BH10" s="49">
        <f>1-('C. PERCENTAGE CHANGE'!BH10-'C. PERCENTAGE CHANGE'!BH$63)/('C. PERCENTAGE CHANGE'!BH$64-'C. PERCENTAGE CHANGE'!BH$63)</f>
        <v>1</v>
      </c>
      <c r="BI10" s="49">
        <f>1-('C. PERCENTAGE CHANGE'!BI10-'C. PERCENTAGE CHANGE'!BI$63)/('C. PERCENTAGE CHANGE'!BI$64-'C. PERCENTAGE CHANGE'!BI$63)</f>
        <v>0</v>
      </c>
      <c r="BJ10" s="49">
        <f>1-('C. PERCENTAGE CHANGE'!BJ10-'C. PERCENTAGE CHANGE'!BJ$63)/('C. PERCENTAGE CHANGE'!BJ$64-'C. PERCENTAGE CHANGE'!BJ$63)</f>
        <v>0.8</v>
      </c>
      <c r="BK10" s="49">
        <f>1-('C. PERCENTAGE CHANGE'!BK10-'C. PERCENTAGE CHANGE'!BK$63)/('C. PERCENTAGE CHANGE'!BK$64-'C. PERCENTAGE CHANGE'!BK$63)</f>
        <v>0.47222222222222221</v>
      </c>
      <c r="BL10" s="50">
        <f>1-('C. PERCENTAGE CHANGE'!BL10-'C. PERCENTAGE CHANGE'!BL$63)/('C. PERCENTAGE CHANGE'!BL$64-'C. PERCENTAGE CHANGE'!BL$63)</f>
        <v>0.73809523809523792</v>
      </c>
      <c r="BM10" s="49">
        <f>1-('C. PERCENTAGE CHANGE'!BM10-'C. PERCENTAGE CHANGE'!BM$63)/('C. PERCENTAGE CHANGE'!BM$64-'C. PERCENTAGE CHANGE'!BM$63)</f>
        <v>0.85964912280701755</v>
      </c>
      <c r="BN10" s="49">
        <f>1-('C. PERCENTAGE CHANGE'!BN10-'C. PERCENTAGE CHANGE'!BN$63)/('C. PERCENTAGE CHANGE'!BN$64-'C. PERCENTAGE CHANGE'!BN$63)</f>
        <v>0.15765765765765771</v>
      </c>
      <c r="BO10" s="49">
        <f>1-('C. PERCENTAGE CHANGE'!BO10-'C. PERCENTAGE CHANGE'!BO$63)/('C. PERCENTAGE CHANGE'!BO$64-'C. PERCENTAGE CHANGE'!BO$63)</f>
        <v>0.32341110217216407</v>
      </c>
      <c r="BP10" s="49">
        <f>1-('C. PERCENTAGE CHANGE'!BP10-'C. PERCENTAGE CHANGE'!BP$63)/('C. PERCENTAGE CHANGE'!BP$64-'C. PERCENTAGE CHANGE'!BP$63)</f>
        <v>0.37931034482758619</v>
      </c>
      <c r="BQ10" s="49">
        <f>1-('C. PERCENTAGE CHANGE'!BQ10-'C. PERCENTAGE CHANGE'!BQ$63)/('C. PERCENTAGE CHANGE'!BQ$64-'C. PERCENTAGE CHANGE'!BQ$63)</f>
        <v>0.30158730158730163</v>
      </c>
      <c r="BR10" s="50">
        <f>1-('C. PERCENTAGE CHANGE'!BR10-'C. PERCENTAGE CHANGE'!BR$63)/('C. PERCENTAGE CHANGE'!BR$64-'C. PERCENTAGE CHANGE'!BR$63)</f>
        <v>0.33839881393624915</v>
      </c>
      <c r="BS10" s="49">
        <f>('C. PERCENTAGE CHANGE'!BS10-'C. PERCENTAGE CHANGE'!BS$63)/('C. PERCENTAGE CHANGE'!BS$64-'C. PERCENTAGE CHANGE'!BS$63)</f>
        <v>0.48091373609858723</v>
      </c>
      <c r="BT10" s="49">
        <f>('C. PERCENTAGE CHANGE'!BT10-'C. PERCENTAGE CHANGE'!BT$63)/('C. PERCENTAGE CHANGE'!BT$64-'C. PERCENTAGE CHANGE'!BT$63)</f>
        <v>0.40147750988936137</v>
      </c>
      <c r="BU10" s="49">
        <f>('C. PERCENTAGE CHANGE'!BU10-'C. PERCENTAGE CHANGE'!BU$63)/('C. PERCENTAGE CHANGE'!BU$64-'C. PERCENTAGE CHANGE'!BU$63)</f>
        <v>0.27298881687831589</v>
      </c>
      <c r="BV10" s="49">
        <f>('C. PERCENTAGE CHANGE'!BV10-'C. PERCENTAGE CHANGE'!BV$63)/('C. PERCENTAGE CHANGE'!BV$64-'C. PERCENTAGE CHANGE'!BV$63)</f>
        <v>0.72744467561944393</v>
      </c>
      <c r="BW10" s="49">
        <f>('C. PERCENTAGE CHANGE'!BW10-'C. PERCENTAGE CHANGE'!BW$63)/('C. PERCENTAGE CHANGE'!BW$64-'C. PERCENTAGE CHANGE'!BW$63)</f>
        <v>0.62705053436870584</v>
      </c>
      <c r="BX10" s="50">
        <f>('C. PERCENTAGE CHANGE'!BX10-'C. PERCENTAGE CHANGE'!BX$63)/('C. PERCENTAGE CHANGE'!BX$64-'C. PERCENTAGE CHANGE'!BX$63)</f>
        <v>0.70721080317977836</v>
      </c>
      <c r="BY10" s="49">
        <f>1-('C. PERCENTAGE CHANGE'!BY10-'C. PERCENTAGE CHANGE'!BY$63)/('C. PERCENTAGE CHANGE'!BY$64-'C. PERCENTAGE CHANGE'!BY$63)</f>
        <v>0.73094353615322838</v>
      </c>
      <c r="BZ10" s="49">
        <f>1-('C. PERCENTAGE CHANGE'!BZ10-'C. PERCENTAGE CHANGE'!BZ$63)/('C. PERCENTAGE CHANGE'!BZ$64-'C. PERCENTAGE CHANGE'!BZ$63)</f>
        <v>0.57472784616949812</v>
      </c>
      <c r="CA10" s="49">
        <f>1-('C. PERCENTAGE CHANGE'!CA10-'C. PERCENTAGE CHANGE'!CA$63)/('C. PERCENTAGE CHANGE'!CA$64-'C. PERCENTAGE CHANGE'!CA$63)</f>
        <v>0.45642355056784045</v>
      </c>
      <c r="CB10" s="49">
        <f>1-('C. PERCENTAGE CHANGE'!CB10-'C. PERCENTAGE CHANGE'!CB$63)/('C. PERCENTAGE CHANGE'!CB$64-'C. PERCENTAGE CHANGE'!CB$63)</f>
        <v>0.31046606871508386</v>
      </c>
      <c r="CC10" s="49">
        <f>1-('C. PERCENTAGE CHANGE'!CC10-'C. PERCENTAGE CHANGE'!CC$63)/('C. PERCENTAGE CHANGE'!CC$64-'C. PERCENTAGE CHANGE'!CC$63)</f>
        <v>0.66716500734454043</v>
      </c>
      <c r="CD10" s="50">
        <f>1-('C. PERCENTAGE CHANGE'!CD10-'C. PERCENTAGE CHANGE'!CD$63)/('C. PERCENTAGE CHANGE'!CD$64-'C. PERCENTAGE CHANGE'!CD$63)</f>
        <v>0.70240598131439924</v>
      </c>
      <c r="CE10" s="48">
        <f>1-('C. PERCENTAGE CHANGE'!CE10-'C. PERCENTAGE CHANGE'!CE$63)/('C. PERCENTAGE CHANGE'!CE$64-'C. PERCENTAGE CHANGE'!CE$63)</f>
        <v>0.77785816394128515</v>
      </c>
      <c r="CF10" s="49">
        <f>1-('C. PERCENTAGE CHANGE'!CF10-'C. PERCENTAGE CHANGE'!CF$63)/('C. PERCENTAGE CHANGE'!CF$64-'C. PERCENTAGE CHANGE'!CF$63)</f>
        <v>0.31493331024866267</v>
      </c>
      <c r="CG10" s="49">
        <f>1-('C. PERCENTAGE CHANGE'!CG10-'C. PERCENTAGE CHANGE'!CG$63)/('C. PERCENTAGE CHANGE'!CG$64-'C. PERCENTAGE CHANGE'!CG$63)</f>
        <v>0.86268843520986782</v>
      </c>
      <c r="CH10" s="49">
        <f>1-('C. PERCENTAGE CHANGE'!CH10-'C. PERCENTAGE CHANGE'!CH$63)/('C. PERCENTAGE CHANGE'!CH$64-'C. PERCENTAGE CHANGE'!CH$63)</f>
        <v>0.80036072194768026</v>
      </c>
      <c r="CI10" s="49">
        <f>1-('C. PERCENTAGE CHANGE'!CI10-'C. PERCENTAGE CHANGE'!CI$63)/('C. PERCENTAGE CHANGE'!CI$64-'C. PERCENTAGE CHANGE'!CI$63)</f>
        <v>0.75096357238742217</v>
      </c>
      <c r="CJ10" s="49">
        <f>1-('C. PERCENTAGE CHANGE'!CJ10-'C. PERCENTAGE CHANGE'!CJ$63)/('C. PERCENTAGE CHANGE'!CJ$64-'C. PERCENTAGE CHANGE'!CJ$63)</f>
        <v>0.81293507377776186</v>
      </c>
      <c r="CK10" s="48">
        <f>1-('C. PERCENTAGE CHANGE'!CK10-'C. PERCENTAGE CHANGE'!CK$63)/('C. PERCENTAGE CHANGE'!CK$64-'C. PERCENTAGE CHANGE'!CK$63)</f>
        <v>0.78478260869565231</v>
      </c>
      <c r="CL10" s="49">
        <f>1-('C. PERCENTAGE CHANGE'!CL10-'C. PERCENTAGE CHANGE'!CL$63)/('C. PERCENTAGE CHANGE'!CL$64-'C. PERCENTAGE CHANGE'!CL$63)</f>
        <v>0</v>
      </c>
      <c r="CM10" s="49">
        <f>1-('C. PERCENTAGE CHANGE'!CM10-'C. PERCENTAGE CHANGE'!CM$63)/('C. PERCENTAGE CHANGE'!CM$64-'C. PERCENTAGE CHANGE'!CM$63)</f>
        <v>0.80156862745098034</v>
      </c>
      <c r="CN10" s="49">
        <f>1-('C. PERCENTAGE CHANGE'!CN10-'C. PERCENTAGE CHANGE'!CN$63)/('C. PERCENTAGE CHANGE'!CN$64-'C. PERCENTAGE CHANGE'!CN$63)</f>
        <v>1</v>
      </c>
      <c r="CO10" s="50">
        <f>1-('C. PERCENTAGE CHANGE'!CP10-'C. PERCENTAGE CHANGE'!CP$63)/('C. PERCENTAGE CHANGE'!CP$64-'C. PERCENTAGE CHANGE'!CP$63)</f>
        <v>0.95652173913043481</v>
      </c>
      <c r="CP10" s="49">
        <f>1-('C. PERCENTAGE CHANGE'!CQ10-'C. PERCENTAGE CHANGE'!CQ$63)/('C. PERCENTAGE CHANGE'!CQ$64-'C. PERCENTAGE CHANGE'!CQ$63)</f>
        <v>0.87692307692307692</v>
      </c>
      <c r="CQ10" s="49">
        <f>1-('C. PERCENTAGE CHANGE'!CR10-'C. PERCENTAGE CHANGE'!CR$63)/('C. PERCENTAGE CHANGE'!CR$64-'C. PERCENTAGE CHANGE'!CR$63)</f>
        <v>0.53846153846153855</v>
      </c>
      <c r="CR10" s="49">
        <f>1-('C. PERCENTAGE CHANGE'!CS10-'C. PERCENTAGE CHANGE'!CS$63)/('C. PERCENTAGE CHANGE'!CS$64-'C. PERCENTAGE CHANGE'!CS$63)</f>
        <v>0.83333333333333326</v>
      </c>
      <c r="CS10" s="49">
        <f>1-('C. PERCENTAGE CHANGE'!CT10-'C. PERCENTAGE CHANGE'!CT$63)/('C. PERCENTAGE CHANGE'!CT$64-'C. PERCENTAGE CHANGE'!CT$63)</f>
        <v>0.2857142857142857</v>
      </c>
      <c r="CT10" s="49">
        <f>1-('C. PERCENTAGE CHANGE'!CU10-'C. PERCENTAGE CHANGE'!CU$63)/('C. PERCENTAGE CHANGE'!CU$64-'C. PERCENTAGE CHANGE'!CU$63)</f>
        <v>0.54999999999999993</v>
      </c>
      <c r="CU10" s="50">
        <f>1-('C. PERCENTAGE CHANGE'!CV10-'C. PERCENTAGE CHANGE'!CV$63)/('C. PERCENTAGE CHANGE'!CV$64-'C. PERCENTAGE CHANGE'!CV$63)</f>
        <v>0.52500000000000002</v>
      </c>
      <c r="CV10" s="49">
        <f>1-('C. PERCENTAGE CHANGE'!CW10-'C. PERCENTAGE CHANGE'!CW$63)/('C. PERCENTAGE CHANGE'!CW$64-'C. PERCENTAGE CHANGE'!CW$63)</f>
        <v>0.5828460038986355</v>
      </c>
      <c r="CW10" s="49">
        <f>1-('C. PERCENTAGE CHANGE'!CX10-'C. PERCENTAGE CHANGE'!CX$63)/('C. PERCENTAGE CHANGE'!CX$64-'C. PERCENTAGE CHANGE'!CX$63)</f>
        <v>0.75661375661375663</v>
      </c>
      <c r="CX10" s="49">
        <f>1-('C. PERCENTAGE CHANGE'!CY10-'C. PERCENTAGE CHANGE'!CY$63)/('C. PERCENTAGE CHANGE'!CY$64-'C. PERCENTAGE CHANGE'!CY$63)</f>
        <v>0.3571428571428571</v>
      </c>
      <c r="CY10" s="49">
        <f>1-('C. PERCENTAGE CHANGE'!CZ10-'C. PERCENTAGE CHANGE'!CZ$63)/('C. PERCENTAGE CHANGE'!CZ$64-'C. PERCENTAGE CHANGE'!CZ$63)</f>
        <v>0.63636363636363635</v>
      </c>
      <c r="CZ10" s="49">
        <f>1-('C. PERCENTAGE CHANGE'!DA10-'C. PERCENTAGE CHANGE'!DA$63)/('C. PERCENTAGE CHANGE'!DA$64-'C. PERCENTAGE CHANGE'!DA$63)</f>
        <v>0.16233766233766234</v>
      </c>
      <c r="DA10" s="50">
        <f>1-('C. PERCENTAGE CHANGE'!DB10-'C. PERCENTAGE CHANGE'!DB$63)/('C. PERCENTAGE CHANGE'!DB$64-'C. PERCENTAGE CHANGE'!DB$63)</f>
        <v>0.39393939393939392</v>
      </c>
      <c r="DB10" s="49">
        <f>1-('C. PERCENTAGE CHANGE'!DC10-'C. PERCENTAGE CHANGE'!DC$63)/('C. PERCENTAGE CHANGE'!DC$64-'C. PERCENTAGE CHANGE'!DC$63)</f>
        <v>0.56137931034482769</v>
      </c>
      <c r="DC10" s="49">
        <f>1-('C. PERCENTAGE CHANGE'!DD10-'C. PERCENTAGE CHANGE'!DD$63)/('C. PERCENTAGE CHANGE'!DD$64-'C. PERCENTAGE CHANGE'!DD$63)</f>
        <v>0.88043478260869568</v>
      </c>
      <c r="DD10" s="49">
        <f>1-('C. PERCENTAGE CHANGE'!DE10-'C. PERCENTAGE CHANGE'!DE$63)/('C. PERCENTAGE CHANGE'!DE$64-'C. PERCENTAGE CHANGE'!DE$63)</f>
        <v>0.31120053655264923</v>
      </c>
      <c r="DE10" s="49">
        <f>1-('C. PERCENTAGE CHANGE'!DF10-'C. PERCENTAGE CHANGE'!DF$63)/('C. PERCENTAGE CHANGE'!DF$64-'C. PERCENTAGE CHANGE'!DF$63)</f>
        <v>0.52597402597402598</v>
      </c>
      <c r="DF10" s="49">
        <f>1-('C. PERCENTAGE CHANGE'!DG10-'C. PERCENTAGE CHANGE'!DG$63)/('C. PERCENTAGE CHANGE'!DG$64-'C. PERCENTAGE CHANGE'!DG$63)</f>
        <v>0.51345755693581774</v>
      </c>
      <c r="DG10" s="50">
        <f>1-('C. PERCENTAGE CHANGE'!DH10-'C. PERCENTAGE CHANGE'!DH$63)/('C. PERCENTAGE CHANGE'!DH$64-'C. PERCENTAGE CHANGE'!DH$63)</f>
        <v>0.41935483870967749</v>
      </c>
    </row>
    <row r="11" spans="1:111" x14ac:dyDescent="0.35">
      <c r="A11" s="228"/>
      <c r="B11" s="248" t="s">
        <v>51</v>
      </c>
      <c r="C11" s="248" t="s">
        <v>53</v>
      </c>
      <c r="D11" s="254" t="s">
        <v>55</v>
      </c>
      <c r="E11" s="18">
        <f>('C. PERCENTAGE CHANGE'!E11-'C. PERCENTAGE CHANGE'!E$63)/('C. PERCENTAGE CHANGE'!E$64-'C. PERCENTAGE CHANGE'!E$63)</f>
        <v>0.48004768545160198</v>
      </c>
      <c r="F11" s="19">
        <f>('C. PERCENTAGE CHANGE'!F11-'C. PERCENTAGE CHANGE'!F$63)/('C. PERCENTAGE CHANGE'!F$64-'C. PERCENTAGE CHANGE'!F$63)</f>
        <v>0.75709709117945745</v>
      </c>
      <c r="G11" s="19">
        <f>('C. PERCENTAGE CHANGE'!G11-'C. PERCENTAGE CHANGE'!G$63)/('C. PERCENTAGE CHANGE'!G$64-'C. PERCENTAGE CHANGE'!G$63)</f>
        <v>0.44623661127360637</v>
      </c>
      <c r="H11" s="19">
        <f>('C. PERCENTAGE CHANGE'!H11-'C. PERCENTAGE CHANGE'!H$63)/('C. PERCENTAGE CHANGE'!H$64-'C. PERCENTAGE CHANGE'!H$63)</f>
        <v>0.51458602754686411</v>
      </c>
      <c r="I11" s="19">
        <f>('C. PERCENTAGE CHANGE'!I11-'C. PERCENTAGE CHANGE'!I$63)/('C. PERCENTAGE CHANGE'!I$64-'C. PERCENTAGE CHANGE'!I$63)</f>
        <v>0.39650850881564864</v>
      </c>
      <c r="J11" s="52">
        <f>('C. PERCENTAGE CHANGE'!J11-'C. PERCENTAGE CHANGE'!J$63)/('C. PERCENTAGE CHANGE'!J$64-'C. PERCENTAGE CHANGE'!J$63)</f>
        <v>0.47132558752051762</v>
      </c>
      <c r="K11" s="51">
        <f>('C. PERCENTAGE CHANGE'!K11-'C. PERCENTAGE CHANGE'!K$63)/('C. PERCENTAGE CHANGE'!K$64-'C. PERCENTAGE CHANGE'!K$63)</f>
        <v>0.7415730337078652</v>
      </c>
      <c r="L11" s="47">
        <f>('C. PERCENTAGE CHANGE'!L11-'C. PERCENTAGE CHANGE'!L$63)/('C. PERCENTAGE CHANGE'!L$64-'C. PERCENTAGE CHANGE'!L$63)</f>
        <v>0.38636363636363635</v>
      </c>
      <c r="M11" s="47">
        <f>('C. PERCENTAGE CHANGE'!M11-'C. PERCENTAGE CHANGE'!M$63)/('C. PERCENTAGE CHANGE'!M$64-'C. PERCENTAGE CHANGE'!M$63)</f>
        <v>0.38095238095238099</v>
      </c>
      <c r="N11" s="47">
        <f>('C. PERCENTAGE CHANGE'!N11-'C. PERCENTAGE CHANGE'!N$63)/('C. PERCENTAGE CHANGE'!N$64-'C. PERCENTAGE CHANGE'!N$63)</f>
        <v>0.16638176638176641</v>
      </c>
      <c r="O11" s="47">
        <f>('C. PERCENTAGE CHANGE'!O11-'C. PERCENTAGE CHANGE'!O$63)/('C. PERCENTAGE CHANGE'!O$64-'C. PERCENTAGE CHANGE'!O$63)</f>
        <v>0.18889294848374127</v>
      </c>
      <c r="P11" s="52">
        <f>('C. PERCENTAGE CHANGE'!P11-'C. PERCENTAGE CHANGE'!P$63)/('C. PERCENTAGE CHANGE'!P$64-'C. PERCENTAGE CHANGE'!P$63)</f>
        <v>0.2083137522963216</v>
      </c>
      <c r="Q11" s="47">
        <f>('C. PERCENTAGE CHANGE'!Q11-'C. PERCENTAGE CHANGE'!Q$63)/('C. PERCENTAGE CHANGE'!Q$64-'C. PERCENTAGE CHANGE'!Q$63)</f>
        <v>0.50579827400215749</v>
      </c>
      <c r="R11" s="47">
        <f>('C. PERCENTAGE CHANGE'!R11-'C. PERCENTAGE CHANGE'!R$63)/('C. PERCENTAGE CHANGE'!R$64-'C. PERCENTAGE CHANGE'!R$63)</f>
        <v>0.80391739067901802</v>
      </c>
      <c r="S11" s="47">
        <f>('C. PERCENTAGE CHANGE'!S11-'C. PERCENTAGE CHANGE'!S$63)/('C. PERCENTAGE CHANGE'!S$64-'C. PERCENTAGE CHANGE'!S$63)</f>
        <v>0.15695732838589982</v>
      </c>
      <c r="T11" s="47">
        <f>('C. PERCENTAGE CHANGE'!T11-'C. PERCENTAGE CHANGE'!T$63)/('C. PERCENTAGE CHANGE'!T$64-'C. PERCENTAGE CHANGE'!T$63)</f>
        <v>0</v>
      </c>
      <c r="U11" s="47">
        <f>('C. PERCENTAGE CHANGE'!U11-'C. PERCENTAGE CHANGE'!U$63)/('C. PERCENTAGE CHANGE'!U$64-'C. PERCENTAGE CHANGE'!U$63)</f>
        <v>0.71300354795657539</v>
      </c>
      <c r="V11" s="52">
        <f>('C. PERCENTAGE CHANGE'!V11-'C. PERCENTAGE CHANGE'!V$63)/('C. PERCENTAGE CHANGE'!V$64-'C. PERCENTAGE CHANGE'!V$63)</f>
        <v>0</v>
      </c>
      <c r="W11" s="47">
        <f>('C. PERCENTAGE CHANGE'!W11-'C. PERCENTAGE CHANGE'!W$63)/('C. PERCENTAGE CHANGE'!W$64-'C. PERCENTAGE CHANGE'!W$63)</f>
        <v>0.50129658086822881</v>
      </c>
      <c r="X11" s="47">
        <f>('C. PERCENTAGE CHANGE'!X11-'C. PERCENTAGE CHANGE'!X$63)/('C. PERCENTAGE CHANGE'!X$64-'C. PERCENTAGE CHANGE'!X$63)</f>
        <v>0.71038961038961124</v>
      </c>
      <c r="Y11" s="47">
        <f>('C. PERCENTAGE CHANGE'!Y11-'C. PERCENTAGE CHANGE'!Y$63)/('C. PERCENTAGE CHANGE'!Y$64-'C. PERCENTAGE CHANGE'!Y$63)</f>
        <v>0.22879177377892029</v>
      </c>
      <c r="Z11" s="47">
        <f>('C. PERCENTAGE CHANGE'!Z11-'C. PERCENTAGE CHANGE'!Z$63)/('C. PERCENTAGE CHANGE'!Z$64-'C. PERCENTAGE CHANGE'!Z$63)</f>
        <v>0.50508474576271123</v>
      </c>
      <c r="AA11" s="47">
        <f>('C. PERCENTAGE CHANGE'!AA11-'C. PERCENTAGE CHANGE'!AA$63)/('C. PERCENTAGE CHANGE'!AA$64-'C. PERCENTAGE CHANGE'!AA$63)</f>
        <v>0.44154751892346505</v>
      </c>
      <c r="AB11" s="52">
        <f>('C. PERCENTAGE CHANGE'!AB11-'C. PERCENTAGE CHANGE'!AB$63)/('C. PERCENTAGE CHANGE'!AB$64-'C. PERCENTAGE CHANGE'!AB$63)</f>
        <v>0.6200432588320115</v>
      </c>
      <c r="AC11" s="47">
        <f>('C. PERCENTAGE CHANGE'!AC11-'C. PERCENTAGE CHANGE'!AC$63)/('C. PERCENTAGE CHANGE'!AC$64-'C. PERCENTAGE CHANGE'!AC$63)</f>
        <v>0.63849765258215974</v>
      </c>
      <c r="AD11" s="47">
        <f>('C. PERCENTAGE CHANGE'!AD11-'C. PERCENTAGE CHANGE'!AD$63)/('C. PERCENTAGE CHANGE'!AD$64-'C. PERCENTAGE CHANGE'!AD$63)</f>
        <v>0.48648648648648646</v>
      </c>
      <c r="AE11" s="47">
        <f>('C. PERCENTAGE CHANGE'!AE11-'C. PERCENTAGE CHANGE'!AE$63)/('C. PERCENTAGE CHANGE'!AE$64-'C. PERCENTAGE CHANGE'!AE$63)</f>
        <v>0.48175182481751821</v>
      </c>
      <c r="AF11" s="47">
        <f>('C. PERCENTAGE CHANGE'!AF11-'C. PERCENTAGE CHANGE'!AF$63)/('C. PERCENTAGE CHANGE'!AF$64-'C. PERCENTAGE CHANGE'!AF$63)</f>
        <v>0.50504181013280858</v>
      </c>
      <c r="AG11" s="47">
        <f>('C. PERCENTAGE CHANGE'!AG11-'C. PERCENTAGE CHANGE'!AG$63)/('C. PERCENTAGE CHANGE'!AG$64-'C. PERCENTAGE CHANGE'!AG$63)</f>
        <v>0.39167911734283417</v>
      </c>
      <c r="AH11" s="47">
        <f>('C. PERCENTAGE CHANGE'!AH11-'C. PERCENTAGE CHANGE'!AH$63)/('C. PERCENTAGE CHANGE'!AH$64-'C. PERCENTAGE CHANGE'!AH$63)</f>
        <v>0.46349745331069608</v>
      </c>
      <c r="AI11" s="120">
        <f>('C. PERCENTAGE CHANGE'!AI11-'C. PERCENTAGE CHANGE'!AI$63)/('C. PERCENTAGE CHANGE'!AI$64-'C. PERCENTAGE CHANGE'!AI$63)</f>
        <v>0.6776859504132231</v>
      </c>
      <c r="AJ11" s="47">
        <f>('C. PERCENTAGE CHANGE'!AJ11-'C. PERCENTAGE CHANGE'!AJ$63)/('C. PERCENTAGE CHANGE'!AJ$64-'C. PERCENTAGE CHANGE'!AJ$63)</f>
        <v>0.34453781512605036</v>
      </c>
      <c r="AK11" s="47">
        <f>('C. PERCENTAGE CHANGE'!AK11-'C. PERCENTAGE CHANGE'!AK$63)/('C. PERCENTAGE CHANGE'!AK$64-'C. PERCENTAGE CHANGE'!AK$63)</f>
        <v>3.8934426229508198E-2</v>
      </c>
      <c r="AL11" s="47">
        <f>('C. PERCENTAGE CHANGE'!AL11-'C. PERCENTAGE CHANGE'!AL$63)/('C. PERCENTAGE CHANGE'!AL$64-'C. PERCENTAGE CHANGE'!AL$63)</f>
        <v>0.77611940298507465</v>
      </c>
      <c r="AM11" s="47">
        <f>('C. PERCENTAGE CHANGE'!AM11-'C. PERCENTAGE CHANGE'!AM$63)/('C. PERCENTAGE CHANGE'!AM$64-'C. PERCENTAGE CHANGE'!AM$63)</f>
        <v>0.78191489361702127</v>
      </c>
      <c r="AN11" s="192">
        <f>('C. PERCENTAGE CHANGE'!AN11-'C. PERCENTAGE CHANGE'!AN$63)/('C. PERCENTAGE CHANGE'!AN$64-'C. PERCENTAGE CHANGE'!AN$63)</f>
        <v>0.60176991150442483</v>
      </c>
      <c r="AO11" s="47">
        <f>('C. PERCENTAGE CHANGE'!AO11-'C. PERCENTAGE CHANGE'!AO$63)/('C. PERCENTAGE CHANGE'!AO$64-'C. PERCENTAGE CHANGE'!AO$63)</f>
        <v>0.4191063174114022</v>
      </c>
      <c r="AP11" s="47">
        <f>('C. PERCENTAGE CHANGE'!AP11-'C. PERCENTAGE CHANGE'!AP$63)/('C. PERCENTAGE CHANGE'!AP$64-'C. PERCENTAGE CHANGE'!AP$63)</f>
        <v>0.60504201680672265</v>
      </c>
      <c r="AQ11" s="47">
        <f>('C. PERCENTAGE CHANGE'!AQ11-'C. PERCENTAGE CHANGE'!AQ$63)/('C. PERCENTAGE CHANGE'!AQ$64-'C. PERCENTAGE CHANGE'!AQ$63)</f>
        <v>0.19035087719298249</v>
      </c>
      <c r="AR11" s="47">
        <f>('C. PERCENTAGE CHANGE'!AR11-'C. PERCENTAGE CHANGE'!AR$63)/('C. PERCENTAGE CHANGE'!AR$64-'C. PERCENTAGE CHANGE'!AR$63)</f>
        <v>0.4264009962640099</v>
      </c>
      <c r="AS11" s="47">
        <f>('C. PERCENTAGE CHANGE'!AS11-'C. PERCENTAGE CHANGE'!AS$63)/('C. PERCENTAGE CHANGE'!AS$64-'C. PERCENTAGE CHANGE'!AS$63)</f>
        <v>0.50123152709359597</v>
      </c>
      <c r="AT11" s="52">
        <f>('C. PERCENTAGE CHANGE'!AT11-'C. PERCENTAGE CHANGE'!AT$63)/('C. PERCENTAGE CHANGE'!AT$64-'C. PERCENTAGE CHANGE'!AT$63)</f>
        <v>0.40135637009526892</v>
      </c>
      <c r="AU11" s="47">
        <f>('C. PERCENTAGE CHANGE'!AU11-'C. PERCENTAGE CHANGE'!AU$63)/('C. PERCENTAGE CHANGE'!AU$64-'C. PERCENTAGE CHANGE'!AU$63)</f>
        <v>1</v>
      </c>
      <c r="AV11" s="47">
        <f>('C. PERCENTAGE CHANGE'!AV11-'C. PERCENTAGE CHANGE'!AV$63)/('C. PERCENTAGE CHANGE'!AV$64-'C. PERCENTAGE CHANGE'!AV$63)</f>
        <v>0</v>
      </c>
      <c r="AW11" s="47">
        <f>('C. PERCENTAGE CHANGE'!AW11-'C. PERCENTAGE CHANGE'!AW$63)/('C. PERCENTAGE CHANGE'!AW$64-'C. PERCENTAGE CHANGE'!AW$63)</f>
        <v>0.39801980198019804</v>
      </c>
      <c r="AX11" s="47">
        <f>('C. PERCENTAGE CHANGE'!AX11-'C. PERCENTAGE CHANGE'!AX$63)/('C. PERCENTAGE CHANGE'!AX$64-'C. PERCENTAGE CHANGE'!AX$63)</f>
        <v>0.92959582790091266</v>
      </c>
      <c r="AY11" s="47">
        <f>('C. PERCENTAGE CHANGE'!AY11-'C. PERCENTAGE CHANGE'!AY$63)/('C. PERCENTAGE CHANGE'!AY$64-'C. PERCENTAGE CHANGE'!AY$63)</f>
        <v>0.43692307692307691</v>
      </c>
      <c r="AZ11" s="52">
        <f>('C. PERCENTAGE CHANGE'!AZ11-'C. PERCENTAGE CHANGE'!AZ$63)/('C. PERCENTAGE CHANGE'!AZ$64-'C. PERCENTAGE CHANGE'!AZ$63)</f>
        <v>0.43446475195822454</v>
      </c>
      <c r="BA11" s="47">
        <f>('C. PERCENTAGE CHANGE'!BA11-'C. PERCENTAGE CHANGE'!BA$63)/('C. PERCENTAGE CHANGE'!BA$64-'C. PERCENTAGE CHANGE'!BA$63)</f>
        <v>0.44776119402985071</v>
      </c>
      <c r="BB11" s="47">
        <f>('C. PERCENTAGE CHANGE'!BB11-'C. PERCENTAGE CHANGE'!BB$63)/('C. PERCENTAGE CHANGE'!BB$64-'C. PERCENTAGE CHANGE'!BB$63)</f>
        <v>0.38661710037174718</v>
      </c>
      <c r="BC11" s="47">
        <f>('C. PERCENTAGE CHANGE'!BC11-'C. PERCENTAGE CHANGE'!BC$63)/('C. PERCENTAGE CHANGE'!BC$64-'C. PERCENTAGE CHANGE'!BC$63)</f>
        <v>0.34933333333333333</v>
      </c>
      <c r="BD11" s="47">
        <f>('C. PERCENTAGE CHANGE'!BD11-'C. PERCENTAGE CHANGE'!BD$63)/('C. PERCENTAGE CHANGE'!BD$64-'C. PERCENTAGE CHANGE'!BD$63)</f>
        <v>0.897887323943662</v>
      </c>
      <c r="BE11" s="47">
        <f>('C. PERCENTAGE CHANGE'!BE11-'C. PERCENTAGE CHANGE'!BE$63)/('C. PERCENTAGE CHANGE'!BE$64-'C. PERCENTAGE CHANGE'!BE$63)</f>
        <v>3.3333333333333326E-2</v>
      </c>
      <c r="BF11" s="52">
        <f>('C. PERCENTAGE CHANGE'!BF11-'C. PERCENTAGE CHANGE'!BF$63)/('C. PERCENTAGE CHANGE'!BF$64-'C. PERCENTAGE CHANGE'!BF$63)</f>
        <v>0.37426219030790636</v>
      </c>
      <c r="BG11" s="47">
        <f>1-('C. PERCENTAGE CHANGE'!BG11-'C. PERCENTAGE CHANGE'!BG$63)/('C. PERCENTAGE CHANGE'!BG$64-'C. PERCENTAGE CHANGE'!BG$63)</f>
        <v>0</v>
      </c>
      <c r="BH11" s="47">
        <f>1-('C. PERCENTAGE CHANGE'!BH11-'C. PERCENTAGE CHANGE'!BH$63)/('C. PERCENTAGE CHANGE'!BH$64-'C. PERCENTAGE CHANGE'!BH$63)</f>
        <v>1</v>
      </c>
      <c r="BI11" s="47">
        <f>1-('C. PERCENTAGE CHANGE'!BI11-'C. PERCENTAGE CHANGE'!BI$63)/('C. PERCENTAGE CHANGE'!BI$64-'C. PERCENTAGE CHANGE'!BI$63)</f>
        <v>0</v>
      </c>
      <c r="BJ11" s="47">
        <f>1-('C. PERCENTAGE CHANGE'!BJ11-'C. PERCENTAGE CHANGE'!BJ$63)/('C. PERCENTAGE CHANGE'!BJ$64-'C. PERCENTAGE CHANGE'!BJ$63)</f>
        <v>1</v>
      </c>
      <c r="BK11" s="47">
        <f>1-('C. PERCENTAGE CHANGE'!BK11-'C. PERCENTAGE CHANGE'!BK$63)/('C. PERCENTAGE CHANGE'!BK$64-'C. PERCENTAGE CHANGE'!BK$63)</f>
        <v>0</v>
      </c>
      <c r="BL11" s="52">
        <f>1-('C. PERCENTAGE CHANGE'!BL11-'C. PERCENTAGE CHANGE'!BL$63)/('C. PERCENTAGE CHANGE'!BL$64-'C. PERCENTAGE CHANGE'!BL$63)</f>
        <v>0.3125</v>
      </c>
      <c r="BM11" s="47">
        <f>1-('C. PERCENTAGE CHANGE'!BM11-'C. PERCENTAGE CHANGE'!BM$63)/('C. PERCENTAGE CHANGE'!BM$64-'C. PERCENTAGE CHANGE'!BM$63)</f>
        <v>0.29999999999999993</v>
      </c>
      <c r="BN11" s="47">
        <f>1-('C. PERCENTAGE CHANGE'!BN11-'C. PERCENTAGE CHANGE'!BN$63)/('C. PERCENTAGE CHANGE'!BN$64-'C. PERCENTAGE CHANGE'!BN$63)</f>
        <v>0.91269841269841256</v>
      </c>
      <c r="BO11" s="47">
        <f>1-('C. PERCENTAGE CHANGE'!BO11-'C. PERCENTAGE CHANGE'!BO$63)/('C. PERCENTAGE CHANGE'!BO$64-'C. PERCENTAGE CHANGE'!BO$63)</f>
        <v>0.56220718375845913</v>
      </c>
      <c r="BP11" s="47">
        <f>1-('C. PERCENTAGE CHANGE'!BP11-'C. PERCENTAGE CHANGE'!BP$63)/('C. PERCENTAGE CHANGE'!BP$64-'C. PERCENTAGE CHANGE'!BP$63)</f>
        <v>0.94827586206896552</v>
      </c>
      <c r="BQ11" s="47">
        <f>1-('C. PERCENTAGE CHANGE'!BQ11-'C. PERCENTAGE CHANGE'!BQ$63)/('C. PERCENTAGE CHANGE'!BQ$64-'C. PERCENTAGE CHANGE'!BQ$63)</f>
        <v>0.30158730158730163</v>
      </c>
      <c r="BR11" s="52">
        <f>1-('C. PERCENTAGE CHANGE'!BR11-'C. PERCENTAGE CHANGE'!BR$63)/('C. PERCENTAGE CHANGE'!BR$64-'C. PERCENTAGE CHANGE'!BR$63)</f>
        <v>0.68943661971830994</v>
      </c>
      <c r="BS11" s="47">
        <f>('C. PERCENTAGE CHANGE'!BS11-'C. PERCENTAGE CHANGE'!BS$63)/('C. PERCENTAGE CHANGE'!BS$64-'C. PERCENTAGE CHANGE'!BS$63)</f>
        <v>0.3240234367375936</v>
      </c>
      <c r="BT11" s="47">
        <f>('C. PERCENTAGE CHANGE'!BT11-'C. PERCENTAGE CHANGE'!BT$63)/('C. PERCENTAGE CHANGE'!BT$64-'C. PERCENTAGE CHANGE'!BT$63)</f>
        <v>0.33867176524605441</v>
      </c>
      <c r="BU11" s="47">
        <f>('C. PERCENTAGE CHANGE'!BU11-'C. PERCENTAGE CHANGE'!BU$63)/('C. PERCENTAGE CHANGE'!BU$64-'C. PERCENTAGE CHANGE'!BU$63)</f>
        <v>0.22429796335502897</v>
      </c>
      <c r="BV11" s="47">
        <f>('C. PERCENTAGE CHANGE'!BV11-'C. PERCENTAGE CHANGE'!BV$63)/('C. PERCENTAGE CHANGE'!BV$64-'C. PERCENTAGE CHANGE'!BV$63)</f>
        <v>0.15536596317916476</v>
      </c>
      <c r="BW11" s="47">
        <f>('C. PERCENTAGE CHANGE'!BW11-'C. PERCENTAGE CHANGE'!BW$63)/('C. PERCENTAGE CHANGE'!BW$64-'C. PERCENTAGE CHANGE'!BW$63)</f>
        <v>0.26609775019394877</v>
      </c>
      <c r="BX11" s="52">
        <f>('C. PERCENTAGE CHANGE'!BX11-'C. PERCENTAGE CHANGE'!BX$63)/('C. PERCENTAGE CHANGE'!BX$64-'C. PERCENTAGE CHANGE'!BX$63)</f>
        <v>0</v>
      </c>
      <c r="BY11" s="47">
        <f>1-('C. PERCENTAGE CHANGE'!BY11-'C. PERCENTAGE CHANGE'!BY$63)/('C. PERCENTAGE CHANGE'!BY$64-'C. PERCENTAGE CHANGE'!BY$63)</f>
        <v>6.5366531735827182E-2</v>
      </c>
      <c r="BZ11" s="47">
        <f>1-('C. PERCENTAGE CHANGE'!BZ11-'C. PERCENTAGE CHANGE'!BZ$63)/('C. PERCENTAGE CHANGE'!BZ$64-'C. PERCENTAGE CHANGE'!BZ$63)</f>
        <v>0.65796978646708826</v>
      </c>
      <c r="CA11" s="47">
        <f>1-('C. PERCENTAGE CHANGE'!CA11-'C. PERCENTAGE CHANGE'!CA$63)/('C. PERCENTAGE CHANGE'!CA$64-'C. PERCENTAGE CHANGE'!CA$63)</f>
        <v>0.44496689425980929</v>
      </c>
      <c r="CB11" s="47">
        <f>1-('C. PERCENTAGE CHANGE'!CB11-'C. PERCENTAGE CHANGE'!CB$63)/('C. PERCENTAGE CHANGE'!CB$64-'C. PERCENTAGE CHANGE'!CB$63)</f>
        <v>0.47880830864649282</v>
      </c>
      <c r="CC11" s="47">
        <f>1-('C. PERCENTAGE CHANGE'!CC11-'C. PERCENTAGE CHANGE'!CC$63)/('C. PERCENTAGE CHANGE'!CC$64-'C. PERCENTAGE CHANGE'!CC$63)</f>
        <v>0.41068317511889896</v>
      </c>
      <c r="CD11" s="52">
        <f>1-('C. PERCENTAGE CHANGE'!CD11-'C. PERCENTAGE CHANGE'!CD$63)/('C. PERCENTAGE CHANGE'!CD$64-'C. PERCENTAGE CHANGE'!CD$63)</f>
        <v>0.471266920805261</v>
      </c>
      <c r="CE11" s="51">
        <f>1-('C. PERCENTAGE CHANGE'!CE11-'C. PERCENTAGE CHANGE'!CE$63)/('C. PERCENTAGE CHANGE'!CE$64-'C. PERCENTAGE CHANGE'!CE$63)</f>
        <v>0.11536950425988823</v>
      </c>
      <c r="CF11" s="47">
        <f>1-('C. PERCENTAGE CHANGE'!CF11-'C. PERCENTAGE CHANGE'!CF$63)/('C. PERCENTAGE CHANGE'!CF$64-'C. PERCENTAGE CHANGE'!CF$63)</f>
        <v>8.9121121786735702E-2</v>
      </c>
      <c r="CG11" s="47">
        <f>1-('C. PERCENTAGE CHANGE'!CG11-'C. PERCENTAGE CHANGE'!CG$63)/('C. PERCENTAGE CHANGE'!CG$64-'C. PERCENTAGE CHANGE'!CG$63)</f>
        <v>0.67281756472757004</v>
      </c>
      <c r="CH11" s="47">
        <f>1-('C. PERCENTAGE CHANGE'!CH11-'C. PERCENTAGE CHANGE'!CH$63)/('C. PERCENTAGE CHANGE'!CH$64-'C. PERCENTAGE CHANGE'!CH$63)</f>
        <v>0.45220000495844104</v>
      </c>
      <c r="CI11" s="47">
        <f>1-('C. PERCENTAGE CHANGE'!CI11-'C. PERCENTAGE CHANGE'!CI$63)/('C. PERCENTAGE CHANGE'!CI$64-'C. PERCENTAGE CHANGE'!CI$63)</f>
        <v>9.2202951085775364E-2</v>
      </c>
      <c r="CJ11" s="47">
        <f>1-('C. PERCENTAGE CHANGE'!CJ11-'C. PERCENTAGE CHANGE'!CJ$63)/('C. PERCENTAGE CHANGE'!CJ$64-'C. PERCENTAGE CHANGE'!CJ$63)</f>
        <v>0.12803067914816424</v>
      </c>
      <c r="CK11" s="51">
        <f>1-('C. PERCENTAGE CHANGE'!CK11-'C. PERCENTAGE CHANGE'!CK$63)/('C. PERCENTAGE CHANGE'!CK$64-'C. PERCENTAGE CHANGE'!CK$63)</f>
        <v>0.47499999999999998</v>
      </c>
      <c r="CL11" s="47">
        <f>1-('C. PERCENTAGE CHANGE'!CL11-'C. PERCENTAGE CHANGE'!CL$63)/('C. PERCENTAGE CHANGE'!CL$64-'C. PERCENTAGE CHANGE'!CL$63)</f>
        <v>0.5</v>
      </c>
      <c r="CM11" s="47">
        <f>1-('C. PERCENTAGE CHANGE'!CM11-'C. PERCENTAGE CHANGE'!CM$63)/('C. PERCENTAGE CHANGE'!CM$64-'C. PERCENTAGE CHANGE'!CM$63)</f>
        <v>0.81666666666666665</v>
      </c>
      <c r="CN11" s="47">
        <f>1-('C. PERCENTAGE CHANGE'!CN11-'C. PERCENTAGE CHANGE'!CN$63)/('C. PERCENTAGE CHANGE'!CN$64-'C. PERCENTAGE CHANGE'!CN$63)</f>
        <v>0.3571428571428571</v>
      </c>
      <c r="CO11" s="52">
        <f>1-('C. PERCENTAGE CHANGE'!CP11-'C. PERCENTAGE CHANGE'!CP$63)/('C. PERCENTAGE CHANGE'!CP$64-'C. PERCENTAGE CHANGE'!CP$63)</f>
        <v>0.54545454545454541</v>
      </c>
      <c r="CP11" s="47">
        <f>1-('C. PERCENTAGE CHANGE'!CQ11-'C. PERCENTAGE CHANGE'!CQ$63)/('C. PERCENTAGE CHANGE'!CQ$64-'C. PERCENTAGE CHANGE'!CQ$63)</f>
        <v>0.69230769230769229</v>
      </c>
      <c r="CQ11" s="47">
        <f>1-('C. PERCENTAGE CHANGE'!CR11-'C. PERCENTAGE CHANGE'!CR$63)/('C. PERCENTAGE CHANGE'!CR$64-'C. PERCENTAGE CHANGE'!CR$63)</f>
        <v>0.53846153846153855</v>
      </c>
      <c r="CR11" s="47">
        <f>1-('C. PERCENTAGE CHANGE'!CS11-'C. PERCENTAGE CHANGE'!CS$63)/('C. PERCENTAGE CHANGE'!CS$64-'C. PERCENTAGE CHANGE'!CS$63)</f>
        <v>0.83333333333333326</v>
      </c>
      <c r="CS11" s="47">
        <f>1-('C. PERCENTAGE CHANGE'!CT11-'C. PERCENTAGE CHANGE'!CT$63)/('C. PERCENTAGE CHANGE'!CT$64-'C. PERCENTAGE CHANGE'!CT$63)</f>
        <v>0.5714285714285714</v>
      </c>
      <c r="CT11" s="47">
        <f>1-('C. PERCENTAGE CHANGE'!CU11-'C. PERCENTAGE CHANGE'!CU$63)/('C. PERCENTAGE CHANGE'!CU$64-'C. PERCENTAGE CHANGE'!CU$63)</f>
        <v>0.39999999999999991</v>
      </c>
      <c r="CU11" s="52">
        <f>1-('C. PERCENTAGE CHANGE'!CV11-'C. PERCENTAGE CHANGE'!CV$63)/('C. PERCENTAGE CHANGE'!CV$64-'C. PERCENTAGE CHANGE'!CV$63)</f>
        <v>0.35000000000000009</v>
      </c>
      <c r="CV11" s="47">
        <f>1-('C. PERCENTAGE CHANGE'!CW11-'C. PERCENTAGE CHANGE'!CW$63)/('C. PERCENTAGE CHANGE'!CW$64-'C. PERCENTAGE CHANGE'!CW$63)</f>
        <v>0.68421052631578949</v>
      </c>
      <c r="CW11" s="47">
        <f>1-('C. PERCENTAGE CHANGE'!CX11-'C. PERCENTAGE CHANGE'!CX$63)/('C. PERCENTAGE CHANGE'!CX$64-'C. PERCENTAGE CHANGE'!CX$63)</f>
        <v>0.48888888888888893</v>
      </c>
      <c r="CX11" s="47">
        <f>1-('C. PERCENTAGE CHANGE'!CY11-'C. PERCENTAGE CHANGE'!CY$63)/('C. PERCENTAGE CHANGE'!CY$64-'C. PERCENTAGE CHANGE'!CY$63)</f>
        <v>0.3571428571428571</v>
      </c>
      <c r="CY11" s="47">
        <f>1-('C. PERCENTAGE CHANGE'!CZ11-'C. PERCENTAGE CHANGE'!CZ$63)/('C. PERCENTAGE CHANGE'!CZ$64-'C. PERCENTAGE CHANGE'!CZ$63)</f>
        <v>0.63636363636363635</v>
      </c>
      <c r="CZ11" s="47">
        <f>1-('C. PERCENTAGE CHANGE'!DA11-'C. PERCENTAGE CHANGE'!DA$63)/('C. PERCENTAGE CHANGE'!DA$64-'C. PERCENTAGE CHANGE'!DA$63)</f>
        <v>0.54682159945317843</v>
      </c>
      <c r="DA11" s="52">
        <f>1-('C. PERCENTAGE CHANGE'!DB11-'C. PERCENTAGE CHANGE'!DB$63)/('C. PERCENTAGE CHANGE'!DB$64-'C. PERCENTAGE CHANGE'!DB$63)</f>
        <v>0.55980861244019131</v>
      </c>
      <c r="DB11" s="47">
        <f>1-('C. PERCENTAGE CHANGE'!DC11-'C. PERCENTAGE CHANGE'!DC$63)/('C. PERCENTAGE CHANGE'!DC$64-'C. PERCENTAGE CHANGE'!DC$63)</f>
        <v>0.75862068965517238</v>
      </c>
      <c r="DC11" s="47">
        <f>1-('C. PERCENTAGE CHANGE'!DD11-'C. PERCENTAGE CHANGE'!DD$63)/('C. PERCENTAGE CHANGE'!DD$64-'C. PERCENTAGE CHANGE'!DD$63)</f>
        <v>0.6</v>
      </c>
      <c r="DD11" s="47">
        <f>1-('C. PERCENTAGE CHANGE'!DE11-'C. PERCENTAGE CHANGE'!DE$63)/('C. PERCENTAGE CHANGE'!DE$64-'C. PERCENTAGE CHANGE'!DE$63)</f>
        <v>0.45070422535211274</v>
      </c>
      <c r="DE11" s="47">
        <f>1-('C. PERCENTAGE CHANGE'!DF11-'C. PERCENTAGE CHANGE'!DF$63)/('C. PERCENTAGE CHANGE'!DF$64-'C. PERCENTAGE CHANGE'!DF$63)</f>
        <v>0.81818181818181823</v>
      </c>
      <c r="DF11" s="47">
        <f>1-('C. PERCENTAGE CHANGE'!DG11-'C. PERCENTAGE CHANGE'!DG$63)/('C. PERCENTAGE CHANGE'!DG$64-'C. PERCENTAGE CHANGE'!DG$63)</f>
        <v>0.34782608695652173</v>
      </c>
      <c r="DG11" s="52">
        <f>1-('C. PERCENTAGE CHANGE'!DH11-'C. PERCENTAGE CHANGE'!DH$63)/('C. PERCENTAGE CHANGE'!DH$64-'C. PERCENTAGE CHANGE'!DH$63)</f>
        <v>0.57661290322580649</v>
      </c>
    </row>
    <row r="12" spans="1:111" x14ac:dyDescent="0.35">
      <c r="A12" s="228"/>
      <c r="B12" s="248" t="s">
        <v>14</v>
      </c>
      <c r="C12" s="248" t="s">
        <v>53</v>
      </c>
      <c r="D12" s="229" t="s">
        <v>56</v>
      </c>
      <c r="E12" s="18">
        <f>('C. PERCENTAGE CHANGE'!E12-'C. PERCENTAGE CHANGE'!E$63)/('C. PERCENTAGE CHANGE'!E$64-'C. PERCENTAGE CHANGE'!E$63)</f>
        <v>0.13926148748544559</v>
      </c>
      <c r="F12" s="19">
        <f>('C. PERCENTAGE CHANGE'!F12-'C. PERCENTAGE CHANGE'!F$63)/('C. PERCENTAGE CHANGE'!F$64-'C. PERCENTAGE CHANGE'!F$63)</f>
        <v>1</v>
      </c>
      <c r="G12" s="19">
        <f>('C. PERCENTAGE CHANGE'!G12-'C. PERCENTAGE CHANGE'!G$63)/('C. PERCENTAGE CHANGE'!G$64-'C. PERCENTAGE CHANGE'!G$63)</f>
        <v>0.60699125064650084</v>
      </c>
      <c r="H12" s="19">
        <f>('C. PERCENTAGE CHANGE'!H12-'C. PERCENTAGE CHANGE'!H$63)/('C. PERCENTAGE CHANGE'!H$64-'C. PERCENTAGE CHANGE'!H$63)</f>
        <v>0.67748328237963373</v>
      </c>
      <c r="I12" s="19">
        <f>('C. PERCENTAGE CHANGE'!I12-'C. PERCENTAGE CHANGE'!I$63)/('C. PERCENTAGE CHANGE'!I$64-'C. PERCENTAGE CHANGE'!I$63)</f>
        <v>0.73099678068096896</v>
      </c>
      <c r="J12" s="52">
        <f>('C. PERCENTAGE CHANGE'!J12-'C. PERCENTAGE CHANGE'!J$63)/('C. PERCENTAGE CHANGE'!J$64-'C. PERCENTAGE CHANGE'!J$63)</f>
        <v>0.75508727604333725</v>
      </c>
      <c r="K12" s="51">
        <f>('C. PERCENTAGE CHANGE'!K12-'C. PERCENTAGE CHANGE'!K$63)/('C. PERCENTAGE CHANGE'!K$64-'C. PERCENTAGE CHANGE'!K$63)</f>
        <v>1</v>
      </c>
      <c r="L12" s="47">
        <f>('C. PERCENTAGE CHANGE'!L12-'C. PERCENTAGE CHANGE'!L$63)/('C. PERCENTAGE CHANGE'!L$64-'C. PERCENTAGE CHANGE'!L$63)</f>
        <v>0.5</v>
      </c>
      <c r="M12" s="47">
        <f>('C. PERCENTAGE CHANGE'!M12-'C. PERCENTAGE CHANGE'!M$63)/('C. PERCENTAGE CHANGE'!M$64-'C. PERCENTAGE CHANGE'!M$63)</f>
        <v>0.66394557823129252</v>
      </c>
      <c r="N12" s="47">
        <f>('C. PERCENTAGE CHANGE'!N12-'C. PERCENTAGE CHANGE'!N$63)/('C. PERCENTAGE CHANGE'!N$64-'C. PERCENTAGE CHANGE'!N$63)</f>
        <v>0.52726616106897806</v>
      </c>
      <c r="O12" s="47">
        <f>('C. PERCENTAGE CHANGE'!O12-'C. PERCENTAGE CHANGE'!O$63)/('C. PERCENTAGE CHANGE'!O$64-'C. PERCENTAGE CHANGE'!O$63)</f>
        <v>0.36974789915966394</v>
      </c>
      <c r="P12" s="52">
        <f>('C. PERCENTAGE CHANGE'!P12-'C. PERCENTAGE CHANGE'!P$63)/('C. PERCENTAGE CHANGE'!P$64-'C. PERCENTAGE CHANGE'!P$63)</f>
        <v>0.65460747036457179</v>
      </c>
      <c r="Q12" s="47">
        <f>('C. PERCENTAGE CHANGE'!Q12-'C. PERCENTAGE CHANGE'!Q$63)/('C. PERCENTAGE CHANGE'!Q$64-'C. PERCENTAGE CHANGE'!Q$63)</f>
        <v>0.71272900602320344</v>
      </c>
      <c r="R12" s="47">
        <f>('C. PERCENTAGE CHANGE'!R12-'C. PERCENTAGE CHANGE'!R$63)/('C. PERCENTAGE CHANGE'!R$64-'C. PERCENTAGE CHANGE'!R$63)</f>
        <v>0.34053293063719448</v>
      </c>
      <c r="S12" s="47">
        <f>('C. PERCENTAGE CHANGE'!S12-'C. PERCENTAGE CHANGE'!S$63)/('C. PERCENTAGE CHANGE'!S$64-'C. PERCENTAGE CHANGE'!S$63)</f>
        <v>0.20189894139473974</v>
      </c>
      <c r="T12" s="47">
        <f>('C. PERCENTAGE CHANGE'!T12-'C. PERCENTAGE CHANGE'!T$63)/('C. PERCENTAGE CHANGE'!T$64-'C. PERCENTAGE CHANGE'!T$63)</f>
        <v>0.61720459068026678</v>
      </c>
      <c r="U12" s="47">
        <f>('C. PERCENTAGE CHANGE'!U12-'C. PERCENTAGE CHANGE'!U$63)/('C. PERCENTAGE CHANGE'!U$64-'C. PERCENTAGE CHANGE'!U$63)</f>
        <v>0.414442202972435</v>
      </c>
      <c r="V12" s="52">
        <f>('C. PERCENTAGE CHANGE'!V12-'C. PERCENTAGE CHANGE'!V$63)/('C. PERCENTAGE CHANGE'!V$64-'C. PERCENTAGE CHANGE'!V$63)</f>
        <v>0.24445702215341475</v>
      </c>
      <c r="W12" s="47">
        <f>('C. PERCENTAGE CHANGE'!W12-'C. PERCENTAGE CHANGE'!W$63)/('C. PERCENTAGE CHANGE'!W$64-'C. PERCENTAGE CHANGE'!W$63)</f>
        <v>0.47892770246784838</v>
      </c>
      <c r="X12" s="47">
        <f>('C. PERCENTAGE CHANGE'!X12-'C. PERCENTAGE CHANGE'!X$63)/('C. PERCENTAGE CHANGE'!X$64-'C. PERCENTAGE CHANGE'!X$63)</f>
        <v>0.6905882352941185</v>
      </c>
      <c r="Y12" s="47">
        <f>('C. PERCENTAGE CHANGE'!Y12-'C. PERCENTAGE CHANGE'!Y$63)/('C. PERCENTAGE CHANGE'!Y$64-'C. PERCENTAGE CHANGE'!Y$63)</f>
        <v>0.82049463700026604</v>
      </c>
      <c r="Z12" s="47">
        <f>('C. PERCENTAGE CHANGE'!Z12-'C. PERCENTAGE CHANGE'!Z$63)/('C. PERCENTAGE CHANGE'!Z$64-'C. PERCENTAGE CHANGE'!Z$63)</f>
        <v>0.3511111111111116</v>
      </c>
      <c r="AA12" s="47">
        <f>('C. PERCENTAGE CHANGE'!AA12-'C. PERCENTAGE CHANGE'!AA$63)/('C. PERCENTAGE CHANGE'!AA$64-'C. PERCENTAGE CHANGE'!AA$63)</f>
        <v>0.81334332833582978</v>
      </c>
      <c r="AB12" s="52">
        <f>('C. PERCENTAGE CHANGE'!AB12-'C. PERCENTAGE CHANGE'!AB$63)/('C. PERCENTAGE CHANGE'!AB$64-'C. PERCENTAGE CHANGE'!AB$63)</f>
        <v>0.93124592302674492</v>
      </c>
      <c r="AC12" s="47">
        <f>('C. PERCENTAGE CHANGE'!AC12-'C. PERCENTAGE CHANGE'!AC$63)/('C. PERCENTAGE CHANGE'!AC$64-'C. PERCENTAGE CHANGE'!AC$63)</f>
        <v>0.80686860891375656</v>
      </c>
      <c r="AD12" s="47">
        <f>('C. PERCENTAGE CHANGE'!AD12-'C. PERCENTAGE CHANGE'!AD$63)/('C. PERCENTAGE CHANGE'!AD$64-'C. PERCENTAGE CHANGE'!AD$63)</f>
        <v>0.31994156318480638</v>
      </c>
      <c r="AE12" s="47">
        <f>('C. PERCENTAGE CHANGE'!AE12-'C. PERCENTAGE CHANGE'!AE$63)/('C. PERCENTAGE CHANGE'!AE$64-'C. PERCENTAGE CHANGE'!AE$63)</f>
        <v>0.63793620637936199</v>
      </c>
      <c r="AF12" s="47">
        <f>('C. PERCENTAGE CHANGE'!AF12-'C. PERCENTAGE CHANGE'!AF$63)/('C. PERCENTAGE CHANGE'!AF$64-'C. PERCENTAGE CHANGE'!AF$63)</f>
        <v>0.50934579439252337</v>
      </c>
      <c r="AG12" s="47">
        <f>('C. PERCENTAGE CHANGE'!AG12-'C. PERCENTAGE CHANGE'!AG$63)/('C. PERCENTAGE CHANGE'!AG$64-'C. PERCENTAGE CHANGE'!AG$63)</f>
        <v>0.39653883972468046</v>
      </c>
      <c r="AH12" s="47">
        <f>('C. PERCENTAGE CHANGE'!AH12-'C. PERCENTAGE CHANGE'!AH$63)/('C. PERCENTAGE CHANGE'!AH$64-'C. PERCENTAGE CHANGE'!AH$63)</f>
        <v>0.63926940639269403</v>
      </c>
      <c r="AI12" s="120">
        <f>('C. PERCENTAGE CHANGE'!AI12-'C. PERCENTAGE CHANGE'!AI$63)/('C. PERCENTAGE CHANGE'!AI$64-'C. PERCENTAGE CHANGE'!AI$63)</f>
        <v>0.40237603305785119</v>
      </c>
      <c r="AJ12" s="47">
        <f>('C. PERCENTAGE CHANGE'!AJ12-'C. PERCENTAGE CHANGE'!AJ$63)/('C. PERCENTAGE CHANGE'!AJ$64-'C. PERCENTAGE CHANGE'!AJ$63)</f>
        <v>0.34453781512605036</v>
      </c>
      <c r="AK12" s="47">
        <f>('C. PERCENTAGE CHANGE'!AK12-'C. PERCENTAGE CHANGE'!AK$63)/('C. PERCENTAGE CHANGE'!AK$64-'C. PERCENTAGE CHANGE'!AK$63)</f>
        <v>0.58981513777467742</v>
      </c>
      <c r="AL12" s="47">
        <f>('C. PERCENTAGE CHANGE'!AL12-'C. PERCENTAGE CHANGE'!AL$63)/('C. PERCENTAGE CHANGE'!AL$64-'C. PERCENTAGE CHANGE'!AL$63)</f>
        <v>0.53358208955223885</v>
      </c>
      <c r="AM12" s="47">
        <f>('C. PERCENTAGE CHANGE'!AM12-'C. PERCENTAGE CHANGE'!AM$63)/('C. PERCENTAGE CHANGE'!AM$64-'C. PERCENTAGE CHANGE'!AM$63)</f>
        <v>6.9503546099290811E-2</v>
      </c>
      <c r="AN12" s="192">
        <f>('C. PERCENTAGE CHANGE'!AN12-'C. PERCENTAGE CHANGE'!AN$63)/('C. PERCENTAGE CHANGE'!AN$64-'C. PERCENTAGE CHANGE'!AN$63)</f>
        <v>0.17865044247787612</v>
      </c>
      <c r="AO12" s="47">
        <f>('C. PERCENTAGE CHANGE'!AO12-'C. PERCENTAGE CHANGE'!AO$63)/('C. PERCENTAGE CHANGE'!AO$64-'C. PERCENTAGE CHANGE'!AO$63)</f>
        <v>0.24318349299926309</v>
      </c>
      <c r="AP12" s="47">
        <f>('C. PERCENTAGE CHANGE'!AP12-'C. PERCENTAGE CHANGE'!AP$63)/('C. PERCENTAGE CHANGE'!AP$64-'C. PERCENTAGE CHANGE'!AP$63)</f>
        <v>0.81176470588235294</v>
      </c>
      <c r="AQ12" s="47">
        <f>('C. PERCENTAGE CHANGE'!AQ12-'C. PERCENTAGE CHANGE'!AQ$63)/('C. PERCENTAGE CHANGE'!AQ$64-'C. PERCENTAGE CHANGE'!AQ$63)</f>
        <v>0.4447916666666667</v>
      </c>
      <c r="AR12" s="47">
        <f>('C. PERCENTAGE CHANGE'!AR12-'C. PERCENTAGE CHANGE'!AR$63)/('C. PERCENTAGE CHANGE'!AR$64-'C. PERCENTAGE CHANGE'!AR$63)</f>
        <v>0.43835616438356156</v>
      </c>
      <c r="AS12" s="47">
        <f>('C. PERCENTAGE CHANGE'!AS12-'C. PERCENTAGE CHANGE'!AS$63)/('C. PERCENTAGE CHANGE'!AS$64-'C. PERCENTAGE CHANGE'!AS$63)</f>
        <v>0.25517241379310346</v>
      </c>
      <c r="AT12" s="52">
        <f>('C. PERCENTAGE CHANGE'!AT12-'C. PERCENTAGE CHANGE'!AT$63)/('C. PERCENTAGE CHANGE'!AT$64-'C. PERCENTAGE CHANGE'!AT$63)</f>
        <v>0.42566993590238633</v>
      </c>
      <c r="AU12" s="47">
        <f>('C. PERCENTAGE CHANGE'!AU12-'C. PERCENTAGE CHANGE'!AU$63)/('C. PERCENTAGE CHANGE'!AU$64-'C. PERCENTAGE CHANGE'!AU$63)</f>
        <v>0.24232633279483035</v>
      </c>
      <c r="AV12" s="47">
        <f>('C. PERCENTAGE CHANGE'!AV12-'C. PERCENTAGE CHANGE'!AV$63)/('C. PERCENTAGE CHANGE'!AV$64-'C. PERCENTAGE CHANGE'!AV$63)</f>
        <v>0.54533594259621654</v>
      </c>
      <c r="AW12" s="47">
        <f>('C. PERCENTAGE CHANGE'!AW12-'C. PERCENTAGE CHANGE'!AW$63)/('C. PERCENTAGE CHANGE'!AW$64-'C. PERCENTAGE CHANGE'!AW$63)</f>
        <v>0.26357755775577557</v>
      </c>
      <c r="AX12" s="47">
        <f>('C. PERCENTAGE CHANGE'!AX12-'C. PERCENTAGE CHANGE'!AX$63)/('C. PERCENTAGE CHANGE'!AX$64-'C. PERCENTAGE CHANGE'!AX$63)</f>
        <v>0.7691250572606505</v>
      </c>
      <c r="AY12" s="47">
        <f>('C. PERCENTAGE CHANGE'!AY12-'C. PERCENTAGE CHANGE'!AY$63)/('C. PERCENTAGE CHANGE'!AY$64-'C. PERCENTAGE CHANGE'!AY$63)</f>
        <v>0.6122672064777327</v>
      </c>
      <c r="AZ12" s="52">
        <f>('C. PERCENTAGE CHANGE'!AZ12-'C. PERCENTAGE CHANGE'!AZ$63)/('C. PERCENTAGE CHANGE'!AZ$64-'C. PERCENTAGE CHANGE'!AZ$63)</f>
        <v>0.19063628885153258</v>
      </c>
      <c r="BA12" s="47">
        <f>('C. PERCENTAGE CHANGE'!BA12-'C. PERCENTAGE CHANGE'!BA$63)/('C. PERCENTAGE CHANGE'!BA$64-'C. PERCENTAGE CHANGE'!BA$63)</f>
        <v>0.5</v>
      </c>
      <c r="BB12" s="47">
        <f>('C. PERCENTAGE CHANGE'!BB12-'C. PERCENTAGE CHANGE'!BB$63)/('C. PERCENTAGE CHANGE'!BB$64-'C. PERCENTAGE CHANGE'!BB$63)</f>
        <v>4.9094234967840912E-2</v>
      </c>
      <c r="BC12" s="47">
        <f>('C. PERCENTAGE CHANGE'!BC12-'C. PERCENTAGE CHANGE'!BC$63)/('C. PERCENTAGE CHANGE'!BC$64-'C. PERCENTAGE CHANGE'!BC$63)</f>
        <v>0.55999999999999994</v>
      </c>
      <c r="BD12" s="47">
        <f>('C. PERCENTAGE CHANGE'!BD12-'C. PERCENTAGE CHANGE'!BD$63)/('C. PERCENTAGE CHANGE'!BD$64-'C. PERCENTAGE CHANGE'!BD$63)</f>
        <v>0.53968253968253965</v>
      </c>
      <c r="BE12" s="47">
        <f>('C. PERCENTAGE CHANGE'!BE12-'C. PERCENTAGE CHANGE'!BE$63)/('C. PERCENTAGE CHANGE'!BE$64-'C. PERCENTAGE CHANGE'!BE$63)</f>
        <v>0.3248587570621469</v>
      </c>
      <c r="BF12" s="52">
        <f>('C. PERCENTAGE CHANGE'!BF12-'C. PERCENTAGE CHANGE'!BF$63)/('C. PERCENTAGE CHANGE'!BF$64-'C. PERCENTAGE CHANGE'!BF$63)</f>
        <v>0.1385390428211587</v>
      </c>
      <c r="BG12" s="47">
        <f>1-('C. PERCENTAGE CHANGE'!BG12-'C. PERCENTAGE CHANGE'!BG$63)/('C. PERCENTAGE CHANGE'!BG$64-'C. PERCENTAGE CHANGE'!BG$63)</f>
        <v>0.84615384615384615</v>
      </c>
      <c r="BH12" s="47">
        <f>1-('C. PERCENTAGE CHANGE'!BH12-'C. PERCENTAGE CHANGE'!BH$63)/('C. PERCENTAGE CHANGE'!BH$64-'C. PERCENTAGE CHANGE'!BH$63)</f>
        <v>0.16666666666666674</v>
      </c>
      <c r="BI12" s="47">
        <f>1-('C. PERCENTAGE CHANGE'!BI12-'C. PERCENTAGE CHANGE'!BI$63)/('C. PERCENTAGE CHANGE'!BI$64-'C. PERCENTAGE CHANGE'!BI$63)</f>
        <v>0.84615384615384615</v>
      </c>
      <c r="BJ12" s="47">
        <f>1-('C. PERCENTAGE CHANGE'!BJ12-'C. PERCENTAGE CHANGE'!BJ$63)/('C. PERCENTAGE CHANGE'!BJ$64-'C. PERCENTAGE CHANGE'!BJ$63)</f>
        <v>0.66666666666666663</v>
      </c>
      <c r="BK12" s="47">
        <f>1-('C. PERCENTAGE CHANGE'!BK12-'C. PERCENTAGE CHANGE'!BK$63)/('C. PERCENTAGE CHANGE'!BK$64-'C. PERCENTAGE CHANGE'!BK$63)</f>
        <v>0.77272727272727271</v>
      </c>
      <c r="BL12" s="52">
        <f>1-('C. PERCENTAGE CHANGE'!BL12-'C. PERCENTAGE CHANGE'!BL$63)/('C. PERCENTAGE CHANGE'!BL$64-'C. PERCENTAGE CHANGE'!BL$63)</f>
        <v>1</v>
      </c>
      <c r="BM12" s="47">
        <f>1-('C. PERCENTAGE CHANGE'!BM12-'C. PERCENTAGE CHANGE'!BM$63)/('C. PERCENTAGE CHANGE'!BM$64-'C. PERCENTAGE CHANGE'!BM$63)</f>
        <v>0.39506172839506171</v>
      </c>
      <c r="BN12" s="47">
        <f>1-('C. PERCENTAGE CHANGE'!BN12-'C. PERCENTAGE CHANGE'!BN$63)/('C. PERCENTAGE CHANGE'!BN$64-'C. PERCENTAGE CHANGE'!BN$63)</f>
        <v>0.80357142857142849</v>
      </c>
      <c r="BO12" s="47">
        <f>1-('C. PERCENTAGE CHANGE'!BO12-'C. PERCENTAGE CHANGE'!BO$63)/('C. PERCENTAGE CHANGE'!BO$64-'C. PERCENTAGE CHANGE'!BO$63)</f>
        <v>0.40861869949980756</v>
      </c>
      <c r="BP12" s="47">
        <f>1-('C. PERCENTAGE CHANGE'!BP12-'C. PERCENTAGE CHANGE'!BP$63)/('C. PERCENTAGE CHANGE'!BP$64-'C. PERCENTAGE CHANGE'!BP$63)</f>
        <v>0.78093306288032449</v>
      </c>
      <c r="BQ12" s="47">
        <f>1-('C. PERCENTAGE CHANGE'!BQ12-'C. PERCENTAGE CHANGE'!BQ$63)/('C. PERCENTAGE CHANGE'!BQ$64-'C. PERCENTAGE CHANGE'!BQ$63)</f>
        <v>0.30158730158730163</v>
      </c>
      <c r="BR12" s="52">
        <f>1-('C. PERCENTAGE CHANGE'!BR12-'C. PERCENTAGE CHANGE'!BR$63)/('C. PERCENTAGE CHANGE'!BR$64-'C. PERCENTAGE CHANGE'!BR$63)</f>
        <v>0.55086071987480434</v>
      </c>
      <c r="BS12" s="47">
        <f>('C. PERCENTAGE CHANGE'!BS12-'C. PERCENTAGE CHANGE'!BS$63)/('C. PERCENTAGE CHANGE'!BS$64-'C. PERCENTAGE CHANGE'!BS$63)</f>
        <v>0.43459259710013437</v>
      </c>
      <c r="BT12" s="47">
        <f>('C. PERCENTAGE CHANGE'!BT12-'C. PERCENTAGE CHANGE'!BT$63)/('C. PERCENTAGE CHANGE'!BT$64-'C. PERCENTAGE CHANGE'!BT$63)</f>
        <v>0.18636674030929906</v>
      </c>
      <c r="BU12" s="47">
        <f>('C. PERCENTAGE CHANGE'!BU12-'C. PERCENTAGE CHANGE'!BU$63)/('C. PERCENTAGE CHANGE'!BU$64-'C. PERCENTAGE CHANGE'!BU$63)</f>
        <v>0.30131209788505936</v>
      </c>
      <c r="BV12" s="47">
        <f>('C. PERCENTAGE CHANGE'!BV12-'C. PERCENTAGE CHANGE'!BV$63)/('C. PERCENTAGE CHANGE'!BV$64-'C. PERCENTAGE CHANGE'!BV$63)</f>
        <v>0.93587705352411232</v>
      </c>
      <c r="BW12" s="47">
        <f>('C. PERCENTAGE CHANGE'!BW12-'C. PERCENTAGE CHANGE'!BW$63)/('C. PERCENTAGE CHANGE'!BW$64-'C. PERCENTAGE CHANGE'!BW$63)</f>
        <v>0.63304887509697438</v>
      </c>
      <c r="BX12" s="52">
        <f>('C. PERCENTAGE CHANGE'!BX12-'C. PERCENTAGE CHANGE'!BX$63)/('C. PERCENTAGE CHANGE'!BX$64-'C. PERCENTAGE CHANGE'!BX$63)</f>
        <v>0.64132876807349637</v>
      </c>
      <c r="BY12" s="47">
        <f>1-('C. PERCENTAGE CHANGE'!BY12-'C. PERCENTAGE CHANGE'!BY$63)/('C. PERCENTAGE CHANGE'!BY$64-'C. PERCENTAGE CHANGE'!BY$63)</f>
        <v>0.61140192557930051</v>
      </c>
      <c r="BZ12" s="47">
        <f>1-('C. PERCENTAGE CHANGE'!BZ12-'C. PERCENTAGE CHANGE'!BZ$63)/('C. PERCENTAGE CHANGE'!BZ$64-'C. PERCENTAGE CHANGE'!BZ$63)</f>
        <v>0.36255187823057078</v>
      </c>
      <c r="CA12" s="47">
        <f>1-('C. PERCENTAGE CHANGE'!CA12-'C. PERCENTAGE CHANGE'!CA$63)/('C. PERCENTAGE CHANGE'!CA$64-'C. PERCENTAGE CHANGE'!CA$63)</f>
        <v>0.54409173630035657</v>
      </c>
      <c r="CB12" s="47">
        <f>1-('C. PERCENTAGE CHANGE'!CB12-'C. PERCENTAGE CHANGE'!CB$63)/('C. PERCENTAGE CHANGE'!CB$64-'C. PERCENTAGE CHANGE'!CB$63)</f>
        <v>0.52143064110410076</v>
      </c>
      <c r="CC12" s="47">
        <f>1-('C. PERCENTAGE CHANGE'!CC12-'C. PERCENTAGE CHANGE'!CC$63)/('C. PERCENTAGE CHANGE'!CC$64-'C. PERCENTAGE CHANGE'!CC$63)</f>
        <v>0.79549992449537699</v>
      </c>
      <c r="CD12" s="52">
        <f>1-('C. PERCENTAGE CHANGE'!CD12-'C. PERCENTAGE CHANGE'!CD$63)/('C. PERCENTAGE CHANGE'!CD$64-'C. PERCENTAGE CHANGE'!CD$63)</f>
        <v>0.78947631935423745</v>
      </c>
      <c r="CE12" s="51">
        <f>1-('C. PERCENTAGE CHANGE'!CE12-'C. PERCENTAGE CHANGE'!CE$63)/('C. PERCENTAGE CHANGE'!CE$64-'C. PERCENTAGE CHANGE'!CE$63)</f>
        <v>0.72009446047136505</v>
      </c>
      <c r="CF12" s="47">
        <f>1-('C. PERCENTAGE CHANGE'!CF12-'C. PERCENTAGE CHANGE'!CF$63)/('C. PERCENTAGE CHANGE'!CF$64-'C. PERCENTAGE CHANGE'!CF$63)</f>
        <v>0.59419416507356004</v>
      </c>
      <c r="CG12" s="47">
        <f>1-('C. PERCENTAGE CHANGE'!CG12-'C. PERCENTAGE CHANGE'!CG$63)/('C. PERCENTAGE CHANGE'!CG$64-'C. PERCENTAGE CHANGE'!CG$63)</f>
        <v>0.76034168346290432</v>
      </c>
      <c r="CH12" s="47">
        <f>1-('C. PERCENTAGE CHANGE'!CH12-'C. PERCENTAGE CHANGE'!CH$63)/('C. PERCENTAGE CHANGE'!CH$64-'C. PERCENTAGE CHANGE'!CH$63)</f>
        <v>0.50572629485471066</v>
      </c>
      <c r="CI12" s="47">
        <f>1-('C. PERCENTAGE CHANGE'!CI12-'C. PERCENTAGE CHANGE'!CI$63)/('C. PERCENTAGE CHANGE'!CI$64-'C. PERCENTAGE CHANGE'!CI$63)</f>
        <v>0.79741153232376205</v>
      </c>
      <c r="CJ12" s="47">
        <f>1-('C. PERCENTAGE CHANGE'!CJ12-'C. PERCENTAGE CHANGE'!CJ$63)/('C. PERCENTAGE CHANGE'!CJ$64-'C. PERCENTAGE CHANGE'!CJ$63)</f>
        <v>0.74566542050572548</v>
      </c>
      <c r="CK12" s="51">
        <f>1-('C. PERCENTAGE CHANGE'!CK12-'C. PERCENTAGE CHANGE'!CK$63)/('C. PERCENTAGE CHANGE'!CK$64-'C. PERCENTAGE CHANGE'!CK$63)</f>
        <v>0.77847222222222234</v>
      </c>
      <c r="CL12" s="47">
        <f>1-('C. PERCENTAGE CHANGE'!CL12-'C. PERCENTAGE CHANGE'!CL$63)/('C. PERCENTAGE CHANGE'!CL$64-'C. PERCENTAGE CHANGE'!CL$63)</f>
        <v>0.92424242424242431</v>
      </c>
      <c r="CM12" s="47">
        <f>1-('C. PERCENTAGE CHANGE'!CM12-'C. PERCENTAGE CHANGE'!CM$63)/('C. PERCENTAGE CHANGE'!CM$64-'C. PERCENTAGE CHANGE'!CM$63)</f>
        <v>0.56000000000000005</v>
      </c>
      <c r="CN12" s="47">
        <f>1-('C. PERCENTAGE CHANGE'!CN12-'C. PERCENTAGE CHANGE'!CN$63)/('C. PERCENTAGE CHANGE'!CN$64-'C. PERCENTAGE CHANGE'!CN$63)</f>
        <v>0.41666666666666663</v>
      </c>
      <c r="CO12" s="52">
        <f>1-('C. PERCENTAGE CHANGE'!CP12-'C. PERCENTAGE CHANGE'!CP$63)/('C. PERCENTAGE CHANGE'!CP$64-'C. PERCENTAGE CHANGE'!CP$63)</f>
        <v>0.88888888888888884</v>
      </c>
      <c r="CP12" s="47">
        <f>1-('C. PERCENTAGE CHANGE'!CQ12-'C. PERCENTAGE CHANGE'!CQ$63)/('C. PERCENTAGE CHANGE'!CQ$64-'C. PERCENTAGE CHANGE'!CQ$63)</f>
        <v>0.69230769230769229</v>
      </c>
      <c r="CQ12" s="47">
        <f>1-('C. PERCENTAGE CHANGE'!CR12-'C. PERCENTAGE CHANGE'!CR$63)/('C. PERCENTAGE CHANGE'!CR$64-'C. PERCENTAGE CHANGE'!CR$63)</f>
        <v>0.53846153846153855</v>
      </c>
      <c r="CR12" s="47">
        <f>1-('C. PERCENTAGE CHANGE'!CS12-'C. PERCENTAGE CHANGE'!CS$63)/('C. PERCENTAGE CHANGE'!CS$64-'C. PERCENTAGE CHANGE'!CS$63)</f>
        <v>0.66666666666666663</v>
      </c>
      <c r="CS12" s="47">
        <f>1-('C. PERCENTAGE CHANGE'!CT12-'C. PERCENTAGE CHANGE'!CT$63)/('C. PERCENTAGE CHANGE'!CT$64-'C. PERCENTAGE CHANGE'!CT$63)</f>
        <v>0.76190476190476186</v>
      </c>
      <c r="CT12" s="47">
        <f>1-('C. PERCENTAGE CHANGE'!CU12-'C. PERCENTAGE CHANGE'!CU$63)/('C. PERCENTAGE CHANGE'!CU$64-'C. PERCENTAGE CHANGE'!CU$63)</f>
        <v>0.7</v>
      </c>
      <c r="CU12" s="52">
        <f>1-('C. PERCENTAGE CHANGE'!CV12-'C. PERCENTAGE CHANGE'!CV$63)/('C. PERCENTAGE CHANGE'!CV$64-'C. PERCENTAGE CHANGE'!CV$63)</f>
        <v>0.70000000000000007</v>
      </c>
      <c r="CV12" s="47">
        <f>1-('C. PERCENTAGE CHANGE'!CW12-'C. PERCENTAGE CHANGE'!CW$63)/('C. PERCENTAGE CHANGE'!CW$64-'C. PERCENTAGE CHANGE'!CW$63)</f>
        <v>0.80861244019138756</v>
      </c>
      <c r="CW12" s="47">
        <f>1-('C. PERCENTAGE CHANGE'!CX12-'C. PERCENTAGE CHANGE'!CX$63)/('C. PERCENTAGE CHANGE'!CX$64-'C. PERCENTAGE CHANGE'!CX$63)</f>
        <v>0.31040564373897717</v>
      </c>
      <c r="CX12" s="47">
        <f>1-('C. PERCENTAGE CHANGE'!CY12-'C. PERCENTAGE CHANGE'!CY$63)/('C. PERCENTAGE CHANGE'!CY$64-'C. PERCENTAGE CHANGE'!CY$63)</f>
        <v>0.50324675324675328</v>
      </c>
      <c r="CY12" s="47">
        <f>1-('C. PERCENTAGE CHANGE'!CZ12-'C. PERCENTAGE CHANGE'!CZ$63)/('C. PERCENTAGE CHANGE'!CZ$64-'C. PERCENTAGE CHANGE'!CZ$63)</f>
        <v>0.63636363636363635</v>
      </c>
      <c r="CZ12" s="47">
        <f>1-('C. PERCENTAGE CHANGE'!DA12-'C. PERCENTAGE CHANGE'!DA$63)/('C. PERCENTAGE CHANGE'!DA$64-'C. PERCENTAGE CHANGE'!DA$63)</f>
        <v>0.1236858379715523</v>
      </c>
      <c r="DA12" s="52">
        <f>1-('C. PERCENTAGE CHANGE'!DB12-'C. PERCENTAGE CHANGE'!DB$63)/('C. PERCENTAGE CHANGE'!DB$64-'C. PERCENTAGE CHANGE'!DB$63)</f>
        <v>0.39393939393939392</v>
      </c>
      <c r="DB12" s="47">
        <f>1-('C. PERCENTAGE CHANGE'!DC12-'C. PERCENTAGE CHANGE'!DC$63)/('C. PERCENTAGE CHANGE'!DC$64-'C. PERCENTAGE CHANGE'!DC$63)</f>
        <v>0.37931034482758619</v>
      </c>
      <c r="DC12" s="47">
        <f>1-('C. PERCENTAGE CHANGE'!DD12-'C. PERCENTAGE CHANGE'!DD$63)/('C. PERCENTAGE CHANGE'!DD$64-'C. PERCENTAGE CHANGE'!DD$63)</f>
        <v>0.64999999999999991</v>
      </c>
      <c r="DD12" s="47">
        <f>1-('C. PERCENTAGE CHANGE'!DE12-'C. PERCENTAGE CHANGE'!DE$63)/('C. PERCENTAGE CHANGE'!DE$64-'C. PERCENTAGE CHANGE'!DE$63)</f>
        <v>0.26760563380281688</v>
      </c>
      <c r="DE12" s="47">
        <f>1-('C. PERCENTAGE CHANGE'!DF12-'C. PERCENTAGE CHANGE'!DF$63)/('C. PERCENTAGE CHANGE'!DF$64-'C. PERCENTAGE CHANGE'!DF$63)</f>
        <v>0.68067226890756305</v>
      </c>
      <c r="DF12" s="47">
        <f>1-('C. PERCENTAGE CHANGE'!DG12-'C. PERCENTAGE CHANGE'!DG$63)/('C. PERCENTAGE CHANGE'!DG$64-'C. PERCENTAGE CHANGE'!DG$63)</f>
        <v>0.57971014492753614</v>
      </c>
      <c r="DG12" s="52">
        <f>1-('C. PERCENTAGE CHANGE'!DH12-'C. PERCENTAGE CHANGE'!DH$63)/('C. PERCENTAGE CHANGE'!DH$64-'C. PERCENTAGE CHANGE'!DH$63)</f>
        <v>0</v>
      </c>
    </row>
    <row r="13" spans="1:111" x14ac:dyDescent="0.35">
      <c r="A13" s="228"/>
      <c r="B13" s="248" t="s">
        <v>15</v>
      </c>
      <c r="C13" s="248" t="s">
        <v>53</v>
      </c>
      <c r="D13" s="229" t="s">
        <v>57</v>
      </c>
      <c r="E13" s="18">
        <f>('C. PERCENTAGE CHANGE'!E13-'C. PERCENTAGE CHANGE'!E$63)/('C. PERCENTAGE CHANGE'!E$64-'C. PERCENTAGE CHANGE'!E$63)</f>
        <v>1.4623079459334266E-3</v>
      </c>
      <c r="F13" s="19">
        <f>('C. PERCENTAGE CHANGE'!F13-'C. PERCENTAGE CHANGE'!F$63)/('C. PERCENTAGE CHANGE'!F$64-'C. PERCENTAGE CHANGE'!F$63)</f>
        <v>0.7927660183992612</v>
      </c>
      <c r="G13" s="19">
        <f>('C. PERCENTAGE CHANGE'!G13-'C. PERCENTAGE CHANGE'!G$63)/('C. PERCENTAGE CHANGE'!G$64-'C. PERCENTAGE CHANGE'!G$63)</f>
        <v>0.42159733960131179</v>
      </c>
      <c r="H13" s="19">
        <f>('C. PERCENTAGE CHANGE'!H13-'C. PERCENTAGE CHANGE'!H$63)/('C. PERCENTAGE CHANGE'!H$64-'C. PERCENTAGE CHANGE'!H$63)</f>
        <v>0.64080956148163515</v>
      </c>
      <c r="I13" s="19">
        <f>('C. PERCENTAGE CHANGE'!I13-'C. PERCENTAGE CHANGE'!I$63)/('C. PERCENTAGE CHANGE'!I$64-'C. PERCENTAGE CHANGE'!I$63)</f>
        <v>0.43704125965693674</v>
      </c>
      <c r="J13" s="52">
        <f>('C. PERCENTAGE CHANGE'!J13-'C. PERCENTAGE CHANGE'!J$63)/('C. PERCENTAGE CHANGE'!J$64-'C. PERCENTAGE CHANGE'!J$63)</f>
        <v>0.3507923654799886</v>
      </c>
      <c r="K13" s="51">
        <f>('C. PERCENTAGE CHANGE'!K13-'C. PERCENTAGE CHANGE'!K$63)/('C. PERCENTAGE CHANGE'!K$64-'C. PERCENTAGE CHANGE'!K$63)</f>
        <v>0.66176470588235292</v>
      </c>
      <c r="L13" s="47">
        <f>('C. PERCENTAGE CHANGE'!L13-'C. PERCENTAGE CHANGE'!L$63)/('C. PERCENTAGE CHANGE'!L$64-'C. PERCENTAGE CHANGE'!L$63)</f>
        <v>0.5074626865671642</v>
      </c>
      <c r="M13" s="47">
        <f>('C. PERCENTAGE CHANGE'!M13-'C. PERCENTAGE CHANGE'!M$63)/('C. PERCENTAGE CHANGE'!M$64-'C. PERCENTAGE CHANGE'!M$63)</f>
        <v>0.38095238095238099</v>
      </c>
      <c r="N13" s="47">
        <f>('C. PERCENTAGE CHANGE'!N13-'C. PERCENTAGE CHANGE'!N$63)/('C. PERCENTAGE CHANGE'!N$64-'C. PERCENTAGE CHANGE'!N$63)</f>
        <v>0.28822928279450022</v>
      </c>
      <c r="O13" s="47">
        <f>('C. PERCENTAGE CHANGE'!O13-'C. PERCENTAGE CHANGE'!O$63)/('C. PERCENTAGE CHANGE'!O$64-'C. PERCENTAGE CHANGE'!O$63)</f>
        <v>0.40880577583145938</v>
      </c>
      <c r="P13" s="52">
        <f>('C. PERCENTAGE CHANGE'!P13-'C. PERCENTAGE CHANGE'!P$63)/('C. PERCENTAGE CHANGE'!P$64-'C. PERCENTAGE CHANGE'!P$63)</f>
        <v>0.3806754641019906</v>
      </c>
      <c r="Q13" s="47">
        <f>('C. PERCENTAGE CHANGE'!Q13-'C. PERCENTAGE CHANGE'!Q$63)/('C. PERCENTAGE CHANGE'!Q$64-'C. PERCENTAGE CHANGE'!Q$63)</f>
        <v>0.65646967506087528</v>
      </c>
      <c r="R13" s="47">
        <f>('C. PERCENTAGE CHANGE'!R13-'C. PERCENTAGE CHANGE'!R$63)/('C. PERCENTAGE CHANGE'!R$64-'C. PERCENTAGE CHANGE'!R$63)</f>
        <v>0.69006067914175251</v>
      </c>
      <c r="S13" s="47">
        <f>('C. PERCENTAGE CHANGE'!S13-'C. PERCENTAGE CHANGE'!S$63)/('C. PERCENTAGE CHANGE'!S$64-'C. PERCENTAGE CHANGE'!S$63)</f>
        <v>5.029427501337614E-2</v>
      </c>
      <c r="T13" s="47">
        <f>('C. PERCENTAGE CHANGE'!T13-'C. PERCENTAGE CHANGE'!T$63)/('C. PERCENTAGE CHANGE'!T$64-'C. PERCENTAGE CHANGE'!T$63)</f>
        <v>0.54882165471392264</v>
      </c>
      <c r="U13" s="47">
        <f>('C. PERCENTAGE CHANGE'!U13-'C. PERCENTAGE CHANGE'!U$63)/('C. PERCENTAGE CHANGE'!U$64-'C. PERCENTAGE CHANGE'!U$63)</f>
        <v>0.45736274941403898</v>
      </c>
      <c r="V13" s="52">
        <f>('C. PERCENTAGE CHANGE'!V13-'C. PERCENTAGE CHANGE'!V$63)/('C. PERCENTAGE CHANGE'!V$64-'C. PERCENTAGE CHANGE'!V$63)</f>
        <v>0.34972441791004361</v>
      </c>
      <c r="W13" s="47">
        <f>('C. PERCENTAGE CHANGE'!W13-'C. PERCENTAGE CHANGE'!W$63)/('C. PERCENTAGE CHANGE'!W$64-'C. PERCENTAGE CHANGE'!W$63)</f>
        <v>3.1550134460238161E-2</v>
      </c>
      <c r="X13" s="47">
        <f>('C. PERCENTAGE CHANGE'!X13-'C. PERCENTAGE CHANGE'!X$63)/('C. PERCENTAGE CHANGE'!X$64-'C. PERCENTAGE CHANGE'!X$63)</f>
        <v>0.71600000000000075</v>
      </c>
      <c r="Y13" s="47">
        <f>('C. PERCENTAGE CHANGE'!Y13-'C. PERCENTAGE CHANGE'!Y$63)/('C. PERCENTAGE CHANGE'!Y$64-'C. PERCENTAGE CHANGE'!Y$63)</f>
        <v>0.22879177377892029</v>
      </c>
      <c r="Z13" s="47">
        <f>('C. PERCENTAGE CHANGE'!Z13-'C. PERCENTAGE CHANGE'!Z$63)/('C. PERCENTAGE CHANGE'!Z$64-'C. PERCENTAGE CHANGE'!Z$63)</f>
        <v>0.38778340303764086</v>
      </c>
      <c r="AA13" s="47">
        <f>('C. PERCENTAGE CHANGE'!AA13-'C. PERCENTAGE CHANGE'!AA$63)/('C. PERCENTAGE CHANGE'!AA$64-'C. PERCENTAGE CHANGE'!AA$63)</f>
        <v>0.44998214356573152</v>
      </c>
      <c r="AB13" s="52">
        <f>('C. PERCENTAGE CHANGE'!AB13-'C. PERCENTAGE CHANGE'!AB$63)/('C. PERCENTAGE CHANGE'!AB$64-'C. PERCENTAGE CHANGE'!AB$63)</f>
        <v>0.30382119682768688</v>
      </c>
      <c r="AC13" s="47">
        <f>('C. PERCENTAGE CHANGE'!AC13-'C. PERCENTAGE CHANGE'!AC$63)/('C. PERCENTAGE CHANGE'!AC$64-'C. PERCENTAGE CHANGE'!AC$63)</f>
        <v>0.97068899885801307</v>
      </c>
      <c r="AD13" s="47">
        <f>('C. PERCENTAGE CHANGE'!AD13-'C. PERCENTAGE CHANGE'!AD$63)/('C. PERCENTAGE CHANGE'!AD$64-'C. PERCENTAGE CHANGE'!AD$63)</f>
        <v>0.32432432432432429</v>
      </c>
      <c r="AE13" s="47">
        <f>('C. PERCENTAGE CHANGE'!AE13-'C. PERCENTAGE CHANGE'!AE$63)/('C. PERCENTAGE CHANGE'!AE$64-'C. PERCENTAGE CHANGE'!AE$63)</f>
        <v>0.48175182481751821</v>
      </c>
      <c r="AF13" s="47">
        <f>('C. PERCENTAGE CHANGE'!AF13-'C. PERCENTAGE CHANGE'!AF$63)/('C. PERCENTAGE CHANGE'!AF$64-'C. PERCENTAGE CHANGE'!AF$63)</f>
        <v>0.50716510903426792</v>
      </c>
      <c r="AG13" s="47">
        <f>('C. PERCENTAGE CHANGE'!AG13-'C. PERCENTAGE CHANGE'!AG$63)/('C. PERCENTAGE CHANGE'!AG$64-'C. PERCENTAGE CHANGE'!AG$63)</f>
        <v>0.20943952802359883</v>
      </c>
      <c r="AH13" s="47">
        <f>('C. PERCENTAGE CHANGE'!AH13-'C. PERCENTAGE CHANGE'!AH$63)/('C. PERCENTAGE CHANGE'!AH$64-'C. PERCENTAGE CHANGE'!AH$63)</f>
        <v>0.47195582679453651</v>
      </c>
      <c r="AI13" s="120">
        <f>('C. PERCENTAGE CHANGE'!AI13-'C. PERCENTAGE CHANGE'!AI$63)/('C. PERCENTAGE CHANGE'!AI$64-'C. PERCENTAGE CHANGE'!AI$63)</f>
        <v>0.41857073407875539</v>
      </c>
      <c r="AJ13" s="47">
        <f>('C. PERCENTAGE CHANGE'!AJ13-'C. PERCENTAGE CHANGE'!AJ$63)/('C. PERCENTAGE CHANGE'!AJ$64-'C. PERCENTAGE CHANGE'!AJ$63)</f>
        <v>0.34453781512605036</v>
      </c>
      <c r="AK13" s="47">
        <f>('C. PERCENTAGE CHANGE'!AK13-'C. PERCENTAGE CHANGE'!AK$63)/('C. PERCENTAGE CHANGE'!AK$64-'C. PERCENTAGE CHANGE'!AK$63)</f>
        <v>0.31147540983606559</v>
      </c>
      <c r="AL13" s="47">
        <f>('C. PERCENTAGE CHANGE'!AL13-'C. PERCENTAGE CHANGE'!AL$63)/('C. PERCENTAGE CHANGE'!AL$64-'C. PERCENTAGE CHANGE'!AL$63)</f>
        <v>0.77611940298507465</v>
      </c>
      <c r="AM13" s="47">
        <f>('C. PERCENTAGE CHANGE'!AM13-'C. PERCENTAGE CHANGE'!AM$63)/('C. PERCENTAGE CHANGE'!AM$64-'C. PERCENTAGE CHANGE'!AM$63)</f>
        <v>0.5444444444444444</v>
      </c>
      <c r="AN13" s="192">
        <f>('C. PERCENTAGE CHANGE'!AN13-'C. PERCENTAGE CHANGE'!AN$63)/('C. PERCENTAGE CHANGE'!AN$64-'C. PERCENTAGE CHANGE'!AN$63)</f>
        <v>0.46902654867256638</v>
      </c>
      <c r="AO13" s="47">
        <f>('C. PERCENTAGE CHANGE'!AO13-'C. PERCENTAGE CHANGE'!AO$63)/('C. PERCENTAGE CHANGE'!AO$64-'C. PERCENTAGE CHANGE'!AO$63)</f>
        <v>0.51885160843998612</v>
      </c>
      <c r="AP13" s="47">
        <f>('C. PERCENTAGE CHANGE'!AP13-'C. PERCENTAGE CHANGE'!AP$63)/('C. PERCENTAGE CHANGE'!AP$64-'C. PERCENTAGE CHANGE'!AP$63)</f>
        <v>0.61245674740484424</v>
      </c>
      <c r="AQ13" s="47">
        <f>('C. PERCENTAGE CHANGE'!AQ13-'C. PERCENTAGE CHANGE'!AQ$63)/('C. PERCENTAGE CHANGE'!AQ$64-'C. PERCENTAGE CHANGE'!AQ$63)</f>
        <v>0.17500000000000002</v>
      </c>
      <c r="AR13" s="47">
        <f>('C. PERCENTAGE CHANGE'!AR13-'C. PERCENTAGE CHANGE'!AR$63)/('C. PERCENTAGE CHANGE'!AR$64-'C. PERCENTAGE CHANGE'!AR$63)</f>
        <v>0.54356164383561634</v>
      </c>
      <c r="AS13" s="47">
        <f>('C. PERCENTAGE CHANGE'!AS13-'C. PERCENTAGE CHANGE'!AS$63)/('C. PERCENTAGE CHANGE'!AS$64-'C. PERCENTAGE CHANGE'!AS$63)</f>
        <v>0.42528735632183906</v>
      </c>
      <c r="AT13" s="52">
        <f>('C. PERCENTAGE CHANGE'!AT13-'C. PERCENTAGE CHANGE'!AT$63)/('C. PERCENTAGE CHANGE'!AT$64-'C. PERCENTAGE CHANGE'!AT$63)</f>
        <v>0.4863160184144707</v>
      </c>
      <c r="AU13" s="47">
        <f>('C. PERCENTAGE CHANGE'!AU13-'C. PERCENTAGE CHANGE'!AU$63)/('C. PERCENTAGE CHANGE'!AU$64-'C. PERCENTAGE CHANGE'!AU$63)</f>
        <v>0.46473543275720891</v>
      </c>
      <c r="AV13" s="47">
        <f>('C. PERCENTAGE CHANGE'!AV13-'C. PERCENTAGE CHANGE'!AV$63)/('C. PERCENTAGE CHANGE'!AV$64-'C. PERCENTAGE CHANGE'!AV$63)</f>
        <v>0.63555555555555543</v>
      </c>
      <c r="AW13" s="47">
        <f>('C. PERCENTAGE CHANGE'!AW13-'C. PERCENTAGE CHANGE'!AW$63)/('C. PERCENTAGE CHANGE'!AW$64-'C. PERCENTAGE CHANGE'!AW$63)</f>
        <v>0.26874841330286875</v>
      </c>
      <c r="AX13" s="47">
        <f>('C. PERCENTAGE CHANGE'!AX13-'C. PERCENTAGE CHANGE'!AX$63)/('C. PERCENTAGE CHANGE'!AX$64-'C. PERCENTAGE CHANGE'!AX$63)</f>
        <v>0.38983050847457629</v>
      </c>
      <c r="AY13" s="47">
        <f>('C. PERCENTAGE CHANGE'!AY13-'C. PERCENTAGE CHANGE'!AY$63)/('C. PERCENTAGE CHANGE'!AY$64-'C. PERCENTAGE CHANGE'!AY$63)</f>
        <v>0.60999000999000996</v>
      </c>
      <c r="AZ13" s="52">
        <f>('C. PERCENTAGE CHANGE'!AZ13-'C. PERCENTAGE CHANGE'!AZ$63)/('C. PERCENTAGE CHANGE'!AZ$64-'C. PERCENTAGE CHANGE'!AZ$63)</f>
        <v>0.32315175793125644</v>
      </c>
      <c r="BA13" s="47">
        <f>('C. PERCENTAGE CHANGE'!BA13-'C. PERCENTAGE CHANGE'!BA$63)/('C. PERCENTAGE CHANGE'!BA$64-'C. PERCENTAGE CHANGE'!BA$63)</f>
        <v>0.5357142857142857</v>
      </c>
      <c r="BB13" s="47">
        <f>('C. PERCENTAGE CHANGE'!BB13-'C. PERCENTAGE CHANGE'!BB$63)/('C. PERCENTAGE CHANGE'!BB$64-'C. PERCENTAGE CHANGE'!BB$63)</f>
        <v>0.56681998613823947</v>
      </c>
      <c r="BC13" s="47">
        <f>('C. PERCENTAGE CHANGE'!BC13-'C. PERCENTAGE CHANGE'!BC$63)/('C. PERCENTAGE CHANGE'!BC$64-'C. PERCENTAGE CHANGE'!BC$63)</f>
        <v>0.75600000000000012</v>
      </c>
      <c r="BD13" s="47">
        <f>('C. PERCENTAGE CHANGE'!BD13-'C. PERCENTAGE CHANGE'!BD$63)/('C. PERCENTAGE CHANGE'!BD$64-'C. PERCENTAGE CHANGE'!BD$63)</f>
        <v>0.19444444444444448</v>
      </c>
      <c r="BE13" s="47">
        <f>('C. PERCENTAGE CHANGE'!BE13-'C. PERCENTAGE CHANGE'!BE$63)/('C. PERCENTAGE CHANGE'!BE$64-'C. PERCENTAGE CHANGE'!BE$63)</f>
        <v>1</v>
      </c>
      <c r="BF13" s="52">
        <f>('C. PERCENTAGE CHANGE'!BF13-'C. PERCENTAGE CHANGE'!BF$63)/('C. PERCENTAGE CHANGE'!BF$64-'C. PERCENTAGE CHANGE'!BF$63)</f>
        <v>0.84360381432169862</v>
      </c>
      <c r="BG13" s="47">
        <f>1-('C. PERCENTAGE CHANGE'!BG13-'C. PERCENTAGE CHANGE'!BG$63)/('C. PERCENTAGE CHANGE'!BG$64-'C. PERCENTAGE CHANGE'!BG$63)</f>
        <v>0.91666666666666663</v>
      </c>
      <c r="BH13" s="47">
        <f>1-('C. PERCENTAGE CHANGE'!BH13-'C. PERCENTAGE CHANGE'!BH$63)/('C. PERCENTAGE CHANGE'!BH$64-'C. PERCENTAGE CHANGE'!BH$63)</f>
        <v>1</v>
      </c>
      <c r="BI13" s="47">
        <f>1-('C. PERCENTAGE CHANGE'!BI13-'C. PERCENTAGE CHANGE'!BI$63)/('C. PERCENTAGE CHANGE'!BI$64-'C. PERCENTAGE CHANGE'!BI$63)</f>
        <v>0</v>
      </c>
      <c r="BJ13" s="47">
        <f>1-('C. PERCENTAGE CHANGE'!BJ13-'C. PERCENTAGE CHANGE'!BJ$63)/('C. PERCENTAGE CHANGE'!BJ$64-'C. PERCENTAGE CHANGE'!BJ$63)</f>
        <v>0.72727272727272729</v>
      </c>
      <c r="BK13" s="47">
        <f>1-('C. PERCENTAGE CHANGE'!BK13-'C. PERCENTAGE CHANGE'!BK$63)/('C. PERCENTAGE CHANGE'!BK$64-'C. PERCENTAGE CHANGE'!BK$63)</f>
        <v>0</v>
      </c>
      <c r="BL13" s="52">
        <f>1-('C. PERCENTAGE CHANGE'!BL13-'C. PERCENTAGE CHANGE'!BL$63)/('C. PERCENTAGE CHANGE'!BL$64-'C. PERCENTAGE CHANGE'!BL$63)</f>
        <v>0.58333333333333326</v>
      </c>
      <c r="BM13" s="47">
        <f>1-('C. PERCENTAGE CHANGE'!BM13-'C. PERCENTAGE CHANGE'!BM$63)/('C. PERCENTAGE CHANGE'!BM$64-'C. PERCENTAGE CHANGE'!BM$63)</f>
        <v>0</v>
      </c>
      <c r="BN13" s="47">
        <f>1-('C. PERCENTAGE CHANGE'!BN13-'C. PERCENTAGE CHANGE'!BN$63)/('C. PERCENTAGE CHANGE'!BN$64-'C. PERCENTAGE CHANGE'!BN$63)</f>
        <v>0.69444444444444431</v>
      </c>
      <c r="BO13" s="47">
        <f>1-('C. PERCENTAGE CHANGE'!BO13-'C. PERCENTAGE CHANGE'!BO$63)/('C. PERCENTAGE CHANGE'!BO$64-'C. PERCENTAGE CHANGE'!BO$63)</f>
        <v>0.58938053097345122</v>
      </c>
      <c r="BP13" s="47">
        <f>1-('C. PERCENTAGE CHANGE'!BP13-'C. PERCENTAGE CHANGE'!BP$63)/('C. PERCENTAGE CHANGE'!BP$64-'C. PERCENTAGE CHANGE'!BP$63)</f>
        <v>0.37931034482758619</v>
      </c>
      <c r="BQ13" s="47">
        <f>1-('C. PERCENTAGE CHANGE'!BQ13-'C. PERCENTAGE CHANGE'!BQ$63)/('C. PERCENTAGE CHANGE'!BQ$64-'C. PERCENTAGE CHANGE'!BQ$63)</f>
        <v>0.30158730158730163</v>
      </c>
      <c r="BR13" s="52">
        <f>1-('C. PERCENTAGE CHANGE'!BR13-'C. PERCENTAGE CHANGE'!BR$63)/('C. PERCENTAGE CHANGE'!BR$64-'C. PERCENTAGE CHANGE'!BR$63)</f>
        <v>0.40845070422535223</v>
      </c>
      <c r="BS13" s="47">
        <f>('C. PERCENTAGE CHANGE'!BS13-'C. PERCENTAGE CHANGE'!BS$63)/('C. PERCENTAGE CHANGE'!BS$64-'C. PERCENTAGE CHANGE'!BS$63)</f>
        <v>0.35645748900933749</v>
      </c>
      <c r="BT13" s="47">
        <f>('C. PERCENTAGE CHANGE'!BT13-'C. PERCENTAGE CHANGE'!BT$63)/('C. PERCENTAGE CHANGE'!BT$64-'C. PERCENTAGE CHANGE'!BT$63)</f>
        <v>0.38588776462249486</v>
      </c>
      <c r="BU13" s="47">
        <f>('C. PERCENTAGE CHANGE'!BU13-'C. PERCENTAGE CHANGE'!BU$63)/('C. PERCENTAGE CHANGE'!BU$64-'C. PERCENTAGE CHANGE'!BU$63)</f>
        <v>0.15723145398690383</v>
      </c>
      <c r="BV13" s="47">
        <f>('C. PERCENTAGE CHANGE'!BV13-'C. PERCENTAGE CHANGE'!BV$63)/('C. PERCENTAGE CHANGE'!BV$64-'C. PERCENTAGE CHANGE'!BV$63)</f>
        <v>0.61385199240986721</v>
      </c>
      <c r="BW13" s="47">
        <f>('C. PERCENTAGE CHANGE'!BW13-'C. PERCENTAGE CHANGE'!BW$63)/('C. PERCENTAGE CHANGE'!BW$64-'C. PERCENTAGE CHANGE'!BW$63)</f>
        <v>0.41785110905787187</v>
      </c>
      <c r="BX13" s="52">
        <f>('C. PERCENTAGE CHANGE'!BX13-'C. PERCENTAGE CHANGE'!BX$63)/('C. PERCENTAGE CHANGE'!BX$64-'C. PERCENTAGE CHANGE'!BX$63)</f>
        <v>0.33180022709702361</v>
      </c>
      <c r="BY13" s="47">
        <f>1-('C. PERCENTAGE CHANGE'!BY13-'C. PERCENTAGE CHANGE'!BY$63)/('C. PERCENTAGE CHANGE'!BY$64-'C. PERCENTAGE CHANGE'!BY$63)</f>
        <v>0.40487551308508607</v>
      </c>
      <c r="BZ13" s="47">
        <f>1-('C. PERCENTAGE CHANGE'!BZ13-'C. PERCENTAGE CHANGE'!BZ$63)/('C. PERCENTAGE CHANGE'!BZ$64-'C. PERCENTAGE CHANGE'!BZ$63)</f>
        <v>0.34712931441790784</v>
      </c>
      <c r="CA13" s="47">
        <f>1-('C. PERCENTAGE CHANGE'!CA13-'C. PERCENTAGE CHANGE'!CA$63)/('C. PERCENTAGE CHANGE'!CA$64-'C. PERCENTAGE CHANGE'!CA$63)</f>
        <v>0.18024176967376337</v>
      </c>
      <c r="CB13" s="47">
        <f>1-('C. PERCENTAGE CHANGE'!CB13-'C. PERCENTAGE CHANGE'!CB$63)/('C. PERCENTAGE CHANGE'!CB$64-'C. PERCENTAGE CHANGE'!CB$63)</f>
        <v>0.90715565131212395</v>
      </c>
      <c r="CC13" s="47">
        <f>1-('C. PERCENTAGE CHANGE'!CC13-'C. PERCENTAGE CHANGE'!CC$63)/('C. PERCENTAGE CHANGE'!CC$64-'C. PERCENTAGE CHANGE'!CC$63)</f>
        <v>0.1072992397983068</v>
      </c>
      <c r="CD13" s="52">
        <f>1-('C. PERCENTAGE CHANGE'!CD13-'C. PERCENTAGE CHANGE'!CD$63)/('C. PERCENTAGE CHANGE'!CD$64-'C. PERCENTAGE CHANGE'!CD$63)</f>
        <v>0.56636072907423851</v>
      </c>
      <c r="CE13" s="51">
        <f>1-('C. PERCENTAGE CHANGE'!CE13-'C. PERCENTAGE CHANGE'!CE$63)/('C. PERCENTAGE CHANGE'!CE$64-'C. PERCENTAGE CHANGE'!CE$63)</f>
        <v>6.5510884659768842E-2</v>
      </c>
      <c r="CF13" s="47">
        <f>1-('C. PERCENTAGE CHANGE'!CF13-'C. PERCENTAGE CHANGE'!CF$63)/('C. PERCENTAGE CHANGE'!CF$64-'C. PERCENTAGE CHANGE'!CF$63)</f>
        <v>0.51103210645227104</v>
      </c>
      <c r="CG13" s="47">
        <f>1-('C. PERCENTAGE CHANGE'!CG13-'C. PERCENTAGE CHANGE'!CG$63)/('C. PERCENTAGE CHANGE'!CG$64-'C. PERCENTAGE CHANGE'!CG$63)</f>
        <v>0.56218145137785347</v>
      </c>
      <c r="CH13" s="47">
        <f>1-('C. PERCENTAGE CHANGE'!CH13-'C. PERCENTAGE CHANGE'!CH$63)/('C. PERCENTAGE CHANGE'!CH$64-'C. PERCENTAGE CHANGE'!CH$63)</f>
        <v>0</v>
      </c>
      <c r="CI13" s="47">
        <f>1-('C. PERCENTAGE CHANGE'!CI13-'C. PERCENTAGE CHANGE'!CI$63)/('C. PERCENTAGE CHANGE'!CI$64-'C. PERCENTAGE CHANGE'!CI$63)</f>
        <v>0.35676782276763519</v>
      </c>
      <c r="CJ13" s="47">
        <f>1-('C. PERCENTAGE CHANGE'!CJ13-'C. PERCENTAGE CHANGE'!CJ$63)/('C. PERCENTAGE CHANGE'!CJ$64-'C. PERCENTAGE CHANGE'!CJ$63)</f>
        <v>0.11329376347544651</v>
      </c>
      <c r="CK13" s="51">
        <f>1-('C. PERCENTAGE CHANGE'!CK13-'C. PERCENTAGE CHANGE'!CK$63)/('C. PERCENTAGE CHANGE'!CK$64-'C. PERCENTAGE CHANGE'!CK$63)</f>
        <v>0.41562500000000002</v>
      </c>
      <c r="CL13" s="47">
        <f>1-('C. PERCENTAGE CHANGE'!CL13-'C. PERCENTAGE CHANGE'!CL$63)/('C. PERCENTAGE CHANGE'!CL$64-'C. PERCENTAGE CHANGE'!CL$63)</f>
        <v>0.7592592592592593</v>
      </c>
      <c r="CM13" s="47">
        <f>1-('C. PERCENTAGE CHANGE'!CM13-'C. PERCENTAGE CHANGE'!CM$63)/('C. PERCENTAGE CHANGE'!CM$64-'C. PERCENTAGE CHANGE'!CM$63)</f>
        <v>0.30333333333333334</v>
      </c>
      <c r="CN13" s="47">
        <f>1-('C. PERCENTAGE CHANGE'!CN13-'C. PERCENTAGE CHANGE'!CN$63)/('C. PERCENTAGE CHANGE'!CN$64-'C. PERCENTAGE CHANGE'!CN$63)</f>
        <v>0.625</v>
      </c>
      <c r="CO13" s="52">
        <f>1-('C. PERCENTAGE CHANGE'!CP13-'C. PERCENTAGE CHANGE'!CP$63)/('C. PERCENTAGE CHANGE'!CP$64-'C. PERCENTAGE CHANGE'!CP$63)</f>
        <v>0.5</v>
      </c>
      <c r="CP13" s="47">
        <f>1-('C. PERCENTAGE CHANGE'!CQ13-'C. PERCENTAGE CHANGE'!CQ$63)/('C. PERCENTAGE CHANGE'!CQ$64-'C. PERCENTAGE CHANGE'!CQ$63)</f>
        <v>1</v>
      </c>
      <c r="CQ13" s="47">
        <f>1-('C. PERCENTAGE CHANGE'!CR13-'C. PERCENTAGE CHANGE'!CR$63)/('C. PERCENTAGE CHANGE'!CR$64-'C. PERCENTAGE CHANGE'!CR$63)</f>
        <v>0.26923076923076927</v>
      </c>
      <c r="CR13" s="47">
        <f>1-('C. PERCENTAGE CHANGE'!CS13-'C. PERCENTAGE CHANGE'!CS$63)/('C. PERCENTAGE CHANGE'!CS$64-'C. PERCENTAGE CHANGE'!CS$63)</f>
        <v>0.83333333333333326</v>
      </c>
      <c r="CS13" s="47">
        <f>1-('C. PERCENTAGE CHANGE'!CT13-'C. PERCENTAGE CHANGE'!CT$63)/('C. PERCENTAGE CHANGE'!CT$64-'C. PERCENTAGE CHANGE'!CT$63)</f>
        <v>0.2857142857142857</v>
      </c>
      <c r="CT13" s="47">
        <f>1-('C. PERCENTAGE CHANGE'!CU13-'C. PERCENTAGE CHANGE'!CU$63)/('C. PERCENTAGE CHANGE'!CU$64-'C. PERCENTAGE CHANGE'!CU$63)</f>
        <v>0.6399999999999999</v>
      </c>
      <c r="CU13" s="52">
        <f>1-('C. PERCENTAGE CHANGE'!CV13-'C. PERCENTAGE CHANGE'!CV$63)/('C. PERCENTAGE CHANGE'!CV$64-'C. PERCENTAGE CHANGE'!CV$63)</f>
        <v>0.58333333333333326</v>
      </c>
      <c r="CV13" s="47">
        <f>1-('C. PERCENTAGE CHANGE'!CW13-'C. PERCENTAGE CHANGE'!CW$63)/('C. PERCENTAGE CHANGE'!CW$64-'C. PERCENTAGE CHANGE'!CW$63)</f>
        <v>0.68421052631578949</v>
      </c>
      <c r="CW13" s="47">
        <f>1-('C. PERCENTAGE CHANGE'!CX13-'C. PERCENTAGE CHANGE'!CX$63)/('C. PERCENTAGE CHANGE'!CX$64-'C. PERCENTAGE CHANGE'!CX$63)</f>
        <v>0.48888888888888893</v>
      </c>
      <c r="CX13" s="47">
        <f>1-('C. PERCENTAGE CHANGE'!CY13-'C. PERCENTAGE CHANGE'!CY$63)/('C. PERCENTAGE CHANGE'!CY$64-'C. PERCENTAGE CHANGE'!CY$63)</f>
        <v>0.3571428571428571</v>
      </c>
      <c r="CY13" s="47">
        <f>1-('C. PERCENTAGE CHANGE'!CZ13-'C. PERCENTAGE CHANGE'!CZ$63)/('C. PERCENTAGE CHANGE'!CZ$64-'C. PERCENTAGE CHANGE'!CZ$63)</f>
        <v>0.76363636363636367</v>
      </c>
      <c r="CZ13" s="47">
        <f>1-('C. PERCENTAGE CHANGE'!DA13-'C. PERCENTAGE CHANGE'!DA$63)/('C. PERCENTAGE CHANGE'!DA$64-'C. PERCENTAGE CHANGE'!DA$63)</f>
        <v>0.32467532467532467</v>
      </c>
      <c r="DA13" s="52">
        <f>1-('C. PERCENTAGE CHANGE'!DB13-'C. PERCENTAGE CHANGE'!DB$63)/('C. PERCENTAGE CHANGE'!DB$64-'C. PERCENTAGE CHANGE'!DB$63)</f>
        <v>0.55151515151515151</v>
      </c>
      <c r="DB13" s="47">
        <f>1-('C. PERCENTAGE CHANGE'!DC13-'C. PERCENTAGE CHANGE'!DC$63)/('C. PERCENTAGE CHANGE'!DC$64-'C. PERCENTAGE CHANGE'!DC$63)</f>
        <v>0.21674876847290647</v>
      </c>
      <c r="DC13" s="47">
        <f>1-('C. PERCENTAGE CHANGE'!DD13-'C. PERCENTAGE CHANGE'!DD$63)/('C. PERCENTAGE CHANGE'!DD$64-'C. PERCENTAGE CHANGE'!DD$63)</f>
        <v>0.95</v>
      </c>
      <c r="DD13" s="47">
        <f>1-('C. PERCENTAGE CHANGE'!DE13-'C. PERCENTAGE CHANGE'!DE$63)/('C. PERCENTAGE CHANGE'!DE$64-'C. PERCENTAGE CHANGE'!DE$63)</f>
        <v>0.90140845070422537</v>
      </c>
      <c r="DE13" s="47">
        <f>1-('C. PERCENTAGE CHANGE'!DF13-'C. PERCENTAGE CHANGE'!DF$63)/('C. PERCENTAGE CHANGE'!DF$64-'C. PERCENTAGE CHANGE'!DF$63)</f>
        <v>0.23376623376623384</v>
      </c>
      <c r="DF13" s="47">
        <f>1-('C. PERCENTAGE CHANGE'!DG13-'C. PERCENTAGE CHANGE'!DG$63)/('C. PERCENTAGE CHANGE'!DG$64-'C. PERCENTAGE CHANGE'!DG$63)</f>
        <v>5.7971014492753659E-2</v>
      </c>
      <c r="DG13" s="52">
        <f>1-('C. PERCENTAGE CHANGE'!DH13-'C. PERCENTAGE CHANGE'!DH$63)/('C. PERCENTAGE CHANGE'!DH$64-'C. PERCENTAGE CHANGE'!DH$63)</f>
        <v>1.4976958525345752E-2</v>
      </c>
    </row>
    <row r="14" spans="1:111" x14ac:dyDescent="0.35">
      <c r="A14" s="228"/>
      <c r="B14" s="248" t="s">
        <v>16</v>
      </c>
      <c r="C14" s="248" t="s">
        <v>53</v>
      </c>
      <c r="D14" s="229" t="s">
        <v>58</v>
      </c>
      <c r="E14" s="18">
        <f>('C. PERCENTAGE CHANGE'!E14-'C. PERCENTAGE CHANGE'!E$63)/('C. PERCENTAGE CHANGE'!E$64-'C. PERCENTAGE CHANGE'!E$63)</f>
        <v>0.39257206905260095</v>
      </c>
      <c r="F14" s="19">
        <f>('C. PERCENTAGE CHANGE'!F14-'C. PERCENTAGE CHANGE'!F$63)/('C. PERCENTAGE CHANGE'!F$64-'C. PERCENTAGE CHANGE'!F$63)</f>
        <v>0.85981988921439401</v>
      </c>
      <c r="G14" s="19">
        <f>('C. PERCENTAGE CHANGE'!G14-'C. PERCENTAGE CHANGE'!G$63)/('C. PERCENTAGE CHANGE'!G$64-'C. PERCENTAGE CHANGE'!G$63)</f>
        <v>0</v>
      </c>
      <c r="H14" s="19">
        <f>('C. PERCENTAGE CHANGE'!H14-'C. PERCENTAGE CHANGE'!H$63)/('C. PERCENTAGE CHANGE'!H$64-'C. PERCENTAGE CHANGE'!H$63)</f>
        <v>0</v>
      </c>
      <c r="I14" s="19">
        <f>('C. PERCENTAGE CHANGE'!I14-'C. PERCENTAGE CHANGE'!I$63)/('C. PERCENTAGE CHANGE'!I$64-'C. PERCENTAGE CHANGE'!I$63)</f>
        <v>0.78854884688818339</v>
      </c>
      <c r="J14" s="52">
        <f>('C. PERCENTAGE CHANGE'!J14-'C. PERCENTAGE CHANGE'!J$63)/('C. PERCENTAGE CHANGE'!J$64-'C. PERCENTAGE CHANGE'!J$63)</f>
        <v>0.20897508923733565</v>
      </c>
      <c r="K14" s="51">
        <f>('C. PERCENTAGE CHANGE'!K14-'C. PERCENTAGE CHANGE'!K$63)/('C. PERCENTAGE CHANGE'!K$64-'C. PERCENTAGE CHANGE'!K$63)</f>
        <v>1</v>
      </c>
      <c r="L14" s="47">
        <f>('C. PERCENTAGE CHANGE'!L14-'C. PERCENTAGE CHANGE'!L$63)/('C. PERCENTAGE CHANGE'!L$64-'C. PERCENTAGE CHANGE'!L$63)</f>
        <v>0.23287671232876711</v>
      </c>
      <c r="M14" s="47">
        <f>('C. PERCENTAGE CHANGE'!M14-'C. PERCENTAGE CHANGE'!M$63)/('C. PERCENTAGE CHANGE'!M$64-'C. PERCENTAGE CHANGE'!M$63)</f>
        <v>0.64864864864864868</v>
      </c>
      <c r="N14" s="47">
        <f>('C. PERCENTAGE CHANGE'!N14-'C. PERCENTAGE CHANGE'!N$63)/('C. PERCENTAGE CHANGE'!N$64-'C. PERCENTAGE CHANGE'!N$63)</f>
        <v>0.24645299145299152</v>
      </c>
      <c r="O14" s="47">
        <f>('C. PERCENTAGE CHANGE'!O14-'C. PERCENTAGE CHANGE'!O$63)/('C. PERCENTAGE CHANGE'!O$64-'C. PERCENTAGE CHANGE'!O$63)</f>
        <v>0.15606242496998801</v>
      </c>
      <c r="P14" s="52">
        <f>('C. PERCENTAGE CHANGE'!P14-'C. PERCENTAGE CHANGE'!P$63)/('C. PERCENTAGE CHANGE'!P$64-'C. PERCENTAGE CHANGE'!P$63)</f>
        <v>0.33064222094900775</v>
      </c>
      <c r="Q14" s="47">
        <f>('C. PERCENTAGE CHANGE'!Q14-'C. PERCENTAGE CHANGE'!Q$63)/('C. PERCENTAGE CHANGE'!Q$64-'C. PERCENTAGE CHANGE'!Q$63)</f>
        <v>0.82432578209277252</v>
      </c>
      <c r="R14" s="47">
        <f>('C. PERCENTAGE CHANGE'!R14-'C. PERCENTAGE CHANGE'!R$63)/('C. PERCENTAGE CHANGE'!R$64-'C. PERCENTAGE CHANGE'!R$63)</f>
        <v>0</v>
      </c>
      <c r="S14" s="47">
        <f>('C. PERCENTAGE CHANGE'!S14-'C. PERCENTAGE CHANGE'!S$63)/('C. PERCENTAGE CHANGE'!S$64-'C. PERCENTAGE CHANGE'!S$63)</f>
        <v>0.7519282747709144</v>
      </c>
      <c r="T14" s="47">
        <f>('C. PERCENTAGE CHANGE'!T14-'C. PERCENTAGE CHANGE'!T$63)/('C. PERCENTAGE CHANGE'!T$64-'C. PERCENTAGE CHANGE'!T$63)</f>
        <v>0.80918418812243742</v>
      </c>
      <c r="U14" s="47">
        <f>('C. PERCENTAGE CHANGE'!U14-'C. PERCENTAGE CHANGE'!U$63)/('C. PERCENTAGE CHANGE'!U$64-'C. PERCENTAGE CHANGE'!U$63)</f>
        <v>0</v>
      </c>
      <c r="V14" s="52">
        <f>('C. PERCENTAGE CHANGE'!V14-'C. PERCENTAGE CHANGE'!V$63)/('C. PERCENTAGE CHANGE'!V$64-'C. PERCENTAGE CHANGE'!V$63)</f>
        <v>0.35718285214348205</v>
      </c>
      <c r="W14" s="47">
        <f>('C. PERCENTAGE CHANGE'!W14-'C. PERCENTAGE CHANGE'!W$63)/('C. PERCENTAGE CHANGE'!W$64-'C. PERCENTAGE CHANGE'!W$63)</f>
        <v>0.26642335766423353</v>
      </c>
      <c r="X14" s="47">
        <f>('C. PERCENTAGE CHANGE'!X14-'C. PERCENTAGE CHANGE'!X$63)/('C. PERCENTAGE CHANGE'!X$64-'C. PERCENTAGE CHANGE'!X$63)</f>
        <v>0.3974683544303802</v>
      </c>
      <c r="Y14" s="47">
        <f>('C. PERCENTAGE CHANGE'!Y14-'C. PERCENTAGE CHANGE'!Y$63)/('C. PERCENTAGE CHANGE'!Y$64-'C. PERCENTAGE CHANGE'!Y$63)</f>
        <v>0.66877595412299784</v>
      </c>
      <c r="Z14" s="47">
        <f>('C. PERCENTAGE CHANGE'!Z14-'C. PERCENTAGE CHANGE'!Z$63)/('C. PERCENTAGE CHANGE'!Z$64-'C. PERCENTAGE CHANGE'!Z$63)</f>
        <v>0.50044491525423662</v>
      </c>
      <c r="AA14" s="47">
        <f>('C. PERCENTAGE CHANGE'!AA14-'C. PERCENTAGE CHANGE'!AA$63)/('C. PERCENTAGE CHANGE'!AA$64-'C. PERCENTAGE CHANGE'!AA$63)</f>
        <v>0</v>
      </c>
      <c r="AB14" s="52">
        <f>('C. PERCENTAGE CHANGE'!AB14-'C. PERCENTAGE CHANGE'!AB$63)/('C. PERCENTAGE CHANGE'!AB$64-'C. PERCENTAGE CHANGE'!AB$63)</f>
        <v>0.18640541009190228</v>
      </c>
      <c r="AC14" s="47">
        <f>('C. PERCENTAGE CHANGE'!AC14-'C. PERCENTAGE CHANGE'!AC$63)/('C. PERCENTAGE CHANGE'!AC$64-'C. PERCENTAGE CHANGE'!AC$63)</f>
        <v>0.63849765258215974</v>
      </c>
      <c r="AD14" s="47">
        <f>('C. PERCENTAGE CHANGE'!AD14-'C. PERCENTAGE CHANGE'!AD$63)/('C. PERCENTAGE CHANGE'!AD$64-'C. PERCENTAGE CHANGE'!AD$63)</f>
        <v>0.66254826254826249</v>
      </c>
      <c r="AE14" s="47">
        <f>('C. PERCENTAGE CHANGE'!AE14-'C. PERCENTAGE CHANGE'!AE$63)/('C. PERCENTAGE CHANGE'!AE$64-'C. PERCENTAGE CHANGE'!AE$63)</f>
        <v>0</v>
      </c>
      <c r="AF14" s="47">
        <f>('C. PERCENTAGE CHANGE'!AF14-'C. PERCENTAGE CHANGE'!AF$63)/('C. PERCENTAGE CHANGE'!AF$64-'C. PERCENTAGE CHANGE'!AF$63)</f>
        <v>0.87974161627267733</v>
      </c>
      <c r="AG14" s="47">
        <f>('C. PERCENTAGE CHANGE'!AG14-'C. PERCENTAGE CHANGE'!AG$63)/('C. PERCENTAGE CHANGE'!AG$64-'C. PERCENTAGE CHANGE'!AG$63)</f>
        <v>1</v>
      </c>
      <c r="AH14" s="47">
        <f>('C. PERCENTAGE CHANGE'!AH14-'C. PERCENTAGE CHANGE'!AH$63)/('C. PERCENTAGE CHANGE'!AH$64-'C. PERCENTAGE CHANGE'!AH$63)</f>
        <v>1</v>
      </c>
      <c r="AI14" s="120">
        <f>('C. PERCENTAGE CHANGE'!AI14-'C. PERCENTAGE CHANGE'!AI$63)/('C. PERCENTAGE CHANGE'!AI$64-'C. PERCENTAGE CHANGE'!AI$63)</f>
        <v>0.34731404958677681</v>
      </c>
      <c r="AJ14" s="47">
        <f>('C. PERCENTAGE CHANGE'!AJ14-'C. PERCENTAGE CHANGE'!AJ$63)/('C. PERCENTAGE CHANGE'!AJ$64-'C. PERCENTAGE CHANGE'!AJ$63)</f>
        <v>0.34453781512605036</v>
      </c>
      <c r="AK14" s="47">
        <f>('C. PERCENTAGE CHANGE'!AK14-'C. PERCENTAGE CHANGE'!AK$63)/('C. PERCENTAGE CHANGE'!AK$64-'C. PERCENTAGE CHANGE'!AK$63)</f>
        <v>0.64691046658259777</v>
      </c>
      <c r="AL14" s="47">
        <f>('C. PERCENTAGE CHANGE'!AL14-'C. PERCENTAGE CHANGE'!AL$63)/('C. PERCENTAGE CHANGE'!AL$64-'C. PERCENTAGE CHANGE'!AL$63)</f>
        <v>0.4850746268656716</v>
      </c>
      <c r="AM14" s="47">
        <f>('C. PERCENTAGE CHANGE'!AM14-'C. PERCENTAGE CHANGE'!AM$63)/('C. PERCENTAGE CHANGE'!AM$64-'C. PERCENTAGE CHANGE'!AM$63)</f>
        <v>0.5444444444444444</v>
      </c>
      <c r="AN14" s="192">
        <f>('C. PERCENTAGE CHANGE'!AN14-'C. PERCENTAGE CHANGE'!AN$63)/('C. PERCENTAGE CHANGE'!AN$64-'C. PERCENTAGE CHANGE'!AN$63)</f>
        <v>0.43252212389380529</v>
      </c>
      <c r="AO14" s="47">
        <f>('C. PERCENTAGE CHANGE'!AO14-'C. PERCENTAGE CHANGE'!AO$63)/('C. PERCENTAGE CHANGE'!AO$64-'C. PERCENTAGE CHANGE'!AO$63)</f>
        <v>0.57718735684837386</v>
      </c>
      <c r="AP14" s="47">
        <f>('C. PERCENTAGE CHANGE'!AP14-'C. PERCENTAGE CHANGE'!AP$63)/('C. PERCENTAGE CHANGE'!AP$64-'C. PERCENTAGE CHANGE'!AP$63)</f>
        <v>0.52941176470588236</v>
      </c>
      <c r="AQ14" s="47">
        <f>('C. PERCENTAGE CHANGE'!AQ14-'C. PERCENTAGE CHANGE'!AQ$63)/('C. PERCENTAGE CHANGE'!AQ$64-'C. PERCENTAGE CHANGE'!AQ$63)</f>
        <v>0</v>
      </c>
      <c r="AR14" s="47">
        <f>('C. PERCENTAGE CHANGE'!AR14-'C. PERCENTAGE CHANGE'!AR$63)/('C. PERCENTAGE CHANGE'!AR$64-'C. PERCENTAGE CHANGE'!AR$63)</f>
        <v>0.47792998477929982</v>
      </c>
      <c r="AS14" s="47">
        <f>('C. PERCENTAGE CHANGE'!AS14-'C. PERCENTAGE CHANGE'!AS$63)/('C. PERCENTAGE CHANGE'!AS$64-'C. PERCENTAGE CHANGE'!AS$63)</f>
        <v>1</v>
      </c>
      <c r="AT14" s="52">
        <f>('C. PERCENTAGE CHANGE'!AT14-'C. PERCENTAGE CHANGE'!AT$63)/('C. PERCENTAGE CHANGE'!AT$64-'C. PERCENTAGE CHANGE'!AT$63)</f>
        <v>0.73889875666074611</v>
      </c>
      <c r="AU14" s="47">
        <f>('C. PERCENTAGE CHANGE'!AU14-'C. PERCENTAGE CHANGE'!AU$63)/('C. PERCENTAGE CHANGE'!AU$64-'C. PERCENTAGE CHANGE'!AU$63)</f>
        <v>0.35997752335463928</v>
      </c>
      <c r="AV14" s="47">
        <f>('C. PERCENTAGE CHANGE'!AV14-'C. PERCENTAGE CHANGE'!AV$63)/('C. PERCENTAGE CHANGE'!AV$64-'C. PERCENTAGE CHANGE'!AV$63)</f>
        <v>0.6560090702947845</v>
      </c>
      <c r="AW14" s="47">
        <f>('C. PERCENTAGE CHANGE'!AW14-'C. PERCENTAGE CHANGE'!AW$63)/('C. PERCENTAGE CHANGE'!AW$64-'C. PERCENTAGE CHANGE'!AW$63)</f>
        <v>0.95052217550522178</v>
      </c>
      <c r="AX14" s="47">
        <f>('C. PERCENTAGE CHANGE'!AX14-'C. PERCENTAGE CHANGE'!AX$63)/('C. PERCENTAGE CHANGE'!AX$64-'C. PERCENTAGE CHANGE'!AX$63)</f>
        <v>2.5313669381465946E-2</v>
      </c>
      <c r="AY14" s="47">
        <f>('C. PERCENTAGE CHANGE'!AY14-'C. PERCENTAGE CHANGE'!AY$63)/('C. PERCENTAGE CHANGE'!AY$64-'C. PERCENTAGE CHANGE'!AY$63)</f>
        <v>0.43692307692307691</v>
      </c>
      <c r="AZ14" s="52">
        <f>('C. PERCENTAGE CHANGE'!AZ14-'C. PERCENTAGE CHANGE'!AZ$63)/('C. PERCENTAGE CHANGE'!AZ$64-'C. PERCENTAGE CHANGE'!AZ$63)</f>
        <v>0.50175956408218858</v>
      </c>
      <c r="BA14" s="47">
        <f>('C. PERCENTAGE CHANGE'!BA14-'C. PERCENTAGE CHANGE'!BA$63)/('C. PERCENTAGE CHANGE'!BA$64-'C. PERCENTAGE CHANGE'!BA$63)</f>
        <v>0.18518518518518517</v>
      </c>
      <c r="BB14" s="47">
        <f>('C. PERCENTAGE CHANGE'!BB14-'C. PERCENTAGE CHANGE'!BB$63)/('C. PERCENTAGE CHANGE'!BB$64-'C. PERCENTAGE CHANGE'!BB$63)</f>
        <v>0.5799256505576208</v>
      </c>
      <c r="BC14" s="47">
        <f>('C. PERCENTAGE CHANGE'!BC14-'C. PERCENTAGE CHANGE'!BC$63)/('C. PERCENTAGE CHANGE'!BC$64-'C. PERCENTAGE CHANGE'!BC$63)</f>
        <v>1</v>
      </c>
      <c r="BD14" s="47">
        <f>('C. PERCENTAGE CHANGE'!BD14-'C. PERCENTAGE CHANGE'!BD$63)/('C. PERCENTAGE CHANGE'!BD$64-'C. PERCENTAGE CHANGE'!BD$63)</f>
        <v>0.39583333333333337</v>
      </c>
      <c r="BE14" s="47">
        <f>('C. PERCENTAGE CHANGE'!BE14-'C. PERCENTAGE CHANGE'!BE$63)/('C. PERCENTAGE CHANGE'!BE$64-'C. PERCENTAGE CHANGE'!BE$63)</f>
        <v>0.50606060606060599</v>
      </c>
      <c r="BF14" s="52">
        <f>('C. PERCENTAGE CHANGE'!BF14-'C. PERCENTAGE CHANGE'!BF$63)/('C. PERCENTAGE CHANGE'!BF$64-'C. PERCENTAGE CHANGE'!BF$63)</f>
        <v>0.57724601175482793</v>
      </c>
      <c r="BG14" s="47">
        <f>1-('C. PERCENTAGE CHANGE'!BG14-'C. PERCENTAGE CHANGE'!BG$63)/('C. PERCENTAGE CHANGE'!BG$64-'C. PERCENTAGE CHANGE'!BG$63)</f>
        <v>0</v>
      </c>
      <c r="BH14" s="47">
        <f>1-('C. PERCENTAGE CHANGE'!BH14-'C. PERCENTAGE CHANGE'!BH$63)/('C. PERCENTAGE CHANGE'!BH$64-'C. PERCENTAGE CHANGE'!BH$63)</f>
        <v>1</v>
      </c>
      <c r="BI14" s="47">
        <f>1-('C. PERCENTAGE CHANGE'!BI14-'C. PERCENTAGE CHANGE'!BI$63)/('C. PERCENTAGE CHANGE'!BI$64-'C. PERCENTAGE CHANGE'!BI$63)</f>
        <v>0</v>
      </c>
      <c r="BJ14" s="47">
        <f>1-('C. PERCENTAGE CHANGE'!BJ14-'C. PERCENTAGE CHANGE'!BJ$63)/('C. PERCENTAGE CHANGE'!BJ$64-'C. PERCENTAGE CHANGE'!BJ$63)</f>
        <v>0.53333333333333333</v>
      </c>
      <c r="BK14" s="47">
        <f>1-('C. PERCENTAGE CHANGE'!BK14-'C. PERCENTAGE CHANGE'!BK$63)/('C. PERCENTAGE CHANGE'!BK$64-'C. PERCENTAGE CHANGE'!BK$63)</f>
        <v>0.6071428571428571</v>
      </c>
      <c r="BL14" s="52">
        <f>1-('C. PERCENTAGE CHANGE'!BL14-'C. PERCENTAGE CHANGE'!BL$63)/('C. PERCENTAGE CHANGE'!BL$64-'C. PERCENTAGE CHANGE'!BL$63)</f>
        <v>0.36666666666666659</v>
      </c>
      <c r="BM14" s="47">
        <f>1-('C. PERCENTAGE CHANGE'!BM14-'C. PERCENTAGE CHANGE'!BM$63)/('C. PERCENTAGE CHANGE'!BM$64-'C. PERCENTAGE CHANGE'!BM$63)</f>
        <v>0.66666666666666663</v>
      </c>
      <c r="BN14" s="47">
        <f>1-('C. PERCENTAGE CHANGE'!BN14-'C. PERCENTAGE CHANGE'!BN$63)/('C. PERCENTAGE CHANGE'!BN$64-'C. PERCENTAGE CHANGE'!BN$63)</f>
        <v>0.43981481481481477</v>
      </c>
      <c r="BO14" s="47">
        <f>1-('C. PERCENTAGE CHANGE'!BO14-'C. PERCENTAGE CHANGE'!BO$63)/('C. PERCENTAGE CHANGE'!BO$64-'C. PERCENTAGE CHANGE'!BO$63)</f>
        <v>9.7630602340850636E-2</v>
      </c>
      <c r="BP14" s="47">
        <f>1-('C. PERCENTAGE CHANGE'!BP14-'C. PERCENTAGE CHANGE'!BP$63)/('C. PERCENTAGE CHANGE'!BP$64-'C. PERCENTAGE CHANGE'!BP$63)</f>
        <v>0.65241379310344827</v>
      </c>
      <c r="BQ14" s="47">
        <f>1-('C. PERCENTAGE CHANGE'!BQ14-'C. PERCENTAGE CHANGE'!BQ$63)/('C. PERCENTAGE CHANGE'!BQ$64-'C. PERCENTAGE CHANGE'!BQ$63)</f>
        <v>0.57804232804232802</v>
      </c>
      <c r="BR14" s="52">
        <f>1-('C. PERCENTAGE CHANGE'!BR14-'C. PERCENTAGE CHANGE'!BR$63)/('C. PERCENTAGE CHANGE'!BR$64-'C. PERCENTAGE CHANGE'!BR$63)</f>
        <v>0.40023474178403762</v>
      </c>
      <c r="BS14" s="47">
        <f>('C. PERCENTAGE CHANGE'!BS14-'C. PERCENTAGE CHANGE'!BS$63)/('C. PERCENTAGE CHANGE'!BS$64-'C. PERCENTAGE CHANGE'!BS$63)</f>
        <v>0.64213108108252648</v>
      </c>
      <c r="BT14" s="47">
        <f>('C. PERCENTAGE CHANGE'!BT14-'C. PERCENTAGE CHANGE'!BT$63)/('C. PERCENTAGE CHANGE'!BT$64-'C. PERCENTAGE CHANGE'!BT$63)</f>
        <v>0.81190012135476042</v>
      </c>
      <c r="BU14" s="47">
        <f>('C. PERCENTAGE CHANGE'!BU14-'C. PERCENTAGE CHANGE'!BU$63)/('C. PERCENTAGE CHANGE'!BU$64-'C. PERCENTAGE CHANGE'!BU$63)</f>
        <v>4.2597948987641333E-2</v>
      </c>
      <c r="BV14" s="47">
        <f>('C. PERCENTAGE CHANGE'!BV14-'C. PERCENTAGE CHANGE'!BV$63)/('C. PERCENTAGE CHANGE'!BV$64-'C. PERCENTAGE CHANGE'!BV$63)</f>
        <v>0.93529411764705883</v>
      </c>
      <c r="BW14" s="47">
        <f>('C. PERCENTAGE CHANGE'!BW14-'C. PERCENTAGE CHANGE'!BW$63)/('C. PERCENTAGE CHANGE'!BW$64-'C. PERCENTAGE CHANGE'!BW$63)</f>
        <v>0.56233602225452606</v>
      </c>
      <c r="BX14" s="52">
        <f>('C. PERCENTAGE CHANGE'!BX14-'C. PERCENTAGE CHANGE'!BX$63)/('C. PERCENTAGE CHANGE'!BX$64-'C. PERCENTAGE CHANGE'!BX$63)</f>
        <v>1</v>
      </c>
      <c r="BY14" s="47">
        <f>1-('C. PERCENTAGE CHANGE'!BY14-'C. PERCENTAGE CHANGE'!BY$63)/('C. PERCENTAGE CHANGE'!BY$64-'C. PERCENTAGE CHANGE'!BY$63)</f>
        <v>0.53194019585021213</v>
      </c>
      <c r="BZ14" s="47">
        <f>1-('C. PERCENTAGE CHANGE'!BZ14-'C. PERCENTAGE CHANGE'!BZ$63)/('C. PERCENTAGE CHANGE'!BZ$64-'C. PERCENTAGE CHANGE'!BZ$63)</f>
        <v>0.8135812503703429</v>
      </c>
      <c r="CA14" s="47">
        <f>1-('C. PERCENTAGE CHANGE'!CA14-'C. PERCENTAGE CHANGE'!CA$63)/('C. PERCENTAGE CHANGE'!CA$64-'C. PERCENTAGE CHANGE'!CA$63)</f>
        <v>0.53587966367002404</v>
      </c>
      <c r="CB14" s="47">
        <f>1-('C. PERCENTAGE CHANGE'!CB14-'C. PERCENTAGE CHANGE'!CB$63)/('C. PERCENTAGE CHANGE'!CB$64-'C. PERCENTAGE CHANGE'!CB$63)</f>
        <v>0.78462992064427561</v>
      </c>
      <c r="CC14" s="47">
        <f>1-('C. PERCENTAGE CHANGE'!CC14-'C. PERCENTAGE CHANGE'!CC$63)/('C. PERCENTAGE CHANGE'!CC$64-'C. PERCENTAGE CHANGE'!CC$63)</f>
        <v>0.4347442412439515</v>
      </c>
      <c r="CD14" s="52">
        <f>1-('C. PERCENTAGE CHANGE'!CD14-'C. PERCENTAGE CHANGE'!CD$63)/('C. PERCENTAGE CHANGE'!CD$64-'C. PERCENTAGE CHANGE'!CD$63)</f>
        <v>0.86511112058518236</v>
      </c>
      <c r="CE14" s="51">
        <f>1-('C. PERCENTAGE CHANGE'!CE14-'C. PERCENTAGE CHANGE'!CE$63)/('C. PERCENTAGE CHANGE'!CE$64-'C. PERCENTAGE CHANGE'!CE$63)</f>
        <v>0.74739374498797106</v>
      </c>
      <c r="CF14" s="47">
        <f>1-('C. PERCENTAGE CHANGE'!CF14-'C. PERCENTAGE CHANGE'!CF$63)/('C. PERCENTAGE CHANGE'!CF$64-'C. PERCENTAGE CHANGE'!CF$63)</f>
        <v>0.1316533281433937</v>
      </c>
      <c r="CG14" s="47">
        <f>1-('C. PERCENTAGE CHANGE'!CG14-'C. PERCENTAGE CHANGE'!CG$63)/('C. PERCENTAGE CHANGE'!CG$64-'C. PERCENTAGE CHANGE'!CG$63)</f>
        <v>0.76034168346290432</v>
      </c>
      <c r="CH14" s="47">
        <f>1-('C. PERCENTAGE CHANGE'!CH14-'C. PERCENTAGE CHANGE'!CH$63)/('C. PERCENTAGE CHANGE'!CH$64-'C. PERCENTAGE CHANGE'!CH$63)</f>
        <v>0.91352193601791887</v>
      </c>
      <c r="CI14" s="47">
        <f>1-('C. PERCENTAGE CHANGE'!CI14-'C. PERCENTAGE CHANGE'!CI$63)/('C. PERCENTAGE CHANGE'!CI$64-'C. PERCENTAGE CHANGE'!CI$63)</f>
        <v>0.86779409115474682</v>
      </c>
      <c r="CJ14" s="47">
        <f>1-('C. PERCENTAGE CHANGE'!CJ14-'C. PERCENTAGE CHANGE'!CJ$63)/('C. PERCENTAGE CHANGE'!CJ$64-'C. PERCENTAGE CHANGE'!CJ$63)</f>
        <v>0.79186471040174844</v>
      </c>
      <c r="CK14" s="51">
        <f>1-('C. PERCENTAGE CHANGE'!CK14-'C. PERCENTAGE CHANGE'!CK$63)/('C. PERCENTAGE CHANGE'!CK$64-'C. PERCENTAGE CHANGE'!CK$63)</f>
        <v>1</v>
      </c>
      <c r="CL14" s="47">
        <f>1-('C. PERCENTAGE CHANGE'!CL14-'C. PERCENTAGE CHANGE'!CL$63)/('C. PERCENTAGE CHANGE'!CL$64-'C. PERCENTAGE CHANGE'!CL$63)</f>
        <v>0.26666666666666661</v>
      </c>
      <c r="CM14" s="47">
        <f>1-('C. PERCENTAGE CHANGE'!CM14-'C. PERCENTAGE CHANGE'!CM$63)/('C. PERCENTAGE CHANGE'!CM$64-'C. PERCENTAGE CHANGE'!CM$63)</f>
        <v>0</v>
      </c>
      <c r="CN14" s="47">
        <f>1-('C. PERCENTAGE CHANGE'!CN14-'C. PERCENTAGE CHANGE'!CN$63)/('C. PERCENTAGE CHANGE'!CN$64-'C. PERCENTAGE CHANGE'!CN$63)</f>
        <v>0.49107142857142849</v>
      </c>
      <c r="CO14" s="52">
        <f>1-('C. PERCENTAGE CHANGE'!CP14-'C. PERCENTAGE CHANGE'!CP$63)/('C. PERCENTAGE CHANGE'!CP$64-'C. PERCENTAGE CHANGE'!CP$63)</f>
        <v>0.42105263157894735</v>
      </c>
      <c r="CP14" s="47">
        <f>1-('C. PERCENTAGE CHANGE'!CQ14-'C. PERCENTAGE CHANGE'!CQ$63)/('C. PERCENTAGE CHANGE'!CQ$64-'C. PERCENTAGE CHANGE'!CQ$63)</f>
        <v>0</v>
      </c>
      <c r="CQ14" s="47">
        <f>1-('C. PERCENTAGE CHANGE'!CR14-'C. PERCENTAGE CHANGE'!CR$63)/('C. PERCENTAGE CHANGE'!CR$64-'C. PERCENTAGE CHANGE'!CR$63)</f>
        <v>1</v>
      </c>
      <c r="CR14" s="47">
        <f>1-('C. PERCENTAGE CHANGE'!CS14-'C. PERCENTAGE CHANGE'!CS$63)/('C. PERCENTAGE CHANGE'!CS$64-'C. PERCENTAGE CHANGE'!CS$63)</f>
        <v>0.625</v>
      </c>
      <c r="CS14" s="47">
        <f>1-('C. PERCENTAGE CHANGE'!CT14-'C. PERCENTAGE CHANGE'!CT$63)/('C. PERCENTAGE CHANGE'!CT$64-'C. PERCENTAGE CHANGE'!CT$63)</f>
        <v>0.5714285714285714</v>
      </c>
      <c r="CT14" s="47">
        <f>1-('C. PERCENTAGE CHANGE'!CU14-'C. PERCENTAGE CHANGE'!CU$63)/('C. PERCENTAGE CHANGE'!CU$64-'C. PERCENTAGE CHANGE'!CU$63)</f>
        <v>0.39999999999999991</v>
      </c>
      <c r="CU14" s="52">
        <f>1-('C. PERCENTAGE CHANGE'!CV14-'C. PERCENTAGE CHANGE'!CV$63)/('C. PERCENTAGE CHANGE'!CV$64-'C. PERCENTAGE CHANGE'!CV$63)</f>
        <v>0</v>
      </c>
      <c r="CV14" s="47">
        <f>1-('C. PERCENTAGE CHANGE'!CW14-'C. PERCENTAGE CHANGE'!CW$63)/('C. PERCENTAGE CHANGE'!CW$64-'C. PERCENTAGE CHANGE'!CW$63)</f>
        <v>1</v>
      </c>
      <c r="CW14" s="47">
        <f>1-('C. PERCENTAGE CHANGE'!CX14-'C. PERCENTAGE CHANGE'!CX$63)/('C. PERCENTAGE CHANGE'!CX$64-'C. PERCENTAGE CHANGE'!CX$63)</f>
        <v>0</v>
      </c>
      <c r="CX14" s="47">
        <f>1-('C. PERCENTAGE CHANGE'!CY14-'C. PERCENTAGE CHANGE'!CY$63)/('C. PERCENTAGE CHANGE'!CY$64-'C. PERCENTAGE CHANGE'!CY$63)</f>
        <v>0.23351648351648346</v>
      </c>
      <c r="CY14" s="47">
        <f>1-('C. PERCENTAGE CHANGE'!CZ14-'C. PERCENTAGE CHANGE'!CZ$63)/('C. PERCENTAGE CHANGE'!CZ$64-'C. PERCENTAGE CHANGE'!CZ$63)</f>
        <v>0.82491582491582494</v>
      </c>
      <c r="CZ14" s="47">
        <f>1-('C. PERCENTAGE CHANGE'!DA14-'C. PERCENTAGE CHANGE'!DA$63)/('C. PERCENTAGE CHANGE'!DA$64-'C. PERCENTAGE CHANGE'!DA$63)</f>
        <v>1</v>
      </c>
      <c r="DA14" s="52">
        <f>1-('C. PERCENTAGE CHANGE'!DB14-'C. PERCENTAGE CHANGE'!DB$63)/('C. PERCENTAGE CHANGE'!DB$64-'C. PERCENTAGE CHANGE'!DB$63)</f>
        <v>1</v>
      </c>
      <c r="DB14" s="47">
        <f>1-('C. PERCENTAGE CHANGE'!DC14-'C. PERCENTAGE CHANGE'!DC$63)/('C. PERCENTAGE CHANGE'!DC$64-'C. PERCENTAGE CHANGE'!DC$63)</f>
        <v>0.68965517241379315</v>
      </c>
      <c r="DC14" s="47">
        <f>1-('C. PERCENTAGE CHANGE'!DD14-'C. PERCENTAGE CHANGE'!DD$63)/('C. PERCENTAGE CHANGE'!DD$64-'C. PERCENTAGE CHANGE'!DD$63)</f>
        <v>0.75</v>
      </c>
      <c r="DD14" s="47">
        <f>1-('C. PERCENTAGE CHANGE'!DE14-'C. PERCENTAGE CHANGE'!DE$63)/('C. PERCENTAGE CHANGE'!DE$64-'C. PERCENTAGE CHANGE'!DE$63)</f>
        <v>0.29651593773165308</v>
      </c>
      <c r="DE14" s="47">
        <f>1-('C. PERCENTAGE CHANGE'!DF14-'C. PERCENTAGE CHANGE'!DF$63)/('C. PERCENTAGE CHANGE'!DF$64-'C. PERCENTAGE CHANGE'!DF$63)</f>
        <v>0.75</v>
      </c>
      <c r="DF14" s="47">
        <f>1-('C. PERCENTAGE CHANGE'!DG14-'C. PERCENTAGE CHANGE'!DG$63)/('C. PERCENTAGE CHANGE'!DG$64-'C. PERCENTAGE CHANGE'!DG$63)</f>
        <v>0.34782608695652173</v>
      </c>
      <c r="DG14" s="52">
        <f>1-('C. PERCENTAGE CHANGE'!DH14-'C. PERCENTAGE CHANGE'!DH$63)/('C. PERCENTAGE CHANGE'!DH$64-'C. PERCENTAGE CHANGE'!DH$63)</f>
        <v>0.50513196480938416</v>
      </c>
    </row>
    <row r="15" spans="1:111" x14ac:dyDescent="0.35">
      <c r="A15" s="228"/>
      <c r="B15" s="248" t="s">
        <v>17</v>
      </c>
      <c r="C15" s="248" t="s">
        <v>53</v>
      </c>
      <c r="D15" s="229" t="s">
        <v>59</v>
      </c>
      <c r="E15" s="18">
        <f>('C. PERCENTAGE CHANGE'!E15-'C. PERCENTAGE CHANGE'!E$63)/('C. PERCENTAGE CHANGE'!E$64-'C. PERCENTAGE CHANGE'!E$63)</f>
        <v>0.58602273190140775</v>
      </c>
      <c r="F15" s="19">
        <f>('C. PERCENTAGE CHANGE'!F15-'C. PERCENTAGE CHANGE'!F$63)/('C. PERCENTAGE CHANGE'!F$64-'C. PERCENTAGE CHANGE'!F$63)</f>
        <v>0.87840441693778881</v>
      </c>
      <c r="G15" s="19">
        <f>('C. PERCENTAGE CHANGE'!G15-'C. PERCENTAGE CHANGE'!G$63)/('C. PERCENTAGE CHANGE'!G$64-'C. PERCENTAGE CHANGE'!G$63)</f>
        <v>1</v>
      </c>
      <c r="H15" s="19">
        <f>('C. PERCENTAGE CHANGE'!H15-'C. PERCENTAGE CHANGE'!H$63)/('C. PERCENTAGE CHANGE'!H$64-'C. PERCENTAGE CHANGE'!H$63)</f>
        <v>0.72495007548789647</v>
      </c>
      <c r="I15" s="19">
        <f>('C. PERCENTAGE CHANGE'!I15-'C. PERCENTAGE CHANGE'!I$63)/('C. PERCENTAGE CHANGE'!I$64-'C. PERCENTAGE CHANGE'!I$63)</f>
        <v>7.5976474008255704E-2</v>
      </c>
      <c r="J15" s="52">
        <f>('C. PERCENTAGE CHANGE'!J15-'C. PERCENTAGE CHANGE'!J$63)/('C. PERCENTAGE CHANGE'!J$64-'C. PERCENTAGE CHANGE'!J$63)</f>
        <v>0.82228823829073761</v>
      </c>
      <c r="K15" s="51">
        <f>('C. PERCENTAGE CHANGE'!K15-'C. PERCENTAGE CHANGE'!K$63)/('C. PERCENTAGE CHANGE'!K$64-'C. PERCENTAGE CHANGE'!K$63)</f>
        <v>0.26984126984126988</v>
      </c>
      <c r="L15" s="47">
        <f>('C. PERCENTAGE CHANGE'!L15-'C. PERCENTAGE CHANGE'!L$63)/('C. PERCENTAGE CHANGE'!L$64-'C. PERCENTAGE CHANGE'!L$63)</f>
        <v>0.27868852459016397</v>
      </c>
      <c r="M15" s="47">
        <f>('C. PERCENTAGE CHANGE'!M15-'C. PERCENTAGE CHANGE'!M$63)/('C. PERCENTAGE CHANGE'!M$64-'C. PERCENTAGE CHANGE'!M$63)</f>
        <v>0.38095238095238099</v>
      </c>
      <c r="N15" s="47">
        <f>('C. PERCENTAGE CHANGE'!N15-'C. PERCENTAGE CHANGE'!N$63)/('C. PERCENTAGE CHANGE'!N$64-'C. PERCENTAGE CHANGE'!N$63)</f>
        <v>0.34718775847808109</v>
      </c>
      <c r="O15" s="47">
        <f>('C. PERCENTAGE CHANGE'!O15-'C. PERCENTAGE CHANGE'!O$63)/('C. PERCENTAGE CHANGE'!O$64-'C. PERCENTAGE CHANGE'!O$63)</f>
        <v>0.30042016806722688</v>
      </c>
      <c r="P15" s="52">
        <f>('C. PERCENTAGE CHANGE'!P15-'C. PERCENTAGE CHANGE'!P$63)/('C. PERCENTAGE CHANGE'!P$64-'C. PERCENTAGE CHANGE'!P$63)</f>
        <v>0.14297785020218479</v>
      </c>
      <c r="Q15" s="47">
        <f>('C. PERCENTAGE CHANGE'!Q15-'C. PERCENTAGE CHANGE'!Q$63)/('C. PERCENTAGE CHANGE'!Q$64-'C. PERCENTAGE CHANGE'!Q$63)</f>
        <v>0.59147025813692478</v>
      </c>
      <c r="R15" s="47">
        <f>('C. PERCENTAGE CHANGE'!R15-'C. PERCENTAGE CHANGE'!R$63)/('C. PERCENTAGE CHANGE'!R$64-'C. PERCENTAGE CHANGE'!R$63)</f>
        <v>0.70414323231384224</v>
      </c>
      <c r="S15" s="47">
        <f>('C. PERCENTAGE CHANGE'!S15-'C. PERCENTAGE CHANGE'!S$63)/('C. PERCENTAGE CHANGE'!S$64-'C. PERCENTAGE CHANGE'!S$63)</f>
        <v>0.71558696706044456</v>
      </c>
      <c r="T15" s="47">
        <f>('C. PERCENTAGE CHANGE'!T15-'C. PERCENTAGE CHANGE'!T$63)/('C. PERCENTAGE CHANGE'!T$64-'C. PERCENTAGE CHANGE'!T$63)</f>
        <v>0.27843051589019346</v>
      </c>
      <c r="U15" s="47">
        <f>('C. PERCENTAGE CHANGE'!U15-'C. PERCENTAGE CHANGE'!U$63)/('C. PERCENTAGE CHANGE'!U$64-'C. PERCENTAGE CHANGE'!U$63)</f>
        <v>0.12980758365144435</v>
      </c>
      <c r="V15" s="52">
        <f>('C. PERCENTAGE CHANGE'!V15-'C. PERCENTAGE CHANGE'!V$63)/('C. PERCENTAGE CHANGE'!V$64-'C. PERCENTAGE CHANGE'!V$63)</f>
        <v>0.3173378580202727</v>
      </c>
      <c r="W15" s="47">
        <f>('C. PERCENTAGE CHANGE'!W15-'C. PERCENTAGE CHANGE'!W$63)/('C. PERCENTAGE CHANGE'!W$64-'C. PERCENTAGE CHANGE'!W$63)</f>
        <v>0.70717310984950632</v>
      </c>
      <c r="X15" s="47">
        <f>('C. PERCENTAGE CHANGE'!X15-'C. PERCENTAGE CHANGE'!X$63)/('C. PERCENTAGE CHANGE'!X$64-'C. PERCENTAGE CHANGE'!X$63)</f>
        <v>0.4024096385542173</v>
      </c>
      <c r="Y15" s="47">
        <f>('C. PERCENTAGE CHANGE'!Y15-'C. PERCENTAGE CHANGE'!Y$63)/('C. PERCENTAGE CHANGE'!Y$64-'C. PERCENTAGE CHANGE'!Y$63)</f>
        <v>0.43805254247915226</v>
      </c>
      <c r="Z15" s="47">
        <f>('C. PERCENTAGE CHANGE'!Z15-'C. PERCENTAGE CHANGE'!Z$63)/('C. PERCENTAGE CHANGE'!Z$64-'C. PERCENTAGE CHANGE'!Z$63)</f>
        <v>0.60496222176843051</v>
      </c>
      <c r="AA15" s="47">
        <f>('C. PERCENTAGE CHANGE'!AA15-'C. PERCENTAGE CHANGE'!AA$63)/('C. PERCENTAGE CHANGE'!AA$64-'C. PERCENTAGE CHANGE'!AA$63)</f>
        <v>0.21943573667711597</v>
      </c>
      <c r="AB15" s="52">
        <f>('C. PERCENTAGE CHANGE'!AB15-'C. PERCENTAGE CHANGE'!AB$63)/('C. PERCENTAGE CHANGE'!AB$64-'C. PERCENTAGE CHANGE'!AB$63)</f>
        <v>0.47559614408929485</v>
      </c>
      <c r="AC15" s="47">
        <f>('C. PERCENTAGE CHANGE'!AC15-'C. PERCENTAGE CHANGE'!AC$63)/('C. PERCENTAGE CHANGE'!AC$64-'C. PERCENTAGE CHANGE'!AC$63)</f>
        <v>0.46778821074595728</v>
      </c>
      <c r="AD15" s="47">
        <f>('C. PERCENTAGE CHANGE'!AD15-'C. PERCENTAGE CHANGE'!AD$63)/('C. PERCENTAGE CHANGE'!AD$64-'C. PERCENTAGE CHANGE'!AD$63)</f>
        <v>0.48648648648648646</v>
      </c>
      <c r="AE15" s="47">
        <f>('C. PERCENTAGE CHANGE'!AE15-'C. PERCENTAGE CHANGE'!AE$63)/('C. PERCENTAGE CHANGE'!AE$64-'C. PERCENTAGE CHANGE'!AE$63)</f>
        <v>0.32116788321167877</v>
      </c>
      <c r="AF15" s="47">
        <f>('C. PERCENTAGE CHANGE'!AF15-'C. PERCENTAGE CHANGE'!AF$63)/('C. PERCENTAGE CHANGE'!AF$64-'C. PERCENTAGE CHANGE'!AF$63)</f>
        <v>0.69158878504672894</v>
      </c>
      <c r="AG15" s="47">
        <f>('C. PERCENTAGE CHANGE'!AG15-'C. PERCENTAGE CHANGE'!AG$63)/('C. PERCENTAGE CHANGE'!AG$64-'C. PERCENTAGE CHANGE'!AG$63)</f>
        <v>0.40433464437889222</v>
      </c>
      <c r="AH15" s="47">
        <f>('C. PERCENTAGE CHANGE'!AH15-'C. PERCENTAGE CHANGE'!AH$63)/('C. PERCENTAGE CHANGE'!AH$64-'C. PERCENTAGE CHANGE'!AH$63)</f>
        <v>0.31571087216248506</v>
      </c>
      <c r="AI15" s="120">
        <f>('C. PERCENTAGE CHANGE'!AI15-'C. PERCENTAGE CHANGE'!AI$63)/('C. PERCENTAGE CHANGE'!AI$64-'C. PERCENTAGE CHANGE'!AI$63)</f>
        <v>0.6776859504132231</v>
      </c>
      <c r="AJ15" s="47">
        <f>('C. PERCENTAGE CHANGE'!AJ15-'C. PERCENTAGE CHANGE'!AJ$63)/('C. PERCENTAGE CHANGE'!AJ$64-'C. PERCENTAGE CHANGE'!AJ$63)</f>
        <v>0.34453781512605036</v>
      </c>
      <c r="AK15" s="47">
        <f>('C. PERCENTAGE CHANGE'!AK15-'C. PERCENTAGE CHANGE'!AK$63)/('C. PERCENTAGE CHANGE'!AK$64-'C. PERCENTAGE CHANGE'!AK$63)</f>
        <v>4.4496487119437947E-2</v>
      </c>
      <c r="AL15" s="47">
        <f>('C. PERCENTAGE CHANGE'!AL15-'C. PERCENTAGE CHANGE'!AL$63)/('C. PERCENTAGE CHANGE'!AL$64-'C. PERCENTAGE CHANGE'!AL$63)</f>
        <v>0.77611940298507465</v>
      </c>
      <c r="AM15" s="47">
        <f>('C. PERCENTAGE CHANGE'!AM15-'C. PERCENTAGE CHANGE'!AM$63)/('C. PERCENTAGE CHANGE'!AM$64-'C. PERCENTAGE CHANGE'!AM$63)</f>
        <v>0.5444444444444444</v>
      </c>
      <c r="AN15" s="192">
        <f>('C. PERCENTAGE CHANGE'!AN15-'C. PERCENTAGE CHANGE'!AN$63)/('C. PERCENTAGE CHANGE'!AN$64-'C. PERCENTAGE CHANGE'!AN$63)</f>
        <v>0.46360845223044977</v>
      </c>
      <c r="AO15" s="47">
        <f>('C. PERCENTAGE CHANGE'!AO15-'C. PERCENTAGE CHANGE'!AO$63)/('C. PERCENTAGE CHANGE'!AO$64-'C. PERCENTAGE CHANGE'!AO$63)</f>
        <v>4.5197740112994371E-2</v>
      </c>
      <c r="AP15" s="47">
        <f>('C. PERCENTAGE CHANGE'!AP15-'C. PERCENTAGE CHANGE'!AP$63)/('C. PERCENTAGE CHANGE'!AP$64-'C. PERCENTAGE CHANGE'!AP$63)</f>
        <v>0.4285714285714286</v>
      </c>
      <c r="AQ15" s="47">
        <f>('C. PERCENTAGE CHANGE'!AQ15-'C. PERCENTAGE CHANGE'!AQ$63)/('C. PERCENTAGE CHANGE'!AQ$64-'C. PERCENTAGE CHANGE'!AQ$63)</f>
        <v>0.68292682926829273</v>
      </c>
      <c r="AR15" s="47">
        <f>('C. PERCENTAGE CHANGE'!AR15-'C. PERCENTAGE CHANGE'!AR$63)/('C. PERCENTAGE CHANGE'!AR$64-'C. PERCENTAGE CHANGE'!AR$63)</f>
        <v>0.69489414694894147</v>
      </c>
      <c r="AS15" s="47">
        <f>('C. PERCENTAGE CHANGE'!AS15-'C. PERCENTAGE CHANGE'!AS$63)/('C. PERCENTAGE CHANGE'!AS$64-'C. PERCENTAGE CHANGE'!AS$63)</f>
        <v>0.15382734164832482</v>
      </c>
      <c r="AT15" s="52">
        <f>('C. PERCENTAGE CHANGE'!AT15-'C. PERCENTAGE CHANGE'!AT$63)/('C. PERCENTAGE CHANGE'!AT$64-'C. PERCENTAGE CHANGE'!AT$63)</f>
        <v>0.20114466153542532</v>
      </c>
      <c r="AU15" s="47">
        <f>('C. PERCENTAGE CHANGE'!AU15-'C. PERCENTAGE CHANGE'!AU$63)/('C. PERCENTAGE CHANGE'!AU$64-'C. PERCENTAGE CHANGE'!AU$63)</f>
        <v>0</v>
      </c>
      <c r="AV15" s="47">
        <f>('C. PERCENTAGE CHANGE'!AV15-'C. PERCENTAGE CHANGE'!AV$63)/('C. PERCENTAGE CHANGE'!AV$64-'C. PERCENTAGE CHANGE'!AV$63)</f>
        <v>0.78974358974358971</v>
      </c>
      <c r="AW15" s="47">
        <f>('C. PERCENTAGE CHANGE'!AW15-'C. PERCENTAGE CHANGE'!AW$63)/('C. PERCENTAGE CHANGE'!AW$64-'C. PERCENTAGE CHANGE'!AW$63)</f>
        <v>0.83641842445114079</v>
      </c>
      <c r="AX15" s="47">
        <f>('C. PERCENTAGE CHANGE'!AX15-'C. PERCENTAGE CHANGE'!AX$63)/('C. PERCENTAGE CHANGE'!AX$64-'C. PERCENTAGE CHANGE'!AX$63)</f>
        <v>0</v>
      </c>
      <c r="AY15" s="47">
        <f>('C. PERCENTAGE CHANGE'!AY15-'C. PERCENTAGE CHANGE'!AY$63)/('C. PERCENTAGE CHANGE'!AY$64-'C. PERCENTAGE CHANGE'!AY$63)</f>
        <v>0.43692307692307691</v>
      </c>
      <c r="AZ15" s="52">
        <f>('C. PERCENTAGE CHANGE'!AZ15-'C. PERCENTAGE CHANGE'!AZ$63)/('C. PERCENTAGE CHANGE'!AZ$64-'C. PERCENTAGE CHANGE'!AZ$63)</f>
        <v>9.3721990569346464E-2</v>
      </c>
      <c r="BA15" s="47">
        <f>('C. PERCENTAGE CHANGE'!BA15-'C. PERCENTAGE CHANGE'!BA$63)/('C. PERCENTAGE CHANGE'!BA$64-'C. PERCENTAGE CHANGE'!BA$63)</f>
        <v>0.5357142857142857</v>
      </c>
      <c r="BB15" s="47">
        <f>('C. PERCENTAGE CHANGE'!BB15-'C. PERCENTAGE CHANGE'!BB$63)/('C. PERCENTAGE CHANGE'!BB$64-'C. PERCENTAGE CHANGE'!BB$63)</f>
        <v>0.74702287190473193</v>
      </c>
      <c r="BC15" s="47">
        <f>('C. PERCENTAGE CHANGE'!BC15-'C. PERCENTAGE CHANGE'!BC$63)/('C. PERCENTAGE CHANGE'!BC$64-'C. PERCENTAGE CHANGE'!BC$63)</f>
        <v>0.37333333333333335</v>
      </c>
      <c r="BD15" s="47">
        <f>('C. PERCENTAGE CHANGE'!BD15-'C. PERCENTAGE CHANGE'!BD$63)/('C. PERCENTAGE CHANGE'!BD$64-'C. PERCENTAGE CHANGE'!BD$63)</f>
        <v>0.41532258064516131</v>
      </c>
      <c r="BE15" s="47">
        <f>('C. PERCENTAGE CHANGE'!BE15-'C. PERCENTAGE CHANGE'!BE$63)/('C. PERCENTAGE CHANGE'!BE$64-'C. PERCENTAGE CHANGE'!BE$63)</f>
        <v>0.16666666666666666</v>
      </c>
      <c r="BF15" s="52">
        <f>('C. PERCENTAGE CHANGE'!BF15-'C. PERCENTAGE CHANGE'!BF$63)/('C. PERCENTAGE CHANGE'!BF$64-'C. PERCENTAGE CHANGE'!BF$63)</f>
        <v>0.27955199712126666</v>
      </c>
      <c r="BG15" s="47">
        <f>1-('C. PERCENTAGE CHANGE'!BG15-'C. PERCENTAGE CHANGE'!BG$63)/('C. PERCENTAGE CHANGE'!BG$64-'C. PERCENTAGE CHANGE'!BG$63)</f>
        <v>0.78571428571428559</v>
      </c>
      <c r="BH15" s="47">
        <f>1-('C. PERCENTAGE CHANGE'!BH15-'C. PERCENTAGE CHANGE'!BH$63)/('C. PERCENTAGE CHANGE'!BH$64-'C. PERCENTAGE CHANGE'!BH$63)</f>
        <v>1</v>
      </c>
      <c r="BI15" s="47">
        <f>1-('C. PERCENTAGE CHANGE'!BI15-'C. PERCENTAGE CHANGE'!BI$63)/('C. PERCENTAGE CHANGE'!BI$64-'C. PERCENTAGE CHANGE'!BI$63)</f>
        <v>0</v>
      </c>
      <c r="BJ15" s="47">
        <f>1-('C. PERCENTAGE CHANGE'!BJ15-'C. PERCENTAGE CHANGE'!BJ$63)/('C. PERCENTAGE CHANGE'!BJ$64-'C. PERCENTAGE CHANGE'!BJ$63)</f>
        <v>0.61538461538461542</v>
      </c>
      <c r="BK15" s="47">
        <f>1-('C. PERCENTAGE CHANGE'!BK15-'C. PERCENTAGE CHANGE'!BK$63)/('C. PERCENTAGE CHANGE'!BK$64-'C. PERCENTAGE CHANGE'!BK$63)</f>
        <v>0.70833333333333326</v>
      </c>
      <c r="BL15" s="52">
        <f>1-('C. PERCENTAGE CHANGE'!BL15-'C. PERCENTAGE CHANGE'!BL$63)/('C. PERCENTAGE CHANGE'!BL$64-'C. PERCENTAGE CHANGE'!BL$63)</f>
        <v>0.89285714285714268</v>
      </c>
      <c r="BM15" s="47">
        <f>1-('C. PERCENTAGE CHANGE'!BM15-'C. PERCENTAGE CHANGE'!BM$63)/('C. PERCENTAGE CHANGE'!BM$64-'C. PERCENTAGE CHANGE'!BM$63)</f>
        <v>0.16091954022988497</v>
      </c>
      <c r="BN15" s="47">
        <f>1-('C. PERCENTAGE CHANGE'!BN15-'C. PERCENTAGE CHANGE'!BN$63)/('C. PERCENTAGE CHANGE'!BN$64-'C. PERCENTAGE CHANGE'!BN$63)</f>
        <v>0.94086021505376327</v>
      </c>
      <c r="BO15" s="47">
        <f>1-('C. PERCENTAGE CHANGE'!BO15-'C. PERCENTAGE CHANGE'!BO$63)/('C. PERCENTAGE CHANGE'!BO$64-'C. PERCENTAGE CHANGE'!BO$63)</f>
        <v>0.49699115044247799</v>
      </c>
      <c r="BP15" s="47">
        <f>1-('C. PERCENTAGE CHANGE'!BP15-'C. PERCENTAGE CHANGE'!BP$63)/('C. PERCENTAGE CHANGE'!BP$64-'C. PERCENTAGE CHANGE'!BP$63)</f>
        <v>0.37931034482758619</v>
      </c>
      <c r="BQ15" s="47">
        <f>1-('C. PERCENTAGE CHANGE'!BQ15-'C. PERCENTAGE CHANGE'!BQ$63)/('C. PERCENTAGE CHANGE'!BQ$64-'C. PERCENTAGE CHANGE'!BQ$63)</f>
        <v>0.67019400352733682</v>
      </c>
      <c r="BR15" s="52">
        <f>1-('C. PERCENTAGE CHANGE'!BR15-'C. PERCENTAGE CHANGE'!BR$63)/('C. PERCENTAGE CHANGE'!BR$64-'C. PERCENTAGE CHANGE'!BR$63)</f>
        <v>0.57163671685284134</v>
      </c>
      <c r="BS15" s="47">
        <f>('C. PERCENTAGE CHANGE'!BS15-'C. PERCENTAGE CHANGE'!BS$63)/('C. PERCENTAGE CHANGE'!BS$64-'C. PERCENTAGE CHANGE'!BS$63)</f>
        <v>0.57529305680793497</v>
      </c>
      <c r="BT15" s="47">
        <f>('C. PERCENTAGE CHANGE'!BT15-'C. PERCENTAGE CHANGE'!BT$63)/('C. PERCENTAGE CHANGE'!BT$64-'C. PERCENTAGE CHANGE'!BT$63)</f>
        <v>1</v>
      </c>
      <c r="BU15" s="47">
        <f>('C. PERCENTAGE CHANGE'!BU15-'C. PERCENTAGE CHANGE'!BU$63)/('C. PERCENTAGE CHANGE'!BU$64-'C. PERCENTAGE CHANGE'!BU$63)</f>
        <v>0.12433662211755021</v>
      </c>
      <c r="BV15" s="47">
        <f>('C. PERCENTAGE CHANGE'!BV15-'C. PERCENTAGE CHANGE'!BV$63)/('C. PERCENTAGE CHANGE'!BV$64-'C. PERCENTAGE CHANGE'!BV$63)</f>
        <v>0.3529411764705882</v>
      </c>
      <c r="BW15" s="47">
        <f>('C. PERCENTAGE CHANGE'!BW15-'C. PERCENTAGE CHANGE'!BW$63)/('C. PERCENTAGE CHANGE'!BW$64-'C. PERCENTAGE CHANGE'!BW$63)</f>
        <v>0.52989494346979427</v>
      </c>
      <c r="BX15" s="52">
        <f>('C. PERCENTAGE CHANGE'!BX15-'C. PERCENTAGE CHANGE'!BX$63)/('C. PERCENTAGE CHANGE'!BX$64-'C. PERCENTAGE CHANGE'!BX$63)</f>
        <v>0.84082399301193467</v>
      </c>
      <c r="BY15" s="47">
        <f>1-('C. PERCENTAGE CHANGE'!BY15-'C. PERCENTAGE CHANGE'!BY$63)/('C. PERCENTAGE CHANGE'!BY$64-'C. PERCENTAGE CHANGE'!BY$63)</f>
        <v>0.34803862280277398</v>
      </c>
      <c r="BZ15" s="47">
        <f>1-('C. PERCENTAGE CHANGE'!BZ15-'C. PERCENTAGE CHANGE'!BZ$63)/('C. PERCENTAGE CHANGE'!BZ$64-'C. PERCENTAGE CHANGE'!BZ$63)</f>
        <v>0.57472784616949812</v>
      </c>
      <c r="CA15" s="47">
        <f>1-('C. PERCENTAGE CHANGE'!CA15-'C. PERCENTAGE CHANGE'!CA$63)/('C. PERCENTAGE CHANGE'!CA$64-'C. PERCENTAGE CHANGE'!CA$63)</f>
        <v>0.76528683523682939</v>
      </c>
      <c r="CB15" s="47">
        <f>1-('C. PERCENTAGE CHANGE'!CB15-'C. PERCENTAGE CHANGE'!CB$63)/('C. PERCENTAGE CHANGE'!CB$64-'C. PERCENTAGE CHANGE'!CB$63)</f>
        <v>0.13407251279689747</v>
      </c>
      <c r="CC15" s="47">
        <f>1-('C. PERCENTAGE CHANGE'!CC15-'C. PERCENTAGE CHANGE'!CC$63)/('C. PERCENTAGE CHANGE'!CC$64-'C. PERCENTAGE CHANGE'!CC$63)</f>
        <v>1</v>
      </c>
      <c r="CD15" s="52">
        <f>1-('C. PERCENTAGE CHANGE'!CD15-'C. PERCENTAGE CHANGE'!CD$63)/('C. PERCENTAGE CHANGE'!CD$64-'C. PERCENTAGE CHANGE'!CD$63)</f>
        <v>0.69695774664718768</v>
      </c>
      <c r="CE15" s="51">
        <f>1-('C. PERCENTAGE CHANGE'!CE15-'C. PERCENTAGE CHANGE'!CE$63)/('C. PERCENTAGE CHANGE'!CE$64-'C. PERCENTAGE CHANGE'!CE$63)</f>
        <v>0.50215517241379315</v>
      </c>
      <c r="CF15" s="47">
        <f>1-('C. PERCENTAGE CHANGE'!CF15-'C. PERCENTAGE CHANGE'!CF$63)/('C. PERCENTAGE CHANGE'!CF$64-'C. PERCENTAGE CHANGE'!CF$63)</f>
        <v>0.28783838471925671</v>
      </c>
      <c r="CG15" s="47">
        <f>1-('C. PERCENTAGE CHANGE'!CG15-'C. PERCENTAGE CHANGE'!CG$63)/('C. PERCENTAGE CHANGE'!CG$64-'C. PERCENTAGE CHANGE'!CG$63)</f>
        <v>0.50921240991841143</v>
      </c>
      <c r="CH15" s="47">
        <f>1-('C. PERCENTAGE CHANGE'!CH15-'C. PERCENTAGE CHANGE'!CH$63)/('C. PERCENTAGE CHANGE'!CH$64-'C. PERCENTAGE CHANGE'!CH$63)</f>
        <v>0.58781274503713232</v>
      </c>
      <c r="CI15" s="47">
        <f>1-('C. PERCENTAGE CHANGE'!CI15-'C. PERCENTAGE CHANGE'!CI$63)/('C. PERCENTAGE CHANGE'!CI$64-'C. PERCENTAGE CHANGE'!CI$63)</f>
        <v>0.41037073767323373</v>
      </c>
      <c r="CJ15" s="47">
        <f>1-('C. PERCENTAGE CHANGE'!CJ15-'C. PERCENTAGE CHANGE'!CJ$63)/('C. PERCENTAGE CHANGE'!CJ$64-'C. PERCENTAGE CHANGE'!CJ$63)</f>
        <v>0.39510955422762561</v>
      </c>
      <c r="CK15" s="51">
        <f>1-('C. PERCENTAGE CHANGE'!CK15-'C. PERCENTAGE CHANGE'!CK$63)/('C. PERCENTAGE CHANGE'!CK$64-'C. PERCENTAGE CHANGE'!CK$63)</f>
        <v>0.54625000000000001</v>
      </c>
      <c r="CL15" s="47">
        <f>1-('C. PERCENTAGE CHANGE'!CL15-'C. PERCENTAGE CHANGE'!CL$63)/('C. PERCENTAGE CHANGE'!CL$64-'C. PERCENTAGE CHANGE'!CL$63)</f>
        <v>0.5</v>
      </c>
      <c r="CM15" s="47">
        <f>1-('C. PERCENTAGE CHANGE'!CM15-'C. PERCENTAGE CHANGE'!CM$63)/('C. PERCENTAGE CHANGE'!CM$64-'C. PERCENTAGE CHANGE'!CM$63)</f>
        <v>0.70666666666666667</v>
      </c>
      <c r="CN15" s="47">
        <f>1-('C. PERCENTAGE CHANGE'!CN15-'C. PERCENTAGE CHANGE'!CN$63)/('C. PERCENTAGE CHANGE'!CN$64-'C. PERCENTAGE CHANGE'!CN$63)</f>
        <v>0.76923076923076916</v>
      </c>
      <c r="CO15" s="52">
        <f>1-('C. PERCENTAGE CHANGE'!CP15-'C. PERCENTAGE CHANGE'!CP$63)/('C. PERCENTAGE CHANGE'!CP$64-'C. PERCENTAGE CHANGE'!CP$63)</f>
        <v>0.8</v>
      </c>
      <c r="CP15" s="47">
        <f>1-('C. PERCENTAGE CHANGE'!CQ15-'C. PERCENTAGE CHANGE'!CQ$63)/('C. PERCENTAGE CHANGE'!CQ$64-'C. PERCENTAGE CHANGE'!CQ$63)</f>
        <v>0.82417582417582413</v>
      </c>
      <c r="CQ15" s="47">
        <f>1-('C. PERCENTAGE CHANGE'!CR15-'C. PERCENTAGE CHANGE'!CR$63)/('C. PERCENTAGE CHANGE'!CR$64-'C. PERCENTAGE CHANGE'!CR$63)</f>
        <v>0.53846153846153855</v>
      </c>
      <c r="CR15" s="47">
        <f>1-('C. PERCENTAGE CHANGE'!CS15-'C. PERCENTAGE CHANGE'!CS$63)/('C. PERCENTAGE CHANGE'!CS$64-'C. PERCENTAGE CHANGE'!CS$63)</f>
        <v>0.97222222222222221</v>
      </c>
      <c r="CS15" s="47">
        <f>1-('C. PERCENTAGE CHANGE'!CT15-'C. PERCENTAGE CHANGE'!CT$63)/('C. PERCENTAGE CHANGE'!CT$64-'C. PERCENTAGE CHANGE'!CT$63)</f>
        <v>0.5714285714285714</v>
      </c>
      <c r="CT15" s="47">
        <f>1-('C. PERCENTAGE CHANGE'!CU15-'C. PERCENTAGE CHANGE'!CU$63)/('C. PERCENTAGE CHANGE'!CU$64-'C. PERCENTAGE CHANGE'!CU$63)</f>
        <v>0.7</v>
      </c>
      <c r="CU15" s="52">
        <f>1-('C. PERCENTAGE CHANGE'!CV15-'C. PERCENTAGE CHANGE'!CV$63)/('C. PERCENTAGE CHANGE'!CV$64-'C. PERCENTAGE CHANGE'!CV$63)</f>
        <v>1</v>
      </c>
      <c r="CV15" s="47">
        <f>1-('C. PERCENTAGE CHANGE'!CW15-'C. PERCENTAGE CHANGE'!CW$63)/('C. PERCENTAGE CHANGE'!CW$64-'C. PERCENTAGE CHANGE'!CW$63)</f>
        <v>0.43540669856459335</v>
      </c>
      <c r="CW15" s="47">
        <f>1-('C. PERCENTAGE CHANGE'!CX15-'C. PERCENTAGE CHANGE'!CX$63)/('C. PERCENTAGE CHANGE'!CX$64-'C. PERCENTAGE CHANGE'!CX$63)</f>
        <v>0.48888888888888893</v>
      </c>
      <c r="CX15" s="47">
        <f>1-('C. PERCENTAGE CHANGE'!CY15-'C. PERCENTAGE CHANGE'!CY$63)/('C. PERCENTAGE CHANGE'!CY$64-'C. PERCENTAGE CHANGE'!CY$63)</f>
        <v>0.3571428571428571</v>
      </c>
      <c r="CY15" s="47">
        <f>1-('C. PERCENTAGE CHANGE'!CZ15-'C. PERCENTAGE CHANGE'!CZ$63)/('C. PERCENTAGE CHANGE'!CZ$64-'C. PERCENTAGE CHANGE'!CZ$63)</f>
        <v>0.63636363636363635</v>
      </c>
      <c r="CZ15" s="47">
        <f>1-('C. PERCENTAGE CHANGE'!DA15-'C. PERCENTAGE CHANGE'!DA$63)/('C. PERCENTAGE CHANGE'!DA$64-'C. PERCENTAGE CHANGE'!DA$63)</f>
        <v>0.32467532467532467</v>
      </c>
      <c r="DA15" s="52">
        <f>1-('C. PERCENTAGE CHANGE'!DB15-'C. PERCENTAGE CHANGE'!DB$63)/('C. PERCENTAGE CHANGE'!DB$64-'C. PERCENTAGE CHANGE'!DB$63)</f>
        <v>0.10743801652892548</v>
      </c>
      <c r="DB15" s="47">
        <f>1-('C. PERCENTAGE CHANGE'!DC15-'C. PERCENTAGE CHANGE'!DC$63)/('C. PERCENTAGE CHANGE'!DC$64-'C. PERCENTAGE CHANGE'!DC$63)</f>
        <v>0.37931034482758619</v>
      </c>
      <c r="DC15" s="47">
        <f>1-('C. PERCENTAGE CHANGE'!DD15-'C. PERCENTAGE CHANGE'!DD$63)/('C. PERCENTAGE CHANGE'!DD$64-'C. PERCENTAGE CHANGE'!DD$63)</f>
        <v>0.90789473684210531</v>
      </c>
      <c r="DD15" s="47">
        <f>1-('C. PERCENTAGE CHANGE'!DE15-'C. PERCENTAGE CHANGE'!DE$63)/('C. PERCENTAGE CHANGE'!DE$64-'C. PERCENTAGE CHANGE'!DE$63)</f>
        <v>0.45070422535211274</v>
      </c>
      <c r="DE15" s="47">
        <f>1-('C. PERCENTAGE CHANGE'!DF15-'C. PERCENTAGE CHANGE'!DF$63)/('C. PERCENTAGE CHANGE'!DF$64-'C. PERCENTAGE CHANGE'!DF$63)</f>
        <v>0.55462184873949583</v>
      </c>
      <c r="DF15" s="47">
        <f>1-('C. PERCENTAGE CHANGE'!DG15-'C. PERCENTAGE CHANGE'!DG$63)/('C. PERCENTAGE CHANGE'!DG$64-'C. PERCENTAGE CHANGE'!DG$63)</f>
        <v>0.34782608695652173</v>
      </c>
      <c r="DG15" s="52">
        <f>1-('C. PERCENTAGE CHANGE'!DH15-'C. PERCENTAGE CHANGE'!DH$63)/('C. PERCENTAGE CHANGE'!DH$64-'C. PERCENTAGE CHANGE'!DH$63)</f>
        <v>0.28692699490662132</v>
      </c>
    </row>
    <row r="16" spans="1:111" x14ac:dyDescent="0.35">
      <c r="A16" s="228"/>
      <c r="B16" s="248" t="s">
        <v>18</v>
      </c>
      <c r="C16" s="248" t="s">
        <v>53</v>
      </c>
      <c r="D16" s="229" t="s">
        <v>60</v>
      </c>
      <c r="E16" s="18">
        <f>('C. PERCENTAGE CHANGE'!E16-'C. PERCENTAGE CHANGE'!E$63)/('C. PERCENTAGE CHANGE'!E$64-'C. PERCENTAGE CHANGE'!E$63)</f>
        <v>6.0504321973203753E-2</v>
      </c>
      <c r="F16" s="19">
        <f>('C. PERCENTAGE CHANGE'!F16-'C. PERCENTAGE CHANGE'!F$63)/('C. PERCENTAGE CHANGE'!F$64-'C. PERCENTAGE CHANGE'!F$63)</f>
        <v>0.78368195568890164</v>
      </c>
      <c r="G16" s="19">
        <f>('C. PERCENTAGE CHANGE'!G16-'C. PERCENTAGE CHANGE'!G$63)/('C. PERCENTAGE CHANGE'!G$64-'C. PERCENTAGE CHANGE'!G$63)</f>
        <v>0.83582748350534164</v>
      </c>
      <c r="H16" s="19">
        <f>('C. PERCENTAGE CHANGE'!H16-'C. PERCENTAGE CHANGE'!H$63)/('C. PERCENTAGE CHANGE'!H$64-'C. PERCENTAGE CHANGE'!H$63)</f>
        <v>0.68971004176459039</v>
      </c>
      <c r="I16" s="19">
        <f>('C. PERCENTAGE CHANGE'!I16-'C. PERCENTAGE CHANGE'!I$63)/('C. PERCENTAGE CHANGE'!I$64-'C. PERCENTAGE CHANGE'!I$63)</f>
        <v>0.53600021612682047</v>
      </c>
      <c r="J16" s="52">
        <f>('C. PERCENTAGE CHANGE'!J16-'C. PERCENTAGE CHANGE'!J$63)/('C. PERCENTAGE CHANGE'!J$64-'C. PERCENTAGE CHANGE'!J$63)</f>
        <v>0.6229481903781634</v>
      </c>
      <c r="K16" s="51">
        <f>('C. PERCENTAGE CHANGE'!K16-'C. PERCENTAGE CHANGE'!K$63)/('C. PERCENTAGE CHANGE'!K$64-'C. PERCENTAGE CHANGE'!K$63)</f>
        <v>0.42499999999999993</v>
      </c>
      <c r="L16" s="47">
        <f>('C. PERCENTAGE CHANGE'!L16-'C. PERCENTAGE CHANGE'!L$63)/('C. PERCENTAGE CHANGE'!L$64-'C. PERCENTAGE CHANGE'!L$63)</f>
        <v>0.21794871794871795</v>
      </c>
      <c r="M16" s="47">
        <f>('C. PERCENTAGE CHANGE'!M16-'C. PERCENTAGE CHANGE'!M$63)/('C. PERCENTAGE CHANGE'!M$64-'C. PERCENTAGE CHANGE'!M$63)</f>
        <v>0.88245931283905965</v>
      </c>
      <c r="N16" s="47">
        <f>('C. PERCENTAGE CHANGE'!N16-'C. PERCENTAGE CHANGE'!N$63)/('C. PERCENTAGE CHANGE'!N$64-'C. PERCENTAGE CHANGE'!N$63)</f>
        <v>0.21086578031022474</v>
      </c>
      <c r="O16" s="47">
        <f>('C. PERCENTAGE CHANGE'!O16-'C. PERCENTAGE CHANGE'!O$63)/('C. PERCENTAGE CHANGE'!O$64-'C. PERCENTAGE CHANGE'!O$63)</f>
        <v>0.43434241166346055</v>
      </c>
      <c r="P16" s="52">
        <f>('C. PERCENTAGE CHANGE'!P16-'C. PERCENTAGE CHANGE'!P$63)/('C. PERCENTAGE CHANGE'!P$64-'C. PERCENTAGE CHANGE'!P$63)</f>
        <v>0.34871673003802284</v>
      </c>
      <c r="Q16" s="47">
        <f>('C. PERCENTAGE CHANGE'!Q16-'C. PERCENTAGE CHANGE'!Q$63)/('C. PERCENTAGE CHANGE'!Q$64-'C. PERCENTAGE CHANGE'!Q$63)</f>
        <v>0.24430471243988339</v>
      </c>
      <c r="R16" s="47">
        <f>('C. PERCENTAGE CHANGE'!R16-'C. PERCENTAGE CHANGE'!R$63)/('C. PERCENTAGE CHANGE'!R$64-'C. PERCENTAGE CHANGE'!R$63)</f>
        <v>0.95057969175744184</v>
      </c>
      <c r="S16" s="47">
        <f>('C. PERCENTAGE CHANGE'!S16-'C. PERCENTAGE CHANGE'!S$63)/('C. PERCENTAGE CHANGE'!S$64-'C. PERCENTAGE CHANGE'!S$63)</f>
        <v>0.78607792207792215</v>
      </c>
      <c r="T16" s="47">
        <f>('C. PERCENTAGE CHANGE'!T16-'C. PERCENTAGE CHANGE'!T$63)/('C. PERCENTAGE CHANGE'!T$64-'C. PERCENTAGE CHANGE'!T$63)</f>
        <v>0.49073649605826319</v>
      </c>
      <c r="U16" s="47">
        <f>('C. PERCENTAGE CHANGE'!U16-'C. PERCENTAGE CHANGE'!U$63)/('C. PERCENTAGE CHANGE'!U$64-'C. PERCENTAGE CHANGE'!U$63)</f>
        <v>9.2161608638987147E-2</v>
      </c>
      <c r="V16" s="52">
        <f>('C. PERCENTAGE CHANGE'!V16-'C. PERCENTAGE CHANGE'!V$63)/('C. PERCENTAGE CHANGE'!V$64-'C. PERCENTAGE CHANGE'!V$63)</f>
        <v>0.44736134052489862</v>
      </c>
      <c r="W16" s="47">
        <f>('C. PERCENTAGE CHANGE'!W16-'C. PERCENTAGE CHANGE'!W$63)/('C. PERCENTAGE CHANGE'!W$64-'C. PERCENTAGE CHANGE'!W$63)</f>
        <v>0.48955291970802911</v>
      </c>
      <c r="X16" s="47">
        <f>('C. PERCENTAGE CHANGE'!X16-'C. PERCENTAGE CHANGE'!X$63)/('C. PERCENTAGE CHANGE'!X$64-'C. PERCENTAGE CHANGE'!X$63)</f>
        <v>1</v>
      </c>
      <c r="Y16" s="47">
        <f>('C. PERCENTAGE CHANGE'!Y16-'C. PERCENTAGE CHANGE'!Y$63)/('C. PERCENTAGE CHANGE'!Y$64-'C. PERCENTAGE CHANGE'!Y$63)</f>
        <v>0.42831948346983922</v>
      </c>
      <c r="Z16" s="47">
        <f>('C. PERCENTAGE CHANGE'!Z16-'C. PERCENTAGE CHANGE'!Z$63)/('C. PERCENTAGE CHANGE'!Z$64-'C. PERCENTAGE CHANGE'!Z$63)</f>
        <v>0.24624975647769373</v>
      </c>
      <c r="AA16" s="47">
        <f>('C. PERCENTAGE CHANGE'!AA16-'C. PERCENTAGE CHANGE'!AA$63)/('C. PERCENTAGE CHANGE'!AA$64-'C. PERCENTAGE CHANGE'!AA$63)</f>
        <v>0.63337133086349384</v>
      </c>
      <c r="AB16" s="52">
        <f>('C. PERCENTAGE CHANGE'!AB16-'C. PERCENTAGE CHANGE'!AB$63)/('C. PERCENTAGE CHANGE'!AB$64-'C. PERCENTAGE CHANGE'!AB$63)</f>
        <v>0.88356164383561642</v>
      </c>
      <c r="AC16" s="47">
        <f>('C. PERCENTAGE CHANGE'!AC16-'C. PERCENTAGE CHANGE'!AC$63)/('C. PERCENTAGE CHANGE'!AC$64-'C. PERCENTAGE CHANGE'!AC$63)</f>
        <v>0.30630630630630634</v>
      </c>
      <c r="AD16" s="47">
        <f>('C. PERCENTAGE CHANGE'!AD16-'C. PERCENTAGE CHANGE'!AD$63)/('C. PERCENTAGE CHANGE'!AD$64-'C. PERCENTAGE CHANGE'!AD$63)</f>
        <v>1</v>
      </c>
      <c r="AE16" s="47">
        <f>('C. PERCENTAGE CHANGE'!AE16-'C. PERCENTAGE CHANGE'!AE$63)/('C. PERCENTAGE CHANGE'!AE$64-'C. PERCENTAGE CHANGE'!AE$63)</f>
        <v>0.48175182481751821</v>
      </c>
      <c r="AF16" s="47">
        <f>('C. PERCENTAGE CHANGE'!AF16-'C. PERCENTAGE CHANGE'!AF$63)/('C. PERCENTAGE CHANGE'!AF$64-'C. PERCENTAGE CHANGE'!AF$63)</f>
        <v>0.34579439252336447</v>
      </c>
      <c r="AG16" s="47">
        <f>('C. PERCENTAGE CHANGE'!AG16-'C. PERCENTAGE CHANGE'!AG$63)/('C. PERCENTAGE CHANGE'!AG$64-'C. PERCENTAGE CHANGE'!AG$63)</f>
        <v>0.39653883972468046</v>
      </c>
      <c r="AH16" s="47">
        <f>('C. PERCENTAGE CHANGE'!AH16-'C. PERCENTAGE CHANGE'!AH$63)/('C. PERCENTAGE CHANGE'!AH$64-'C. PERCENTAGE CHANGE'!AH$63)</f>
        <v>0.47195582679453651</v>
      </c>
      <c r="AI16" s="120">
        <f>('C. PERCENTAGE CHANGE'!AI16-'C. PERCENTAGE CHANGE'!AI$63)/('C. PERCENTAGE CHANGE'!AI$64-'C. PERCENTAGE CHANGE'!AI$63)</f>
        <v>3.3057851239669374E-2</v>
      </c>
      <c r="AJ16" s="47">
        <f>('C. PERCENTAGE CHANGE'!AJ16-'C. PERCENTAGE CHANGE'!AJ$63)/('C. PERCENTAGE CHANGE'!AJ$64-'C. PERCENTAGE CHANGE'!AJ$63)</f>
        <v>0</v>
      </c>
      <c r="AK16" s="47">
        <f>('C. PERCENTAGE CHANGE'!AK16-'C. PERCENTAGE CHANGE'!AK$63)/('C. PERCENTAGE CHANGE'!AK$64-'C. PERCENTAGE CHANGE'!AK$63)</f>
        <v>1</v>
      </c>
      <c r="AL16" s="47">
        <f>('C. PERCENTAGE CHANGE'!AL16-'C. PERCENTAGE CHANGE'!AL$63)/('C. PERCENTAGE CHANGE'!AL$64-'C. PERCENTAGE CHANGE'!AL$63)</f>
        <v>0.77611940298507465</v>
      </c>
      <c r="AM16" s="47">
        <f>('C. PERCENTAGE CHANGE'!AM16-'C. PERCENTAGE CHANGE'!AM$63)/('C. PERCENTAGE CHANGE'!AM$64-'C. PERCENTAGE CHANGE'!AM$63)</f>
        <v>0.26541666666666663</v>
      </c>
      <c r="AN16" s="192">
        <f>('C. PERCENTAGE CHANGE'!AN16-'C. PERCENTAGE CHANGE'!AN$63)/('C. PERCENTAGE CHANGE'!AN$64-'C. PERCENTAGE CHANGE'!AN$63)</f>
        <v>0.27153032592272824</v>
      </c>
      <c r="AO16" s="47">
        <f>('C. PERCENTAGE CHANGE'!AO16-'C. PERCENTAGE CHANGE'!AO$63)/('C. PERCENTAGE CHANGE'!AO$64-'C. PERCENTAGE CHANGE'!AO$63)</f>
        <v>0.69628950984883198</v>
      </c>
      <c r="AP16" s="47">
        <f>('C. PERCENTAGE CHANGE'!AP16-'C. PERCENTAGE CHANGE'!AP$63)/('C. PERCENTAGE CHANGE'!AP$64-'C. PERCENTAGE CHANGE'!AP$63)</f>
        <v>0</v>
      </c>
      <c r="AQ16" s="47">
        <f>('C. PERCENTAGE CHANGE'!AQ16-'C. PERCENTAGE CHANGE'!AQ$63)/('C. PERCENTAGE CHANGE'!AQ$64-'C. PERCENTAGE CHANGE'!AQ$63)</f>
        <v>1</v>
      </c>
      <c r="AR16" s="47">
        <f>('C. PERCENTAGE CHANGE'!AR16-'C. PERCENTAGE CHANGE'!AR$63)/('C. PERCENTAGE CHANGE'!AR$64-'C. PERCENTAGE CHANGE'!AR$63)</f>
        <v>0.32876712328767121</v>
      </c>
      <c r="AS16" s="47">
        <f>('C. PERCENTAGE CHANGE'!AS16-'C. PERCENTAGE CHANGE'!AS$63)/('C. PERCENTAGE CHANGE'!AS$64-'C. PERCENTAGE CHANGE'!AS$63)</f>
        <v>0</v>
      </c>
      <c r="AT16" s="52">
        <f>('C. PERCENTAGE CHANGE'!AT16-'C. PERCENTAGE CHANGE'!AT$63)/('C. PERCENTAGE CHANGE'!AT$64-'C. PERCENTAGE CHANGE'!AT$63)</f>
        <v>0.18472468916518653</v>
      </c>
      <c r="AU16" s="47">
        <f>('C. PERCENTAGE CHANGE'!AU16-'C. PERCENTAGE CHANGE'!AU$63)/('C. PERCENTAGE CHANGE'!AU$64-'C. PERCENTAGE CHANGE'!AU$63)</f>
        <v>0.24232633279483035</v>
      </c>
      <c r="AV16" s="47">
        <f>('C. PERCENTAGE CHANGE'!AV16-'C. PERCENTAGE CHANGE'!AV$63)/('C. PERCENTAGE CHANGE'!AV$64-'C. PERCENTAGE CHANGE'!AV$63)</f>
        <v>0.77659322435441824</v>
      </c>
      <c r="AW16" s="47">
        <f>('C. PERCENTAGE CHANGE'!AW16-'C. PERCENTAGE CHANGE'!AW$63)/('C. PERCENTAGE CHANGE'!AW$64-'C. PERCENTAGE CHANGE'!AW$63)</f>
        <v>0.54003625714684145</v>
      </c>
      <c r="AX16" s="47">
        <f>('C. PERCENTAGE CHANGE'!AX16-'C. PERCENTAGE CHANGE'!AX$63)/('C. PERCENTAGE CHANGE'!AX$64-'C. PERCENTAGE CHANGE'!AX$63)</f>
        <v>0.77966101694915257</v>
      </c>
      <c r="AY16" s="47">
        <f>('C. PERCENTAGE CHANGE'!AY16-'C. PERCENTAGE CHANGE'!AY$63)/('C. PERCENTAGE CHANGE'!AY$64-'C. PERCENTAGE CHANGE'!AY$63)</f>
        <v>0.43692307692307691</v>
      </c>
      <c r="AZ16" s="52">
        <f>('C. PERCENTAGE CHANGE'!AZ16-'C. PERCENTAGE CHANGE'!AZ$63)/('C. PERCENTAGE CHANGE'!AZ$64-'C. PERCENTAGE CHANGE'!AZ$63)</f>
        <v>0.67125209461829227</v>
      </c>
      <c r="BA16" s="47">
        <f>('C. PERCENTAGE CHANGE'!BA16-'C. PERCENTAGE CHANGE'!BA$63)/('C. PERCENTAGE CHANGE'!BA$64-'C. PERCENTAGE CHANGE'!BA$63)</f>
        <v>0.17857142857142855</v>
      </c>
      <c r="BB16" s="47">
        <f>('C. PERCENTAGE CHANGE'!BB16-'C. PERCENTAGE CHANGE'!BB$63)/('C. PERCENTAGE CHANGE'!BB$64-'C. PERCENTAGE CHANGE'!BB$63)</f>
        <v>0.20009130633274635</v>
      </c>
      <c r="BC16" s="47">
        <f>('C. PERCENTAGE CHANGE'!BC16-'C. PERCENTAGE CHANGE'!BC$63)/('C. PERCENTAGE CHANGE'!BC$64-'C. PERCENTAGE CHANGE'!BC$63)</f>
        <v>0.38999999999999996</v>
      </c>
      <c r="BD16" s="47">
        <f>('C. PERCENTAGE CHANGE'!BD16-'C. PERCENTAGE CHANGE'!BD$63)/('C. PERCENTAGE CHANGE'!BD$64-'C. PERCENTAGE CHANGE'!BD$63)</f>
        <v>1</v>
      </c>
      <c r="BE16" s="47">
        <f>('C. PERCENTAGE CHANGE'!BE16-'C. PERCENTAGE CHANGE'!BE$63)/('C. PERCENTAGE CHANGE'!BE$64-'C. PERCENTAGE CHANGE'!BE$63)</f>
        <v>0.16666666666666666</v>
      </c>
      <c r="BF16" s="52">
        <f>('C. PERCENTAGE CHANGE'!BF16-'C. PERCENTAGE CHANGE'!BF$63)/('C. PERCENTAGE CHANGE'!BF$64-'C. PERCENTAGE CHANGE'!BF$63)</f>
        <v>0.27955199712126666</v>
      </c>
      <c r="BG16" s="47">
        <f>1-('C. PERCENTAGE CHANGE'!BG16-'C. PERCENTAGE CHANGE'!BG$63)/('C. PERCENTAGE CHANGE'!BG$64-'C. PERCENTAGE CHANGE'!BG$63)</f>
        <v>0</v>
      </c>
      <c r="BH16" s="47">
        <f>1-('C. PERCENTAGE CHANGE'!BH16-'C. PERCENTAGE CHANGE'!BH$63)/('C. PERCENTAGE CHANGE'!BH$64-'C. PERCENTAGE CHANGE'!BH$63)</f>
        <v>1</v>
      </c>
      <c r="BI16" s="47">
        <f>1-('C. PERCENTAGE CHANGE'!BI16-'C. PERCENTAGE CHANGE'!BI$63)/('C. PERCENTAGE CHANGE'!BI$64-'C. PERCENTAGE CHANGE'!BI$63)</f>
        <v>0</v>
      </c>
      <c r="BJ16" s="47">
        <f>1-('C. PERCENTAGE CHANGE'!BJ16-'C. PERCENTAGE CHANGE'!BJ$63)/('C. PERCENTAGE CHANGE'!BJ$64-'C. PERCENTAGE CHANGE'!BJ$63)</f>
        <v>0.5714285714285714</v>
      </c>
      <c r="BK16" s="47">
        <f>1-('C. PERCENTAGE CHANGE'!BK16-'C. PERCENTAGE CHANGE'!BK$63)/('C. PERCENTAGE CHANGE'!BK$64-'C. PERCENTAGE CHANGE'!BK$63)</f>
        <v>0.65384615384615397</v>
      </c>
      <c r="BL16" s="52">
        <f>1-('C. PERCENTAGE CHANGE'!BL16-'C. PERCENTAGE CHANGE'!BL$63)/('C. PERCENTAGE CHANGE'!BL$64-'C. PERCENTAGE CHANGE'!BL$63)</f>
        <v>0.42857142857142849</v>
      </c>
      <c r="BM16" s="47">
        <f>1-('C. PERCENTAGE CHANGE'!BM16-'C. PERCENTAGE CHANGE'!BM$63)/('C. PERCENTAGE CHANGE'!BM$64-'C. PERCENTAGE CHANGE'!BM$63)</f>
        <v>0.66666666666666663</v>
      </c>
      <c r="BN16" s="47">
        <f>1-('C. PERCENTAGE CHANGE'!BN16-'C. PERCENTAGE CHANGE'!BN$63)/('C. PERCENTAGE CHANGE'!BN$64-'C. PERCENTAGE CHANGE'!BN$63)</f>
        <v>0.64516129032258052</v>
      </c>
      <c r="BO16" s="47">
        <f>1-('C. PERCENTAGE CHANGE'!BO16-'C. PERCENTAGE CHANGE'!BO$63)/('C. PERCENTAGE CHANGE'!BO$64-'C. PERCENTAGE CHANGE'!BO$63)</f>
        <v>0.62491490810074879</v>
      </c>
      <c r="BP16" s="47">
        <f>1-('C. PERCENTAGE CHANGE'!BP16-'C. PERCENTAGE CHANGE'!BP$63)/('C. PERCENTAGE CHANGE'!BP$64-'C. PERCENTAGE CHANGE'!BP$63)</f>
        <v>0</v>
      </c>
      <c r="BQ16" s="47">
        <f>1-('C. PERCENTAGE CHANGE'!BQ16-'C. PERCENTAGE CHANGE'!BQ$63)/('C. PERCENTAGE CHANGE'!BQ$64-'C. PERCENTAGE CHANGE'!BQ$63)</f>
        <v>1</v>
      </c>
      <c r="BR16" s="52">
        <f>1-('C. PERCENTAGE CHANGE'!BR16-'C. PERCENTAGE CHANGE'!BR$63)/('C. PERCENTAGE CHANGE'!BR$64-'C. PERCENTAGE CHANGE'!BR$63)</f>
        <v>0.69468423443889149</v>
      </c>
      <c r="BS16" s="47">
        <f>('C. PERCENTAGE CHANGE'!BS16-'C. PERCENTAGE CHANGE'!BS$63)/('C. PERCENTAGE CHANGE'!BS$64-'C. PERCENTAGE CHANGE'!BS$63)</f>
        <v>5.0830755650926637E-2</v>
      </c>
      <c r="BT16" s="47">
        <f>('C. PERCENTAGE CHANGE'!BT16-'C. PERCENTAGE CHANGE'!BT$63)/('C. PERCENTAGE CHANGE'!BT$64-'C. PERCENTAGE CHANGE'!BT$63)</f>
        <v>0.79989113887447805</v>
      </c>
      <c r="BU16" s="47">
        <f>('C. PERCENTAGE CHANGE'!BU16-'C. PERCENTAGE CHANGE'!BU$63)/('C. PERCENTAGE CHANGE'!BU$64-'C. PERCENTAGE CHANGE'!BU$63)</f>
        <v>1</v>
      </c>
      <c r="BV16" s="47">
        <f>('C. PERCENTAGE CHANGE'!BV16-'C. PERCENTAGE CHANGE'!BV$63)/('C. PERCENTAGE CHANGE'!BV$64-'C. PERCENTAGE CHANGE'!BV$63)</f>
        <v>0.24073444406664399</v>
      </c>
      <c r="BW16" s="47">
        <f>('C. PERCENTAGE CHANGE'!BW16-'C. PERCENTAGE CHANGE'!BW$63)/('C. PERCENTAGE CHANGE'!BW$64-'C. PERCENTAGE CHANGE'!BW$63)</f>
        <v>0</v>
      </c>
      <c r="BX16" s="52">
        <f>('C. PERCENTAGE CHANGE'!BX16-'C. PERCENTAGE CHANGE'!BX$63)/('C. PERCENTAGE CHANGE'!BX$64-'C. PERCENTAGE CHANGE'!BX$63)</f>
        <v>0.44936808250111315</v>
      </c>
      <c r="BY16" s="47">
        <f>1-('C. PERCENTAGE CHANGE'!BY16-'C. PERCENTAGE CHANGE'!BY$63)/('C. PERCENTAGE CHANGE'!BY$64-'C. PERCENTAGE CHANGE'!BY$63)</f>
        <v>0.25157693947668314</v>
      </c>
      <c r="BZ16" s="47">
        <f>1-('C. PERCENTAGE CHANGE'!BZ16-'C. PERCENTAGE CHANGE'!BZ$63)/('C. PERCENTAGE CHANGE'!BZ$64-'C. PERCENTAGE CHANGE'!BZ$63)</f>
        <v>1</v>
      </c>
      <c r="CA16" s="47">
        <f>1-('C. PERCENTAGE CHANGE'!CA16-'C. PERCENTAGE CHANGE'!CA$63)/('C. PERCENTAGE CHANGE'!CA$64-'C. PERCENTAGE CHANGE'!CA$63)</f>
        <v>1</v>
      </c>
      <c r="CB16" s="47">
        <f>1-('C. PERCENTAGE CHANGE'!CB16-'C. PERCENTAGE CHANGE'!CB$63)/('C. PERCENTAGE CHANGE'!CB$64-'C. PERCENTAGE CHANGE'!CB$63)</f>
        <v>0.22524276808478638</v>
      </c>
      <c r="CC16" s="47">
        <f>1-('C. PERCENTAGE CHANGE'!CC16-'C. PERCENTAGE CHANGE'!CC$63)/('C. PERCENTAGE CHANGE'!CC$64-'C. PERCENTAGE CHANGE'!CC$63)</f>
        <v>0.73630751826074181</v>
      </c>
      <c r="CD16" s="52">
        <f>1-('C. PERCENTAGE CHANGE'!CD16-'C. PERCENTAGE CHANGE'!CD$63)/('C. PERCENTAGE CHANGE'!CD$64-'C. PERCENTAGE CHANGE'!CD$63)</f>
        <v>0.76663010171800561</v>
      </c>
      <c r="CE16" s="51">
        <f>1-('C. PERCENTAGE CHANGE'!CE16-'C. PERCENTAGE CHANGE'!CE$63)/('C. PERCENTAGE CHANGE'!CE$64-'C. PERCENTAGE CHANGE'!CE$63)</f>
        <v>0.55378434558730427</v>
      </c>
      <c r="CF16" s="47">
        <f>1-('C. PERCENTAGE CHANGE'!CF16-'C. PERCENTAGE CHANGE'!CF$63)/('C. PERCENTAGE CHANGE'!CF$64-'C. PERCENTAGE CHANGE'!CF$63)</f>
        <v>0.66377874473627119</v>
      </c>
      <c r="CG16" s="47">
        <f>1-('C. PERCENTAGE CHANGE'!CG16-'C. PERCENTAGE CHANGE'!CG$63)/('C. PERCENTAGE CHANGE'!CG$64-'C. PERCENTAGE CHANGE'!CG$63)</f>
        <v>0.62905550535990273</v>
      </c>
      <c r="CH16" s="47">
        <f>1-('C. PERCENTAGE CHANGE'!CH16-'C. PERCENTAGE CHANGE'!CH$63)/('C. PERCENTAGE CHANGE'!CH$64-'C. PERCENTAGE CHANGE'!CH$63)</f>
        <v>0.81894805328006848</v>
      </c>
      <c r="CI16" s="47">
        <f>1-('C. PERCENTAGE CHANGE'!CI16-'C. PERCENTAGE CHANGE'!CI$63)/('C. PERCENTAGE CHANGE'!CI$64-'C. PERCENTAGE CHANGE'!CI$63)</f>
        <v>0.8202757115264897</v>
      </c>
      <c r="CJ16" s="47">
        <f>1-('C. PERCENTAGE CHANGE'!CJ16-'C. PERCENTAGE CHANGE'!CJ$63)/('C. PERCENTAGE CHANGE'!CJ$64-'C. PERCENTAGE CHANGE'!CJ$63)</f>
        <v>0.78655091262051691</v>
      </c>
      <c r="CK16" s="51">
        <f>1-('C. PERCENTAGE CHANGE'!CK16-'C. PERCENTAGE CHANGE'!CK$63)/('C. PERCENTAGE CHANGE'!CK$64-'C. PERCENTAGE CHANGE'!CK$63)</f>
        <v>0.89836956521739131</v>
      </c>
      <c r="CL16" s="47">
        <f>1-('C. PERCENTAGE CHANGE'!CL16-'C. PERCENTAGE CHANGE'!CL$63)/('C. PERCENTAGE CHANGE'!CL$64-'C. PERCENTAGE CHANGE'!CL$63)</f>
        <v>0.67948717948717952</v>
      </c>
      <c r="CM16" s="47">
        <f>1-('C. PERCENTAGE CHANGE'!CM16-'C. PERCENTAGE CHANGE'!CM$63)/('C. PERCENTAGE CHANGE'!CM$64-'C. PERCENTAGE CHANGE'!CM$63)</f>
        <v>0.73111111111111116</v>
      </c>
      <c r="CN16" s="47">
        <f>1-('C. PERCENTAGE CHANGE'!CN16-'C. PERCENTAGE CHANGE'!CN$63)/('C. PERCENTAGE CHANGE'!CN$64-'C. PERCENTAGE CHANGE'!CN$63)</f>
        <v>0.45454545454545459</v>
      </c>
      <c r="CO16" s="52">
        <f>1-('C. PERCENTAGE CHANGE'!CP16-'C. PERCENTAGE CHANGE'!CP$63)/('C. PERCENTAGE CHANGE'!CP$64-'C. PERCENTAGE CHANGE'!CP$63)</f>
        <v>0.95652173913043481</v>
      </c>
      <c r="CP16" s="47">
        <f>1-('C. PERCENTAGE CHANGE'!CQ16-'C. PERCENTAGE CHANGE'!CQ$63)/('C. PERCENTAGE CHANGE'!CQ$64-'C. PERCENTAGE CHANGE'!CQ$63)</f>
        <v>0.69230769230769229</v>
      </c>
      <c r="CQ16" s="47">
        <f>1-('C. PERCENTAGE CHANGE'!CR16-'C. PERCENTAGE CHANGE'!CR$63)/('C. PERCENTAGE CHANGE'!CR$64-'C. PERCENTAGE CHANGE'!CR$63)</f>
        <v>0.53846153846153855</v>
      </c>
      <c r="CR16" s="47">
        <f>1-('C. PERCENTAGE CHANGE'!CS16-'C. PERCENTAGE CHANGE'!CS$63)/('C. PERCENTAGE CHANGE'!CS$64-'C. PERCENTAGE CHANGE'!CS$63)</f>
        <v>0.83333333333333326</v>
      </c>
      <c r="CS16" s="47">
        <f>1-('C. PERCENTAGE CHANGE'!CT16-'C. PERCENTAGE CHANGE'!CT$63)/('C. PERCENTAGE CHANGE'!CT$64-'C. PERCENTAGE CHANGE'!CT$63)</f>
        <v>0.5714285714285714</v>
      </c>
      <c r="CT16" s="47">
        <f>1-('C. PERCENTAGE CHANGE'!CU16-'C. PERCENTAGE CHANGE'!CU$63)/('C. PERCENTAGE CHANGE'!CU$64-'C. PERCENTAGE CHANGE'!CU$63)</f>
        <v>0.39999999999999991</v>
      </c>
      <c r="CU16" s="52">
        <f>1-('C. PERCENTAGE CHANGE'!CV16-'C. PERCENTAGE CHANGE'!CV$63)/('C. PERCENTAGE CHANGE'!CV$64-'C. PERCENTAGE CHANGE'!CV$63)</f>
        <v>0.35000000000000009</v>
      </c>
      <c r="CV16" s="47">
        <f>1-('C. PERCENTAGE CHANGE'!CW16-'C. PERCENTAGE CHANGE'!CW$63)/('C. PERCENTAGE CHANGE'!CW$64-'C. PERCENTAGE CHANGE'!CW$63)</f>
        <v>0.55388471177944865</v>
      </c>
      <c r="CW16" s="47">
        <f>1-('C. PERCENTAGE CHANGE'!CX16-'C. PERCENTAGE CHANGE'!CX$63)/('C. PERCENTAGE CHANGE'!CX$64-'C. PERCENTAGE CHANGE'!CX$63)</f>
        <v>0.65925925925925932</v>
      </c>
      <c r="CX16" s="47">
        <f>1-('C. PERCENTAGE CHANGE'!CY16-'C. PERCENTAGE CHANGE'!CY$63)/('C. PERCENTAGE CHANGE'!CY$64-'C. PERCENTAGE CHANGE'!CY$63)</f>
        <v>0.3571428571428571</v>
      </c>
      <c r="CY16" s="47">
        <f>1-('C. PERCENTAGE CHANGE'!CZ16-'C. PERCENTAGE CHANGE'!CZ$63)/('C. PERCENTAGE CHANGE'!CZ$64-'C. PERCENTAGE CHANGE'!CZ$63)</f>
        <v>0.63636363636363635</v>
      </c>
      <c r="CZ16" s="47">
        <f>1-('C. PERCENTAGE CHANGE'!DA16-'C. PERCENTAGE CHANGE'!DA$63)/('C. PERCENTAGE CHANGE'!DA$64-'C. PERCENTAGE CHANGE'!DA$63)</f>
        <v>0.52566481137909715</v>
      </c>
      <c r="DA16" s="52">
        <f>1-('C. PERCENTAGE CHANGE'!DB16-'C. PERCENTAGE CHANGE'!DB$63)/('C. PERCENTAGE CHANGE'!DB$64-'C. PERCENTAGE CHANGE'!DB$63)</f>
        <v>0.54401154401154395</v>
      </c>
      <c r="DB16" s="47">
        <f>1-('C. PERCENTAGE CHANGE'!DC16-'C. PERCENTAGE CHANGE'!DC$63)/('C. PERCENTAGE CHANGE'!DC$64-'C. PERCENTAGE CHANGE'!DC$63)</f>
        <v>0.37931034482758619</v>
      </c>
      <c r="DC16" s="47">
        <f>1-('C. PERCENTAGE CHANGE'!DD16-'C. PERCENTAGE CHANGE'!DD$63)/('C. PERCENTAGE CHANGE'!DD$64-'C. PERCENTAGE CHANGE'!DD$63)</f>
        <v>0.75</v>
      </c>
      <c r="DD16" s="47">
        <f>1-('C. PERCENTAGE CHANGE'!DE16-'C. PERCENTAGE CHANGE'!DE$63)/('C. PERCENTAGE CHANGE'!DE$64-'C. PERCENTAGE CHANGE'!DE$63)</f>
        <v>0.62303231151615579</v>
      </c>
      <c r="DE16" s="47">
        <f>1-('C. PERCENTAGE CHANGE'!DF16-'C. PERCENTAGE CHANGE'!DF$63)/('C. PERCENTAGE CHANGE'!DF$64-'C. PERCENTAGE CHANGE'!DF$63)</f>
        <v>0.29464285714285721</v>
      </c>
      <c r="DF16" s="47">
        <f>1-('C. PERCENTAGE CHANGE'!DG16-'C. PERCENTAGE CHANGE'!DG$63)/('C. PERCENTAGE CHANGE'!DG$64-'C. PERCENTAGE CHANGE'!DG$63)</f>
        <v>0.96163682864450128</v>
      </c>
      <c r="DG16" s="52">
        <f>1-('C. PERCENTAGE CHANGE'!DH16-'C. PERCENTAGE CHANGE'!DH$63)/('C. PERCENTAGE CHANGE'!DH$64-'C. PERCENTAGE CHANGE'!DH$63)</f>
        <v>0.34535104364326386</v>
      </c>
    </row>
    <row r="17" spans="1:111" x14ac:dyDescent="0.35">
      <c r="A17" s="228"/>
      <c r="B17" s="248" t="s">
        <v>19</v>
      </c>
      <c r="C17" s="248" t="s">
        <v>53</v>
      </c>
      <c r="D17" s="229" t="s">
        <v>61</v>
      </c>
      <c r="E17" s="18">
        <f>('C. PERCENTAGE CHANGE'!E17-'C. PERCENTAGE CHANGE'!E$63)/('C. PERCENTAGE CHANGE'!E$64-'C. PERCENTAGE CHANGE'!E$63)</f>
        <v>1</v>
      </c>
      <c r="F17" s="19">
        <f>('C. PERCENTAGE CHANGE'!F17-'C. PERCENTAGE CHANGE'!F$63)/('C. PERCENTAGE CHANGE'!F$64-'C. PERCENTAGE CHANGE'!F$63)</f>
        <v>0.48807490812170257</v>
      </c>
      <c r="G17" s="19">
        <f>('C. PERCENTAGE CHANGE'!G17-'C. PERCENTAGE CHANGE'!G$63)/('C. PERCENTAGE CHANGE'!G$64-'C. PERCENTAGE CHANGE'!G$63)</f>
        <v>0.46022949404146435</v>
      </c>
      <c r="H17" s="19">
        <f>('C. PERCENTAGE CHANGE'!H17-'C. PERCENTAGE CHANGE'!H$63)/('C. PERCENTAGE CHANGE'!H$64-'C. PERCENTAGE CHANGE'!H$63)</f>
        <v>0.49859021804245857</v>
      </c>
      <c r="I17" s="19">
        <f>('C. PERCENTAGE CHANGE'!I17-'C. PERCENTAGE CHANGE'!I$63)/('C. PERCENTAGE CHANGE'!I$64-'C. PERCENTAGE CHANGE'!I$63)</f>
        <v>0.47928712131918305</v>
      </c>
      <c r="J17" s="52">
        <f>('C. PERCENTAGE CHANGE'!J17-'C. PERCENTAGE CHANGE'!J$63)/('C. PERCENTAGE CHANGE'!J$64-'C. PERCENTAGE CHANGE'!J$63)</f>
        <v>0.54823850089130066</v>
      </c>
      <c r="K17" s="51">
        <f>('C. PERCENTAGE CHANGE'!K17-'C. PERCENTAGE CHANGE'!K$63)/('C. PERCENTAGE CHANGE'!K$64-'C. PERCENTAGE CHANGE'!K$63)</f>
        <v>0.55769230769230771</v>
      </c>
      <c r="L17" s="47">
        <f>('C. PERCENTAGE CHANGE'!L17-'C. PERCENTAGE CHANGE'!L$63)/('C. PERCENTAGE CHANGE'!L$64-'C. PERCENTAGE CHANGE'!L$63)</f>
        <v>0</v>
      </c>
      <c r="M17" s="47">
        <f>('C. PERCENTAGE CHANGE'!M17-'C. PERCENTAGE CHANGE'!M$63)/('C. PERCENTAGE CHANGE'!M$64-'C. PERCENTAGE CHANGE'!M$63)</f>
        <v>0.38095238095238099</v>
      </c>
      <c r="N17" s="47">
        <f>('C. PERCENTAGE CHANGE'!N17-'C. PERCENTAGE CHANGE'!N$63)/('C. PERCENTAGE CHANGE'!N$64-'C. PERCENTAGE CHANGE'!N$63)</f>
        <v>0.47253645047762699</v>
      </c>
      <c r="O17" s="47">
        <f>('C. PERCENTAGE CHANGE'!O17-'C. PERCENTAGE CHANGE'!O$63)/('C. PERCENTAGE CHANGE'!O$64-'C. PERCENTAGE CHANGE'!O$63)</f>
        <v>0.47788171872522589</v>
      </c>
      <c r="P17" s="52">
        <f>('C. PERCENTAGE CHANGE'!P17-'C. PERCENTAGE CHANGE'!P$63)/('C. PERCENTAGE CHANGE'!P$64-'C. PERCENTAGE CHANGE'!P$63)</f>
        <v>0.24722140976893833</v>
      </c>
      <c r="Q17" s="47">
        <f>('C. PERCENTAGE CHANGE'!Q17-'C. PERCENTAGE CHANGE'!Q$63)/('C. PERCENTAGE CHANGE'!Q$64-'C. PERCENTAGE CHANGE'!Q$63)</f>
        <v>0.45006292700467465</v>
      </c>
      <c r="R17" s="47">
        <f>('C. PERCENTAGE CHANGE'!R17-'C. PERCENTAGE CHANGE'!R$63)/('C. PERCENTAGE CHANGE'!R$64-'C. PERCENTAGE CHANGE'!R$63)</f>
        <v>0.69354466858789632</v>
      </c>
      <c r="S17" s="47">
        <f>('C. PERCENTAGE CHANGE'!S17-'C. PERCENTAGE CHANGE'!S$63)/('C. PERCENTAGE CHANGE'!S$64-'C. PERCENTAGE CHANGE'!S$63)</f>
        <v>0.19909864263047017</v>
      </c>
      <c r="T17" s="47">
        <f>('C. PERCENTAGE CHANGE'!T17-'C. PERCENTAGE CHANGE'!T$63)/('C. PERCENTAGE CHANGE'!T$64-'C. PERCENTAGE CHANGE'!T$63)</f>
        <v>0.67750480419512971</v>
      </c>
      <c r="U17" s="47">
        <f>('C. PERCENTAGE CHANGE'!U17-'C. PERCENTAGE CHANGE'!U$63)/('C. PERCENTAGE CHANGE'!U$64-'C. PERCENTAGE CHANGE'!U$63)</f>
        <v>1.3851945186220517E-2</v>
      </c>
      <c r="V17" s="52">
        <f>('C. PERCENTAGE CHANGE'!V17-'C. PERCENTAGE CHANGE'!V$63)/('C. PERCENTAGE CHANGE'!V$64-'C. PERCENTAGE CHANGE'!V$63)</f>
        <v>0.18358850976961211</v>
      </c>
      <c r="W17" s="47">
        <f>('C. PERCENTAGE CHANGE'!W17-'C. PERCENTAGE CHANGE'!W$63)/('C. PERCENTAGE CHANGE'!W$64-'C. PERCENTAGE CHANGE'!W$63)</f>
        <v>0.76925053973475876</v>
      </c>
      <c r="X17" s="47">
        <f>('C. PERCENTAGE CHANGE'!X17-'C. PERCENTAGE CHANGE'!X$63)/('C. PERCENTAGE CHANGE'!X$64-'C. PERCENTAGE CHANGE'!X$63)</f>
        <v>0.50000000000000056</v>
      </c>
      <c r="Y17" s="47">
        <f>('C. PERCENTAGE CHANGE'!Y17-'C. PERCENTAGE CHANGE'!Y$63)/('C. PERCENTAGE CHANGE'!Y$64-'C. PERCENTAGE CHANGE'!Y$63)</f>
        <v>0.22879177377892029</v>
      </c>
      <c r="Z17" s="47">
        <f>('C. PERCENTAGE CHANGE'!Z17-'C. PERCENTAGE CHANGE'!Z$63)/('C. PERCENTAGE CHANGE'!Z$64-'C. PERCENTAGE CHANGE'!Z$63)</f>
        <v>0.26779661016949191</v>
      </c>
      <c r="AA17" s="47">
        <f>('C. PERCENTAGE CHANGE'!AA17-'C. PERCENTAGE CHANGE'!AA$63)/('C. PERCENTAGE CHANGE'!AA$64-'C. PERCENTAGE CHANGE'!AA$63)</f>
        <v>0.71168347030416002</v>
      </c>
      <c r="AB17" s="52">
        <f>('C. PERCENTAGE CHANGE'!AB17-'C. PERCENTAGE CHANGE'!AB$63)/('C. PERCENTAGE CHANGE'!AB$64-'C. PERCENTAGE CHANGE'!AB$63)</f>
        <v>0.44634381632259434</v>
      </c>
      <c r="AC17" s="47">
        <f>('C. PERCENTAGE CHANGE'!AC17-'C. PERCENTAGE CHANGE'!AC$63)/('C. PERCENTAGE CHANGE'!AC$64-'C. PERCENTAGE CHANGE'!AC$63)</f>
        <v>0.29227005223831254</v>
      </c>
      <c r="AD17" s="47">
        <f>('C. PERCENTAGE CHANGE'!AD17-'C. PERCENTAGE CHANGE'!AD$63)/('C. PERCENTAGE CHANGE'!AD$64-'C. PERCENTAGE CHANGE'!AD$63)</f>
        <v>0.48648648648648646</v>
      </c>
      <c r="AE17" s="47">
        <f>('C. PERCENTAGE CHANGE'!AE17-'C. PERCENTAGE CHANGE'!AE$63)/('C. PERCENTAGE CHANGE'!AE$64-'C. PERCENTAGE CHANGE'!AE$63)</f>
        <v>0.8122289220353327</v>
      </c>
      <c r="AF17" s="47">
        <f>('C. PERCENTAGE CHANGE'!AF17-'C. PERCENTAGE CHANGE'!AF$63)/('C. PERCENTAGE CHANGE'!AF$64-'C. PERCENTAGE CHANGE'!AF$63)</f>
        <v>0.34579439252336447</v>
      </c>
      <c r="AG17" s="47">
        <f>('C. PERCENTAGE CHANGE'!AG17-'C. PERCENTAGE CHANGE'!AG$63)/('C. PERCENTAGE CHANGE'!AG$64-'C. PERCENTAGE CHANGE'!AG$63)</f>
        <v>0.40707964601769914</v>
      </c>
      <c r="AH17" s="47">
        <f>('C. PERCENTAGE CHANGE'!AH17-'C. PERCENTAGE CHANGE'!AH$63)/('C. PERCENTAGE CHANGE'!AH$64-'C. PERCENTAGE CHANGE'!AH$63)</f>
        <v>0.31803725579282149</v>
      </c>
      <c r="AI17" s="120">
        <f>('C. PERCENTAGE CHANGE'!AI17-'C. PERCENTAGE CHANGE'!AI$63)/('C. PERCENTAGE CHANGE'!AI$64-'C. PERCENTAGE CHANGE'!AI$63)</f>
        <v>0.39040603665109591</v>
      </c>
      <c r="AJ17" s="47">
        <f>('C. PERCENTAGE CHANGE'!AJ17-'C. PERCENTAGE CHANGE'!AJ$63)/('C. PERCENTAGE CHANGE'!AJ$64-'C. PERCENTAGE CHANGE'!AJ$63)</f>
        <v>4.5938375350140025E-2</v>
      </c>
      <c r="AK17" s="47">
        <f>('C. PERCENTAGE CHANGE'!AK17-'C. PERCENTAGE CHANGE'!AK$63)/('C. PERCENTAGE CHANGE'!AK$64-'C. PERCENTAGE CHANGE'!AK$63)</f>
        <v>0.60879284649776455</v>
      </c>
      <c r="AL17" s="47">
        <f>('C. PERCENTAGE CHANGE'!AL17-'C. PERCENTAGE CHANGE'!AL$63)/('C. PERCENTAGE CHANGE'!AL$64-'C. PERCENTAGE CHANGE'!AL$63)</f>
        <v>0.51741293532338306</v>
      </c>
      <c r="AM17" s="47">
        <f>('C. PERCENTAGE CHANGE'!AM17-'C. PERCENTAGE CHANGE'!AM$63)/('C. PERCENTAGE CHANGE'!AM$64-'C. PERCENTAGE CHANGE'!AM$63)</f>
        <v>3.7121212121212124E-2</v>
      </c>
      <c r="AN17" s="192">
        <f>('C. PERCENTAGE CHANGE'!AN17-'C. PERCENTAGE CHANGE'!AN$63)/('C. PERCENTAGE CHANGE'!AN$64-'C. PERCENTAGE CHANGE'!AN$63)</f>
        <v>1.3081954597922317E-2</v>
      </c>
      <c r="AO17" s="47">
        <f>('C. PERCENTAGE CHANGE'!AO17-'C. PERCENTAGE CHANGE'!AO$63)/('C. PERCENTAGE CHANGE'!AO$64-'C. PERCENTAGE CHANGE'!AO$63)</f>
        <v>0.56497175141242928</v>
      </c>
      <c r="AP17" s="47">
        <f>('C. PERCENTAGE CHANGE'!AP17-'C. PERCENTAGE CHANGE'!AP$63)/('C. PERCENTAGE CHANGE'!AP$64-'C. PERCENTAGE CHANGE'!AP$63)</f>
        <v>0.42611190817790534</v>
      </c>
      <c r="AQ17" s="47">
        <f>('C. PERCENTAGE CHANGE'!AQ17-'C. PERCENTAGE CHANGE'!AQ$63)/('C. PERCENTAGE CHANGE'!AQ$64-'C. PERCENTAGE CHANGE'!AQ$63)</f>
        <v>0.57750000000000001</v>
      </c>
      <c r="AR17" s="47">
        <f>('C. PERCENTAGE CHANGE'!AR17-'C. PERCENTAGE CHANGE'!AR$63)/('C. PERCENTAGE CHANGE'!AR$64-'C. PERCENTAGE CHANGE'!AR$63)</f>
        <v>0.20091324200913241</v>
      </c>
      <c r="AS17" s="47">
        <f>('C. PERCENTAGE CHANGE'!AS17-'C. PERCENTAGE CHANGE'!AS$63)/('C. PERCENTAGE CHANGE'!AS$64-'C. PERCENTAGE CHANGE'!AS$63)</f>
        <v>0.52901597981497051</v>
      </c>
      <c r="AT17" s="52">
        <f>('C. PERCENTAGE CHANGE'!AT17-'C. PERCENTAGE CHANGE'!AT$63)/('C. PERCENTAGE CHANGE'!AT$64-'C. PERCENTAGE CHANGE'!AT$63)</f>
        <v>0.53996447602131448</v>
      </c>
      <c r="AU17" s="47">
        <f>('C. PERCENTAGE CHANGE'!AU17-'C. PERCENTAGE CHANGE'!AU$63)/('C. PERCENTAGE CHANGE'!AU$64-'C. PERCENTAGE CHANGE'!AU$63)</f>
        <v>0.48832427669261275</v>
      </c>
      <c r="AV17" s="47">
        <f>('C. PERCENTAGE CHANGE'!AV17-'C. PERCENTAGE CHANGE'!AV$63)/('C. PERCENTAGE CHANGE'!AV$64-'C. PERCENTAGE CHANGE'!AV$63)</f>
        <v>0.55975723622782436</v>
      </c>
      <c r="AW17" s="47">
        <f>('C. PERCENTAGE CHANGE'!AW17-'C. PERCENTAGE CHANGE'!AW$63)/('C. PERCENTAGE CHANGE'!AW$64-'C. PERCENTAGE CHANGE'!AW$63)</f>
        <v>0.253974540311174</v>
      </c>
      <c r="AX17" s="47">
        <f>('C. PERCENTAGE CHANGE'!AX17-'C. PERCENTAGE CHANGE'!AX$63)/('C. PERCENTAGE CHANGE'!AX$64-'C. PERCENTAGE CHANGE'!AX$63)</f>
        <v>0.79661016949152552</v>
      </c>
      <c r="AY17" s="47">
        <f>('C. PERCENTAGE CHANGE'!AY17-'C. PERCENTAGE CHANGE'!AY$63)/('C. PERCENTAGE CHANGE'!AY$64-'C. PERCENTAGE CHANGE'!AY$63)</f>
        <v>1</v>
      </c>
      <c r="AZ17" s="52">
        <f>('C. PERCENTAGE CHANGE'!AZ17-'C. PERCENTAGE CHANGE'!AZ$63)/('C. PERCENTAGE CHANGE'!AZ$64-'C. PERCENTAGE CHANGE'!AZ$63)</f>
        <v>0.8331355328744362</v>
      </c>
      <c r="BA17" s="47">
        <f>('C. PERCENTAGE CHANGE'!BA17-'C. PERCENTAGE CHANGE'!BA$63)/('C. PERCENTAGE CHANGE'!BA$64-'C. PERCENTAGE CHANGE'!BA$63)</f>
        <v>0.96153846153846156</v>
      </c>
      <c r="BB17" s="47">
        <f>('C. PERCENTAGE CHANGE'!BB17-'C. PERCENTAGE CHANGE'!BB$63)/('C. PERCENTAGE CHANGE'!BB$64-'C. PERCENTAGE CHANGE'!BB$63)</f>
        <v>0.57314289441074806</v>
      </c>
      <c r="BC17" s="47">
        <f>('C. PERCENTAGE CHANGE'!BC17-'C. PERCENTAGE CHANGE'!BC$63)/('C. PERCENTAGE CHANGE'!BC$64-'C. PERCENTAGE CHANGE'!BC$63)</f>
        <v>0.3829885057471264</v>
      </c>
      <c r="BD17" s="47">
        <f>('C. PERCENTAGE CHANGE'!BD17-'C. PERCENTAGE CHANGE'!BD$63)/('C. PERCENTAGE CHANGE'!BD$64-'C. PERCENTAGE CHANGE'!BD$63)</f>
        <v>0.38559322033898308</v>
      </c>
      <c r="BE17" s="47">
        <f>('C. PERCENTAGE CHANGE'!BE17-'C. PERCENTAGE CHANGE'!BE$63)/('C. PERCENTAGE CHANGE'!BE$64-'C. PERCENTAGE CHANGE'!BE$63)</f>
        <v>0.16666666666666666</v>
      </c>
      <c r="BF17" s="52">
        <f>('C. PERCENTAGE CHANGE'!BF17-'C. PERCENTAGE CHANGE'!BF$63)/('C. PERCENTAGE CHANGE'!BF$64-'C. PERCENTAGE CHANGE'!BF$63)</f>
        <v>0.44225925208292977</v>
      </c>
      <c r="BG17" s="47">
        <f>1-('C. PERCENTAGE CHANGE'!BG17-'C. PERCENTAGE CHANGE'!BG$63)/('C. PERCENTAGE CHANGE'!BG$64-'C. PERCENTAGE CHANGE'!BG$63)</f>
        <v>0.6875</v>
      </c>
      <c r="BH17" s="47">
        <f>1-('C. PERCENTAGE CHANGE'!BH17-'C. PERCENTAGE CHANGE'!BH$63)/('C. PERCENTAGE CHANGE'!BH$64-'C. PERCENTAGE CHANGE'!BH$63)</f>
        <v>0.33333333333333337</v>
      </c>
      <c r="BI17" s="47">
        <f>1-('C. PERCENTAGE CHANGE'!BI17-'C. PERCENTAGE CHANGE'!BI$63)/('C. PERCENTAGE CHANGE'!BI$64-'C. PERCENTAGE CHANGE'!BI$63)</f>
        <v>0.6875</v>
      </c>
      <c r="BJ17" s="47">
        <f>1-('C. PERCENTAGE CHANGE'!BJ17-'C. PERCENTAGE CHANGE'!BJ$63)/('C. PERCENTAGE CHANGE'!BJ$64-'C. PERCENTAGE CHANGE'!BJ$63)</f>
        <v>0.53333333333333333</v>
      </c>
      <c r="BK17" s="47">
        <f>1-('C. PERCENTAGE CHANGE'!BK17-'C. PERCENTAGE CHANGE'!BK$63)/('C. PERCENTAGE CHANGE'!BK$64-'C. PERCENTAGE CHANGE'!BK$63)</f>
        <v>0.6071428571428571</v>
      </c>
      <c r="BL17" s="52">
        <f>1-('C. PERCENTAGE CHANGE'!BL17-'C. PERCENTAGE CHANGE'!BL$63)/('C. PERCENTAGE CHANGE'!BL$64-'C. PERCENTAGE CHANGE'!BL$63)</f>
        <v>0.71875</v>
      </c>
      <c r="BM17" s="47">
        <f>1-('C. PERCENTAGE CHANGE'!BM17-'C. PERCENTAGE CHANGE'!BM$63)/('C. PERCENTAGE CHANGE'!BM$64-'C. PERCENTAGE CHANGE'!BM$63)</f>
        <v>0.66666666666666663</v>
      </c>
      <c r="BN17" s="47">
        <f>1-('C. PERCENTAGE CHANGE'!BN17-'C. PERCENTAGE CHANGE'!BN$63)/('C. PERCENTAGE CHANGE'!BN$64-'C. PERCENTAGE CHANGE'!BN$63)</f>
        <v>0.64516129032258052</v>
      </c>
      <c r="BO17" s="47">
        <f>1-('C. PERCENTAGE CHANGE'!BO17-'C. PERCENTAGE CHANGE'!BO$63)/('C. PERCENTAGE CHANGE'!BO$64-'C. PERCENTAGE CHANGE'!BO$63)</f>
        <v>0.269571136827774</v>
      </c>
      <c r="BP17" s="47">
        <f>1-('C. PERCENTAGE CHANGE'!BP17-'C. PERCENTAGE CHANGE'!BP$63)/('C. PERCENTAGE CHANGE'!BP$64-'C. PERCENTAGE CHANGE'!BP$63)</f>
        <v>0.72068965517241379</v>
      </c>
      <c r="BQ17" s="47">
        <f>1-('C. PERCENTAGE CHANGE'!BQ17-'C. PERCENTAGE CHANGE'!BQ$63)/('C. PERCENTAGE CHANGE'!BQ$64-'C. PERCENTAGE CHANGE'!BQ$63)</f>
        <v>0.30158730158730163</v>
      </c>
      <c r="BR17" s="52">
        <f>1-('C. PERCENTAGE CHANGE'!BR17-'C. PERCENTAGE CHANGE'!BR$63)/('C. PERCENTAGE CHANGE'!BR$64-'C. PERCENTAGE CHANGE'!BR$63)</f>
        <v>0.48477964561562936</v>
      </c>
      <c r="BS17" s="47">
        <f>('C. PERCENTAGE CHANGE'!BS17-'C. PERCENTAGE CHANGE'!BS$63)/('C. PERCENTAGE CHANGE'!BS$64-'C. PERCENTAGE CHANGE'!BS$63)</f>
        <v>0.5279563881655519</v>
      </c>
      <c r="BT17" s="47">
        <f>('C. PERCENTAGE CHANGE'!BT17-'C. PERCENTAGE CHANGE'!BT$63)/('C. PERCENTAGE CHANGE'!BT$64-'C. PERCENTAGE CHANGE'!BT$63)</f>
        <v>0.30321262345328642</v>
      </c>
      <c r="BU17" s="47">
        <f>('C. PERCENTAGE CHANGE'!BU17-'C. PERCENTAGE CHANGE'!BU$63)/('C. PERCENTAGE CHANGE'!BU$64-'C. PERCENTAGE CHANGE'!BU$63)</f>
        <v>4.2597948987641333E-2</v>
      </c>
      <c r="BV17" s="47">
        <f>('C. PERCENTAGE CHANGE'!BV17-'C. PERCENTAGE CHANGE'!BV$63)/('C. PERCENTAGE CHANGE'!BV$64-'C. PERCENTAGE CHANGE'!BV$63)</f>
        <v>0.41230437128980035</v>
      </c>
      <c r="BW17" s="47">
        <f>('C. PERCENTAGE CHANGE'!BW17-'C. PERCENTAGE CHANGE'!BW$63)/('C. PERCENTAGE CHANGE'!BW$64-'C. PERCENTAGE CHANGE'!BW$63)</f>
        <v>0.6149454105091865</v>
      </c>
      <c r="BX17" s="52">
        <f>('C. PERCENTAGE CHANGE'!BX17-'C. PERCENTAGE CHANGE'!BX$63)/('C. PERCENTAGE CHANGE'!BX$64-'C. PERCENTAGE CHANGE'!BX$63)</f>
        <v>0.36160675848087792</v>
      </c>
      <c r="BY17" s="47">
        <f>1-('C. PERCENTAGE CHANGE'!BY17-'C. PERCENTAGE CHANGE'!BY$63)/('C. PERCENTAGE CHANGE'!BY$64-'C. PERCENTAGE CHANGE'!BY$63)</f>
        <v>0.55419009601751723</v>
      </c>
      <c r="BZ17" s="47">
        <f>1-('C. PERCENTAGE CHANGE'!BZ17-'C. PERCENTAGE CHANGE'!BZ$63)/('C. PERCENTAGE CHANGE'!BZ$64-'C. PERCENTAGE CHANGE'!BZ$63)</f>
        <v>0.21370785601437392</v>
      </c>
      <c r="CA17" s="47">
        <f>1-('C. PERCENTAGE CHANGE'!CA17-'C. PERCENTAGE CHANGE'!CA$63)/('C. PERCENTAGE CHANGE'!CA$64-'C. PERCENTAGE CHANGE'!CA$63)</f>
        <v>0.44022088429184136</v>
      </c>
      <c r="CB17" s="47">
        <f>1-('C. PERCENTAGE CHANGE'!CB17-'C. PERCENTAGE CHANGE'!CB$63)/('C. PERCENTAGE CHANGE'!CB$64-'C. PERCENTAGE CHANGE'!CB$63)</f>
        <v>0.31499046391083441</v>
      </c>
      <c r="CC17" s="47">
        <f>1-('C. PERCENTAGE CHANGE'!CC17-'C. PERCENTAGE CHANGE'!CC$63)/('C. PERCENTAGE CHANGE'!CC$64-'C. PERCENTAGE CHANGE'!CC$63)</f>
        <v>0.49563270328606301</v>
      </c>
      <c r="CD17" s="52">
        <f>1-('C. PERCENTAGE CHANGE'!CD17-'C. PERCENTAGE CHANGE'!CD$63)/('C. PERCENTAGE CHANGE'!CD$64-'C. PERCENTAGE CHANGE'!CD$63)</f>
        <v>0.47551065480911492</v>
      </c>
      <c r="CE17" s="51">
        <f>1-('C. PERCENTAGE CHANGE'!CE17-'C. PERCENTAGE CHANGE'!CE$63)/('C. PERCENTAGE CHANGE'!CE$64-'C. PERCENTAGE CHANGE'!CE$63)</f>
        <v>0.56152872156333089</v>
      </c>
      <c r="CF17" s="47">
        <f>1-('C. PERCENTAGE CHANGE'!CF17-'C. PERCENTAGE CHANGE'!CF$63)/('C. PERCENTAGE CHANGE'!CF$64-'C. PERCENTAGE CHANGE'!CF$63)</f>
        <v>0.31408103563369127</v>
      </c>
      <c r="CG17" s="47">
        <f>1-('C. PERCENTAGE CHANGE'!CG17-'C. PERCENTAGE CHANGE'!CG$63)/('C. PERCENTAGE CHANGE'!CG$64-'C. PERCENTAGE CHANGE'!CG$63)</f>
        <v>0.76034168346290432</v>
      </c>
      <c r="CH17" s="47">
        <f>1-('C. PERCENTAGE CHANGE'!CH17-'C. PERCENTAGE CHANGE'!CH$63)/('C. PERCENTAGE CHANGE'!CH$64-'C. PERCENTAGE CHANGE'!CH$63)</f>
        <v>0.95842064802477711</v>
      </c>
      <c r="CI17" s="47">
        <f>1-('C. PERCENTAGE CHANGE'!CI17-'C. PERCENTAGE CHANGE'!CI$63)/('C. PERCENTAGE CHANGE'!CI$64-'C. PERCENTAGE CHANGE'!CI$63)</f>
        <v>0.72455102839500807</v>
      </c>
      <c r="CJ17" s="47">
        <f>1-('C. PERCENTAGE CHANGE'!CJ17-'C. PERCENTAGE CHANGE'!CJ$63)/('C. PERCENTAGE CHANGE'!CJ$64-'C. PERCENTAGE CHANGE'!CJ$63)</f>
        <v>0.76227748435585152</v>
      </c>
      <c r="CK17" s="51">
        <f>1-('C. PERCENTAGE CHANGE'!CK17-'C. PERCENTAGE CHANGE'!CK$63)/('C. PERCENTAGE CHANGE'!CK$64-'C. PERCENTAGE CHANGE'!CK$63)</f>
        <v>0.45000000000000007</v>
      </c>
      <c r="CL17" s="47">
        <f>1-('C. PERCENTAGE CHANGE'!CL17-'C. PERCENTAGE CHANGE'!CL$63)/('C. PERCENTAGE CHANGE'!CL$64-'C. PERCENTAGE CHANGE'!CL$63)</f>
        <v>0.5</v>
      </c>
      <c r="CM17" s="47">
        <f>1-('C. PERCENTAGE CHANGE'!CM17-'C. PERCENTAGE CHANGE'!CM$63)/('C. PERCENTAGE CHANGE'!CM$64-'C. PERCENTAGE CHANGE'!CM$63)</f>
        <v>1</v>
      </c>
      <c r="CN17" s="47">
        <f>1-('C. PERCENTAGE CHANGE'!CN17-'C. PERCENTAGE CHANGE'!CN$63)/('C. PERCENTAGE CHANGE'!CN$64-'C. PERCENTAGE CHANGE'!CN$63)</f>
        <v>0.79545454545454541</v>
      </c>
      <c r="CO17" s="52">
        <f>1-('C. PERCENTAGE CHANGE'!CP17-'C. PERCENTAGE CHANGE'!CP$63)/('C. PERCENTAGE CHANGE'!CP$64-'C. PERCENTAGE CHANGE'!CP$63)</f>
        <v>0.94736842105263153</v>
      </c>
      <c r="CP17" s="47">
        <f>1-('C. PERCENTAGE CHANGE'!CQ17-'C. PERCENTAGE CHANGE'!CQ$63)/('C. PERCENTAGE CHANGE'!CQ$64-'C. PERCENTAGE CHANGE'!CQ$63)</f>
        <v>0.69230769230769229</v>
      </c>
      <c r="CQ17" s="47">
        <f>1-('C. PERCENTAGE CHANGE'!CR17-'C. PERCENTAGE CHANGE'!CR$63)/('C. PERCENTAGE CHANGE'!CR$64-'C. PERCENTAGE CHANGE'!CR$63)</f>
        <v>0.35897435897435903</v>
      </c>
      <c r="CR17" s="47">
        <f>1-('C. PERCENTAGE CHANGE'!CS17-'C. PERCENTAGE CHANGE'!CS$63)/('C. PERCENTAGE CHANGE'!CS$64-'C. PERCENTAGE CHANGE'!CS$63)</f>
        <v>0.95238095238095233</v>
      </c>
      <c r="CS17" s="47">
        <f>1-('C. PERCENTAGE CHANGE'!CT17-'C. PERCENTAGE CHANGE'!CT$63)/('C. PERCENTAGE CHANGE'!CT$64-'C. PERCENTAGE CHANGE'!CT$63)</f>
        <v>0.2857142857142857</v>
      </c>
      <c r="CT17" s="47">
        <f>1-('C. PERCENTAGE CHANGE'!CU17-'C. PERCENTAGE CHANGE'!CU$63)/('C. PERCENTAGE CHANGE'!CU$64-'C. PERCENTAGE CHANGE'!CU$63)</f>
        <v>0.59999999999999987</v>
      </c>
      <c r="CU17" s="52">
        <f>1-('C. PERCENTAGE CHANGE'!CV17-'C. PERCENTAGE CHANGE'!CV$63)/('C. PERCENTAGE CHANGE'!CV$64-'C. PERCENTAGE CHANGE'!CV$63)</f>
        <v>0.29166666666666663</v>
      </c>
      <c r="CV17" s="47">
        <f>1-('C. PERCENTAGE CHANGE'!CW17-'C. PERCENTAGE CHANGE'!CW$63)/('C. PERCENTAGE CHANGE'!CW$64-'C. PERCENTAGE CHANGE'!CW$63)</f>
        <v>0.44622425629290619</v>
      </c>
      <c r="CW17" s="47">
        <f>1-('C. PERCENTAGE CHANGE'!CX17-'C. PERCENTAGE CHANGE'!CX$63)/('C. PERCENTAGE CHANGE'!CX$64-'C. PERCENTAGE CHANGE'!CX$63)</f>
        <v>0.63881481481481495</v>
      </c>
      <c r="CX17" s="47">
        <f>1-('C. PERCENTAGE CHANGE'!CY17-'C. PERCENTAGE CHANGE'!CY$63)/('C. PERCENTAGE CHANGE'!CY$64-'C. PERCENTAGE CHANGE'!CY$63)</f>
        <v>0.49107142857142849</v>
      </c>
      <c r="CY17" s="47">
        <f>1-('C. PERCENTAGE CHANGE'!CZ17-'C. PERCENTAGE CHANGE'!CZ$63)/('C. PERCENTAGE CHANGE'!CZ$64-'C. PERCENTAGE CHANGE'!CZ$63)</f>
        <v>0.52569169960474316</v>
      </c>
      <c r="CZ17" s="47">
        <f>1-('C. PERCENTAGE CHANGE'!DA17-'C. PERCENTAGE CHANGE'!DA$63)/('C. PERCENTAGE CHANGE'!DA$64-'C. PERCENTAGE CHANGE'!DA$63)</f>
        <v>0.32467532467532467</v>
      </c>
      <c r="DA17" s="52">
        <f>1-('C. PERCENTAGE CHANGE'!DB17-'C. PERCENTAGE CHANGE'!DB$63)/('C. PERCENTAGE CHANGE'!DB$64-'C. PERCENTAGE CHANGE'!DB$63)</f>
        <v>0.25691699604743079</v>
      </c>
      <c r="DB17" s="47">
        <f>1-('C. PERCENTAGE CHANGE'!DC17-'C. PERCENTAGE CHANGE'!DC$63)/('C. PERCENTAGE CHANGE'!DC$64-'C. PERCENTAGE CHANGE'!DC$63)</f>
        <v>0.49310344827586206</v>
      </c>
      <c r="DC17" s="47">
        <f>1-('C. PERCENTAGE CHANGE'!DD17-'C. PERCENTAGE CHANGE'!DD$63)/('C. PERCENTAGE CHANGE'!DD$64-'C. PERCENTAGE CHANGE'!DD$63)</f>
        <v>0.75</v>
      </c>
      <c r="DD17" s="47">
        <f>1-('C. PERCENTAGE CHANGE'!DE17-'C. PERCENTAGE CHANGE'!DE$63)/('C. PERCENTAGE CHANGE'!DE$64-'C. PERCENTAGE CHANGE'!DE$63)</f>
        <v>0.60489251297257229</v>
      </c>
      <c r="DE17" s="47">
        <f>1-('C. PERCENTAGE CHANGE'!DF17-'C. PERCENTAGE CHANGE'!DF$63)/('C. PERCENTAGE CHANGE'!DF$64-'C. PERCENTAGE CHANGE'!DF$63)</f>
        <v>0.54761904761904767</v>
      </c>
      <c r="DF17" s="47">
        <f>1-('C. PERCENTAGE CHANGE'!DG17-'C. PERCENTAGE CHANGE'!DG$63)/('C. PERCENTAGE CHANGE'!DG$64-'C. PERCENTAGE CHANGE'!DG$63)</f>
        <v>0.1432225063938618</v>
      </c>
      <c r="DG17" s="52">
        <f>1-('C. PERCENTAGE CHANGE'!DH17-'C. PERCENTAGE CHANGE'!DH$63)/('C. PERCENTAGE CHANGE'!DH$64-'C. PERCENTAGE CHANGE'!DH$63)</f>
        <v>0.10483870967741948</v>
      </c>
    </row>
    <row r="18" spans="1:111" x14ac:dyDescent="0.35">
      <c r="A18" s="228"/>
      <c r="B18" s="248" t="s">
        <v>48</v>
      </c>
      <c r="C18" s="248" t="s">
        <v>53</v>
      </c>
      <c r="D18" s="229" t="s">
        <v>62</v>
      </c>
      <c r="E18" s="18">
        <f>('C. PERCENTAGE CHANGE'!E18-'C. PERCENTAGE CHANGE'!E$63)/('C. PERCENTAGE CHANGE'!E$64-'C. PERCENTAGE CHANGE'!E$63)</f>
        <v>0.3838592740029898</v>
      </c>
      <c r="F18" s="19">
        <f>('C. PERCENTAGE CHANGE'!F18-'C. PERCENTAGE CHANGE'!F$63)/('C. PERCENTAGE CHANGE'!F$64-'C. PERCENTAGE CHANGE'!F$63)</f>
        <v>0.53967587995742328</v>
      </c>
      <c r="G18" s="19">
        <f>('C. PERCENTAGE CHANGE'!G18-'C. PERCENTAGE CHANGE'!G$63)/('C. PERCENTAGE CHANGE'!G$64-'C. PERCENTAGE CHANGE'!G$63)</f>
        <v>0.39769435309832174</v>
      </c>
      <c r="H18" s="19">
        <f>('C. PERCENTAGE CHANGE'!H18-'C. PERCENTAGE CHANGE'!H$63)/('C. PERCENTAGE CHANGE'!H$64-'C. PERCENTAGE CHANGE'!H$63)</f>
        <v>0.73879434594488014</v>
      </c>
      <c r="I18" s="19">
        <f>('C. PERCENTAGE CHANGE'!I18-'C. PERCENTAGE CHANGE'!I$63)/('C. PERCENTAGE CHANGE'!I$64-'C. PERCENTAGE CHANGE'!I$63)</f>
        <v>0.6303113750321232</v>
      </c>
      <c r="J18" s="52">
        <f>('C. PERCENTAGE CHANGE'!J18-'C. PERCENTAGE CHANGE'!J$63)/('C. PERCENTAGE CHANGE'!J$64-'C. PERCENTAGE CHANGE'!J$63)</f>
        <v>0.45905389924464646</v>
      </c>
      <c r="K18" s="51">
        <f>('C. PERCENTAGE CHANGE'!K18-'C. PERCENTAGE CHANGE'!K$63)/('C. PERCENTAGE CHANGE'!K$64-'C. PERCENTAGE CHANGE'!K$63)</f>
        <v>0.676056338028169</v>
      </c>
      <c r="L18" s="47">
        <f>('C. PERCENTAGE CHANGE'!L18-'C. PERCENTAGE CHANGE'!L$63)/('C. PERCENTAGE CHANGE'!L$64-'C. PERCENTAGE CHANGE'!L$63)</f>
        <v>0.24285714285714285</v>
      </c>
      <c r="M18" s="47">
        <f>('C. PERCENTAGE CHANGE'!M18-'C. PERCENTAGE CHANGE'!M$63)/('C. PERCENTAGE CHANGE'!M$64-'C. PERCENTAGE CHANGE'!M$63)</f>
        <v>0.38095238095238099</v>
      </c>
      <c r="N18" s="47">
        <f>('C. PERCENTAGE CHANGE'!N18-'C. PERCENTAGE CHANGE'!N$63)/('C. PERCENTAGE CHANGE'!N$64-'C. PERCENTAGE CHANGE'!N$63)</f>
        <v>0.27351932105453236</v>
      </c>
      <c r="O18" s="47">
        <f>('C. PERCENTAGE CHANGE'!O18-'C. PERCENTAGE CHANGE'!O$63)/('C. PERCENTAGE CHANGE'!O$64-'C. PERCENTAGE CHANGE'!O$63)</f>
        <v>0.19500402900886377</v>
      </c>
      <c r="P18" s="52">
        <f>('C. PERCENTAGE CHANGE'!P18-'C. PERCENTAGE CHANGE'!P$63)/('C. PERCENTAGE CHANGE'!P$64-'C. PERCENTAGE CHANGE'!P$63)</f>
        <v>0.17490494296577946</v>
      </c>
      <c r="Q18" s="47">
        <f>('C. PERCENTAGE CHANGE'!Q18-'C. PERCENTAGE CHANGE'!Q$63)/('C. PERCENTAGE CHANGE'!Q$64-'C. PERCENTAGE CHANGE'!Q$63)</f>
        <v>0.98289728789319664</v>
      </c>
      <c r="R18" s="47">
        <f>('C. PERCENTAGE CHANGE'!R18-'C. PERCENTAGE CHANGE'!R$63)/('C. PERCENTAGE CHANGE'!R$64-'C. PERCENTAGE CHANGE'!R$63)</f>
        <v>0.6567596668461223</v>
      </c>
      <c r="S18" s="47">
        <f>('C. PERCENTAGE CHANGE'!S18-'C. PERCENTAGE CHANGE'!S$63)/('C. PERCENTAGE CHANGE'!S$64-'C. PERCENTAGE CHANGE'!S$63)</f>
        <v>0.3000139645300936</v>
      </c>
      <c r="T18" s="47">
        <f>('C. PERCENTAGE CHANGE'!T18-'C. PERCENTAGE CHANGE'!T$63)/('C. PERCENTAGE CHANGE'!T$64-'C. PERCENTAGE CHANGE'!T$63)</f>
        <v>0.59727670392790955</v>
      </c>
      <c r="U18" s="47">
        <f>('C. PERCENTAGE CHANGE'!U18-'C. PERCENTAGE CHANGE'!U$63)/('C. PERCENTAGE CHANGE'!U$64-'C. PERCENTAGE CHANGE'!U$63)</f>
        <v>0.70786311173138028</v>
      </c>
      <c r="V18" s="52">
        <f>('C. PERCENTAGE CHANGE'!V18-'C. PERCENTAGE CHANGE'!V$63)/('C. PERCENTAGE CHANGE'!V$64-'C. PERCENTAGE CHANGE'!V$63)</f>
        <v>0.91963760794137628</v>
      </c>
      <c r="W18" s="47">
        <f>('C. PERCENTAGE CHANGE'!W18-'C. PERCENTAGE CHANGE'!W$63)/('C. PERCENTAGE CHANGE'!W$64-'C. PERCENTAGE CHANGE'!W$63)</f>
        <v>4.3293795620437926E-2</v>
      </c>
      <c r="X18" s="47">
        <f>('C. PERCENTAGE CHANGE'!X18-'C. PERCENTAGE CHANGE'!X$63)/('C. PERCENTAGE CHANGE'!X$64-'C. PERCENTAGE CHANGE'!X$63)</f>
        <v>0.70506329113924127</v>
      </c>
      <c r="Y18" s="47">
        <f>('C. PERCENTAGE CHANGE'!Y18-'C. PERCENTAGE CHANGE'!Y$63)/('C. PERCENTAGE CHANGE'!Y$64-'C. PERCENTAGE CHANGE'!Y$63)</f>
        <v>0.65248024373988156</v>
      </c>
      <c r="Z18" s="47">
        <f>('C. PERCENTAGE CHANGE'!Z18-'C. PERCENTAGE CHANGE'!Z$63)/('C. PERCENTAGE CHANGE'!Z$64-'C. PERCENTAGE CHANGE'!Z$63)</f>
        <v>0.25166428425566711</v>
      </c>
      <c r="AA18" s="47">
        <f>('C. PERCENTAGE CHANGE'!AA18-'C. PERCENTAGE CHANGE'!AA$63)/('C. PERCENTAGE CHANGE'!AA$64-'C. PERCENTAGE CHANGE'!AA$63)</f>
        <v>2.6123301985370843E-3</v>
      </c>
      <c r="AB18" s="52">
        <f>('C. PERCENTAGE CHANGE'!AB18-'C. PERCENTAGE CHANGE'!AB$63)/('C. PERCENTAGE CHANGE'!AB$64-'C. PERCENTAGE CHANGE'!AB$63)</f>
        <v>0.18260273972602753</v>
      </c>
      <c r="AC18" s="47">
        <f>('C. PERCENTAGE CHANGE'!AC18-'C. PERCENTAGE CHANGE'!AC$63)/('C. PERCENTAGE CHANGE'!AC$64-'C. PERCENTAGE CHANGE'!AC$63)</f>
        <v>0.80920709441836203</v>
      </c>
      <c r="AD18" s="47">
        <f>('C. PERCENTAGE CHANGE'!AD18-'C. PERCENTAGE CHANGE'!AD$63)/('C. PERCENTAGE CHANGE'!AD$64-'C. PERCENTAGE CHANGE'!AD$63)</f>
        <v>0.82413920770085147</v>
      </c>
      <c r="AE18" s="47">
        <f>('C. PERCENTAGE CHANGE'!AE18-'C. PERCENTAGE CHANGE'!AE$63)/('C. PERCENTAGE CHANGE'!AE$64-'C. PERCENTAGE CHANGE'!AE$63)</f>
        <v>0.63377128953771289</v>
      </c>
      <c r="AF18" s="47">
        <f>('C. PERCENTAGE CHANGE'!AF18-'C. PERCENTAGE CHANGE'!AF$63)/('C. PERCENTAGE CHANGE'!AF$64-'C. PERCENTAGE CHANGE'!AF$63)</f>
        <v>0.50504181013280858</v>
      </c>
      <c r="AG18" s="47">
        <f>('C. PERCENTAGE CHANGE'!AG18-'C. PERCENTAGE CHANGE'!AG$63)/('C. PERCENTAGE CHANGE'!AG$64-'C. PERCENTAGE CHANGE'!AG$63)</f>
        <v>0.20943952802359883</v>
      </c>
      <c r="AH18" s="47">
        <f>('C. PERCENTAGE CHANGE'!AH18-'C. PERCENTAGE CHANGE'!AH$63)/('C. PERCENTAGE CHANGE'!AH$64-'C. PERCENTAGE CHANGE'!AH$63)</f>
        <v>0.97640382317801677</v>
      </c>
      <c r="AI18" s="120">
        <f>('C. PERCENTAGE CHANGE'!AI18-'C. PERCENTAGE CHANGE'!AI$63)/('C. PERCENTAGE CHANGE'!AI$64-'C. PERCENTAGE CHANGE'!AI$63)</f>
        <v>0.95885352558466674</v>
      </c>
      <c r="AJ18" s="47">
        <f>('C. PERCENTAGE CHANGE'!AJ18-'C. PERCENTAGE CHANGE'!AJ$63)/('C. PERCENTAGE CHANGE'!AJ$64-'C. PERCENTAGE CHANGE'!AJ$63)</f>
        <v>6.4600840336134446E-2</v>
      </c>
      <c r="AK18" s="47">
        <f>('C. PERCENTAGE CHANGE'!AK18-'C. PERCENTAGE CHANGE'!AK$63)/('C. PERCENTAGE CHANGE'!AK$64-'C. PERCENTAGE CHANGE'!AK$63)</f>
        <v>0.86815486571328926</v>
      </c>
      <c r="AL18" s="47">
        <f>('C. PERCENTAGE CHANGE'!AL18-'C. PERCENTAGE CHANGE'!AL$63)/('C. PERCENTAGE CHANGE'!AL$64-'C. PERCENTAGE CHANGE'!AL$63)</f>
        <v>0.53853183064270493</v>
      </c>
      <c r="AM18" s="47">
        <f>('C. PERCENTAGE CHANGE'!AM18-'C. PERCENTAGE CHANGE'!AM$63)/('C. PERCENTAGE CHANGE'!AM$64-'C. PERCENTAGE CHANGE'!AM$63)</f>
        <v>0.5444444444444444</v>
      </c>
      <c r="AN18" s="192">
        <f>('C. PERCENTAGE CHANGE'!AN18-'C. PERCENTAGE CHANGE'!AN$63)/('C. PERCENTAGE CHANGE'!AN$64-'C. PERCENTAGE CHANGE'!AN$63)</f>
        <v>0.74581058181133497</v>
      </c>
      <c r="AO18" s="47">
        <f>('C. PERCENTAGE CHANGE'!AO18-'C. PERCENTAGE CHANGE'!AO$63)/('C. PERCENTAGE CHANGE'!AO$64-'C. PERCENTAGE CHANGE'!AO$63)</f>
        <v>0.44390637610976597</v>
      </c>
      <c r="AP18" s="47">
        <f>('C. PERCENTAGE CHANGE'!AP18-'C. PERCENTAGE CHANGE'!AP$63)/('C. PERCENTAGE CHANGE'!AP$64-'C. PERCENTAGE CHANGE'!AP$63)</f>
        <v>0.62790697674418605</v>
      </c>
      <c r="AQ18" s="47">
        <f>('C. PERCENTAGE CHANGE'!AQ18-'C. PERCENTAGE CHANGE'!AQ$63)/('C. PERCENTAGE CHANGE'!AQ$64-'C. PERCENTAGE CHANGE'!AQ$63)</f>
        <v>0.66022727272727277</v>
      </c>
      <c r="AR18" s="47">
        <f>('C. PERCENTAGE CHANGE'!AR18-'C. PERCENTAGE CHANGE'!AR$63)/('C. PERCENTAGE CHANGE'!AR$64-'C. PERCENTAGE CHANGE'!AR$63)</f>
        <v>0.21451471874089184</v>
      </c>
      <c r="AS18" s="47">
        <f>('C. PERCENTAGE CHANGE'!AS18-'C. PERCENTAGE CHANGE'!AS$63)/('C. PERCENTAGE CHANGE'!AS$64-'C. PERCENTAGE CHANGE'!AS$63)</f>
        <v>0.51774112943528239</v>
      </c>
      <c r="AT18" s="52">
        <f>('C. PERCENTAGE CHANGE'!AT18-'C. PERCENTAGE CHANGE'!AT$63)/('C. PERCENTAGE CHANGE'!AT$64-'C. PERCENTAGE CHANGE'!AT$63)</f>
        <v>0.68392117059967861</v>
      </c>
      <c r="AU18" s="47">
        <f>('C. PERCENTAGE CHANGE'!AU18-'C. PERCENTAGE CHANGE'!AU$63)/('C. PERCENTAGE CHANGE'!AU$64-'C. PERCENTAGE CHANGE'!AU$63)</f>
        <v>0.24232633279483035</v>
      </c>
      <c r="AV18" s="47">
        <f>('C. PERCENTAGE CHANGE'!AV18-'C. PERCENTAGE CHANGE'!AV$63)/('C. PERCENTAGE CHANGE'!AV$64-'C. PERCENTAGE CHANGE'!AV$63)</f>
        <v>0.65168790520903186</v>
      </c>
      <c r="AW18" s="47">
        <f>('C. PERCENTAGE CHANGE'!AW18-'C. PERCENTAGE CHANGE'!AW$63)/('C. PERCENTAGE CHANGE'!AW$64-'C. PERCENTAGE CHANGE'!AW$63)</f>
        <v>0.67053786459727061</v>
      </c>
      <c r="AX18" s="47">
        <f>('C. PERCENTAGE CHANGE'!AX18-'C. PERCENTAGE CHANGE'!AX$63)/('C. PERCENTAGE CHANGE'!AX$64-'C. PERCENTAGE CHANGE'!AX$63)</f>
        <v>0.38983050847457629</v>
      </c>
      <c r="AY18" s="47">
        <f>('C. PERCENTAGE CHANGE'!AY18-'C. PERCENTAGE CHANGE'!AY$63)/('C. PERCENTAGE CHANGE'!AY$64-'C. PERCENTAGE CHANGE'!AY$63)</f>
        <v>0.78761133603238853</v>
      </c>
      <c r="AZ18" s="52">
        <f>('C. PERCENTAGE CHANGE'!AZ18-'C. PERCENTAGE CHANGE'!AZ$63)/('C. PERCENTAGE CHANGE'!AZ$64-'C. PERCENTAGE CHANGE'!AZ$63)</f>
        <v>0.61431250689515671</v>
      </c>
      <c r="BA18" s="47">
        <f>('C. PERCENTAGE CHANGE'!BA18-'C. PERCENTAGE CHANGE'!BA$63)/('C. PERCENTAGE CHANGE'!BA$64-'C. PERCENTAGE CHANGE'!BA$63)</f>
        <v>0.17241379310344826</v>
      </c>
      <c r="BB18" s="47">
        <f>('C. PERCENTAGE CHANGE'!BB18-'C. PERCENTAGE CHANGE'!BB$63)/('C. PERCENTAGE CHANGE'!BB$64-'C. PERCENTAGE CHANGE'!BB$63)</f>
        <v>2.6211328838762506E-2</v>
      </c>
      <c r="BC18" s="47">
        <f>('C. PERCENTAGE CHANGE'!BC18-'C. PERCENTAGE CHANGE'!BC$63)/('C. PERCENTAGE CHANGE'!BC$64-'C. PERCENTAGE CHANGE'!BC$63)</f>
        <v>0.98573099415204679</v>
      </c>
      <c r="BD18" s="47">
        <f>('C. PERCENTAGE CHANGE'!BD18-'C. PERCENTAGE CHANGE'!BD$63)/('C. PERCENTAGE CHANGE'!BD$64-'C. PERCENTAGE CHANGE'!BD$63)</f>
        <v>0.76229508196721307</v>
      </c>
      <c r="BE18" s="47">
        <f>('C. PERCENTAGE CHANGE'!BE18-'C. PERCENTAGE CHANGE'!BE$63)/('C. PERCENTAGE CHANGE'!BE$64-'C. PERCENTAGE CHANGE'!BE$63)</f>
        <v>0.3248587570621469</v>
      </c>
      <c r="BF18" s="52">
        <f>('C. PERCENTAGE CHANGE'!BF18-'C. PERCENTAGE CHANGE'!BF$63)/('C. PERCENTAGE CHANGE'!BF$64-'C. PERCENTAGE CHANGE'!BF$63)</f>
        <v>0.41083992009033271</v>
      </c>
      <c r="BG18" s="47">
        <f>1-('C. PERCENTAGE CHANGE'!BG18-'C. PERCENTAGE CHANGE'!BG$63)/('C. PERCENTAGE CHANGE'!BG$64-'C. PERCENTAGE CHANGE'!BG$63)</f>
        <v>0</v>
      </c>
      <c r="BH18" s="47">
        <f>1-('C. PERCENTAGE CHANGE'!BH18-'C. PERCENTAGE CHANGE'!BH$63)/('C. PERCENTAGE CHANGE'!BH$64-'C. PERCENTAGE CHANGE'!BH$63)</f>
        <v>1</v>
      </c>
      <c r="BI18" s="47">
        <f>1-('C. PERCENTAGE CHANGE'!BI18-'C. PERCENTAGE CHANGE'!BI$63)/('C. PERCENTAGE CHANGE'!BI$64-'C. PERCENTAGE CHANGE'!BI$63)</f>
        <v>0</v>
      </c>
      <c r="BJ18" s="47">
        <f>1-('C. PERCENTAGE CHANGE'!BJ18-'C. PERCENTAGE CHANGE'!BJ$63)/('C. PERCENTAGE CHANGE'!BJ$64-'C. PERCENTAGE CHANGE'!BJ$63)</f>
        <v>0.66666666666666663</v>
      </c>
      <c r="BK18" s="47">
        <f>1-('C. PERCENTAGE CHANGE'!BK18-'C. PERCENTAGE CHANGE'!BK$63)/('C. PERCENTAGE CHANGE'!BK$64-'C. PERCENTAGE CHANGE'!BK$63)</f>
        <v>0.77272727272727271</v>
      </c>
      <c r="BL18" s="52">
        <f>1-('C. PERCENTAGE CHANGE'!BL18-'C. PERCENTAGE CHANGE'!BL$63)/('C. PERCENTAGE CHANGE'!BL$64-'C. PERCENTAGE CHANGE'!BL$63)</f>
        <v>0.58333333333333326</v>
      </c>
      <c r="BM18" s="47">
        <f>1-('C. PERCENTAGE CHANGE'!BM18-'C. PERCENTAGE CHANGE'!BM$63)/('C. PERCENTAGE CHANGE'!BM$64-'C. PERCENTAGE CHANGE'!BM$63)</f>
        <v>0.66666666666666663</v>
      </c>
      <c r="BN18" s="47">
        <f>1-('C. PERCENTAGE CHANGE'!BN18-'C. PERCENTAGE CHANGE'!BN$63)/('C. PERCENTAGE CHANGE'!BN$64-'C. PERCENTAGE CHANGE'!BN$63)</f>
        <v>0.14880952380952372</v>
      </c>
      <c r="BO18" s="47">
        <f>1-('C. PERCENTAGE CHANGE'!BO18-'C. PERCENTAGE CHANGE'!BO$63)/('C. PERCENTAGE CHANGE'!BO$64-'C. PERCENTAGE CHANGE'!BO$63)</f>
        <v>0.68176991150442479</v>
      </c>
      <c r="BP18" s="47">
        <f>1-('C. PERCENTAGE CHANGE'!BP18-'C. PERCENTAGE CHANGE'!BP$63)/('C. PERCENTAGE CHANGE'!BP$64-'C. PERCENTAGE CHANGE'!BP$63)</f>
        <v>0.37931034482758619</v>
      </c>
      <c r="BQ18" s="47">
        <f>1-('C. PERCENTAGE CHANGE'!BQ18-'C. PERCENTAGE CHANGE'!BQ$63)/('C. PERCENTAGE CHANGE'!BQ$64-'C. PERCENTAGE CHANGE'!BQ$63)</f>
        <v>0.6918767507002801</v>
      </c>
      <c r="BR18" s="52">
        <f>1-('C. PERCENTAGE CHANGE'!BR18-'C. PERCENTAGE CHANGE'!BR$63)/('C. PERCENTAGE CHANGE'!BR$64-'C. PERCENTAGE CHANGE'!BR$63)</f>
        <v>0.61971830985915499</v>
      </c>
      <c r="BS18" s="47">
        <f>('C. PERCENTAGE CHANGE'!BS18-'C. PERCENTAGE CHANGE'!BS$63)/('C. PERCENTAGE CHANGE'!BS$64-'C. PERCENTAGE CHANGE'!BS$63)</f>
        <v>1</v>
      </c>
      <c r="BT18" s="47">
        <f>('C. PERCENTAGE CHANGE'!BT18-'C. PERCENTAGE CHANGE'!BT$63)/('C. PERCENTAGE CHANGE'!BT$64-'C. PERCENTAGE CHANGE'!BT$63)</f>
        <v>0.10966057441253264</v>
      </c>
      <c r="BU18" s="47">
        <f>('C. PERCENTAGE CHANGE'!BU18-'C. PERCENTAGE CHANGE'!BU$63)/('C. PERCENTAGE CHANGE'!BU$64-'C. PERCENTAGE CHANGE'!BU$63)</f>
        <v>0</v>
      </c>
      <c r="BV18" s="47">
        <f>('C. PERCENTAGE CHANGE'!BV18-'C. PERCENTAGE CHANGE'!BV$63)/('C. PERCENTAGE CHANGE'!BV$64-'C. PERCENTAGE CHANGE'!BV$63)</f>
        <v>1</v>
      </c>
      <c r="BW18" s="47">
        <f>('C. PERCENTAGE CHANGE'!BW18-'C. PERCENTAGE CHANGE'!BW$63)/('C. PERCENTAGE CHANGE'!BW$64-'C. PERCENTAGE CHANGE'!BW$63)</f>
        <v>0.33320744672380098</v>
      </c>
      <c r="BX18" s="52">
        <f>('C. PERCENTAGE CHANGE'!BX18-'C. PERCENTAGE CHANGE'!BX$63)/('C. PERCENTAGE CHANGE'!BX$64-'C. PERCENTAGE CHANGE'!BX$63)</f>
        <v>0.52228304608982401</v>
      </c>
      <c r="BY18" s="47">
        <f>1-('C. PERCENTAGE CHANGE'!BY18-'C. PERCENTAGE CHANGE'!BY$63)/('C. PERCENTAGE CHANGE'!BY$64-'C. PERCENTAGE CHANGE'!BY$63)</f>
        <v>0.76000595943817073</v>
      </c>
      <c r="BZ18" s="47">
        <f>1-('C. PERCENTAGE CHANGE'!BZ18-'C. PERCENTAGE CHANGE'!BZ$63)/('C. PERCENTAGE CHANGE'!BZ$64-'C. PERCENTAGE CHANGE'!BZ$63)</f>
        <v>0.52583972250265731</v>
      </c>
      <c r="CA18" s="47">
        <f>1-('C. PERCENTAGE CHANGE'!CA18-'C. PERCENTAGE CHANGE'!CA$63)/('C. PERCENTAGE CHANGE'!CA$64-'C. PERCENTAGE CHANGE'!CA$63)</f>
        <v>0.66928901340198399</v>
      </c>
      <c r="CB18" s="47">
        <f>1-('C. PERCENTAGE CHANGE'!CB18-'C. PERCENTAGE CHANGE'!CB$63)/('C. PERCENTAGE CHANGE'!CB$64-'C. PERCENTAGE CHANGE'!CB$63)</f>
        <v>0.45388208746497904</v>
      </c>
      <c r="CC18" s="47">
        <f>1-('C. PERCENTAGE CHANGE'!CC18-'C. PERCENTAGE CHANGE'!CC$63)/('C. PERCENTAGE CHANGE'!CC$64-'C. PERCENTAGE CHANGE'!CC$63)</f>
        <v>0.89170446914358525</v>
      </c>
      <c r="CD18" s="52">
        <f>1-('C. PERCENTAGE CHANGE'!CD18-'C. PERCENTAGE CHANGE'!CD$63)/('C. PERCENTAGE CHANGE'!CD$64-'C. PERCENTAGE CHANGE'!CD$63)</f>
        <v>0.91002458426303545</v>
      </c>
      <c r="CE18" s="51">
        <f>1-('C. PERCENTAGE CHANGE'!CE18-'C. PERCENTAGE CHANGE'!CE$63)/('C. PERCENTAGE CHANGE'!CE$64-'C. PERCENTAGE CHANGE'!CE$63)</f>
        <v>0.70360114274258212</v>
      </c>
      <c r="CF18" s="47">
        <f>1-('C. PERCENTAGE CHANGE'!CF18-'C. PERCENTAGE CHANGE'!CF$63)/('C. PERCENTAGE CHANGE'!CF$64-'C. PERCENTAGE CHANGE'!CF$63)</f>
        <v>0.72487740004987122</v>
      </c>
      <c r="CG18" s="47">
        <f>1-('C. PERCENTAGE CHANGE'!CG18-'C. PERCENTAGE CHANGE'!CG$63)/('C. PERCENTAGE CHANGE'!CG$64-'C. PERCENTAGE CHANGE'!CG$63)</f>
        <v>0.4289447235035968</v>
      </c>
      <c r="CH18" s="47">
        <f>1-('C. PERCENTAGE CHANGE'!CH18-'C. PERCENTAGE CHANGE'!CH$63)/('C. PERCENTAGE CHANGE'!CH$64-'C. PERCENTAGE CHANGE'!CH$63)</f>
        <v>0.54630078932389481</v>
      </c>
      <c r="CI18" s="47">
        <f>1-('C. PERCENTAGE CHANGE'!CI18-'C. PERCENTAGE CHANGE'!CI$63)/('C. PERCENTAGE CHANGE'!CI$64-'C. PERCENTAGE CHANGE'!CI$63)</f>
        <v>0.91674347164953429</v>
      </c>
      <c r="CJ18" s="47">
        <f>1-('C. PERCENTAGE CHANGE'!CJ18-'C. PERCENTAGE CHANGE'!CJ$63)/('C. PERCENTAGE CHANGE'!CJ$64-'C. PERCENTAGE CHANGE'!CJ$63)</f>
        <v>0.70134452915722234</v>
      </c>
      <c r="CK18" s="51">
        <f>1-('C. PERCENTAGE CHANGE'!CK18-'C. PERCENTAGE CHANGE'!CK$63)/('C. PERCENTAGE CHANGE'!CK$64-'C. PERCENTAGE CHANGE'!CK$63)</f>
        <v>0.80750000000000011</v>
      </c>
      <c r="CL18" s="47">
        <f>1-('C. PERCENTAGE CHANGE'!CL18-'C. PERCENTAGE CHANGE'!CL$63)/('C. PERCENTAGE CHANGE'!CL$64-'C. PERCENTAGE CHANGE'!CL$63)</f>
        <v>0.7592592592592593</v>
      </c>
      <c r="CM18" s="47">
        <f>1-('C. PERCENTAGE CHANGE'!CM18-'C. PERCENTAGE CHANGE'!CM$63)/('C. PERCENTAGE CHANGE'!CM$64-'C. PERCENTAGE CHANGE'!CM$63)</f>
        <v>4.6666666666666634E-2</v>
      </c>
      <c r="CN18" s="47">
        <f>1-('C. PERCENTAGE CHANGE'!CN18-'C. PERCENTAGE CHANGE'!CN$63)/('C. PERCENTAGE CHANGE'!CN$64-'C. PERCENTAGE CHANGE'!CN$63)</f>
        <v>0.625</v>
      </c>
      <c r="CO18" s="52">
        <f>1-('C. PERCENTAGE CHANGE'!CP18-'C. PERCENTAGE CHANGE'!CP$63)/('C. PERCENTAGE CHANGE'!CP$64-'C. PERCENTAGE CHANGE'!CP$63)</f>
        <v>0.66666666666666663</v>
      </c>
      <c r="CP18" s="47">
        <f>1-('C. PERCENTAGE CHANGE'!CQ18-'C. PERCENTAGE CHANGE'!CQ$63)/('C. PERCENTAGE CHANGE'!CQ$64-'C. PERCENTAGE CHANGE'!CQ$63)</f>
        <v>0.69230769230769229</v>
      </c>
      <c r="CQ18" s="47">
        <f>1-('C. PERCENTAGE CHANGE'!CR18-'C. PERCENTAGE CHANGE'!CR$63)/('C. PERCENTAGE CHANGE'!CR$64-'C. PERCENTAGE CHANGE'!CR$63)</f>
        <v>0.53846153846153855</v>
      </c>
      <c r="CR18" s="47">
        <f>1-('C. PERCENTAGE CHANGE'!CS18-'C. PERCENTAGE CHANGE'!CS$63)/('C. PERCENTAGE CHANGE'!CS$64-'C. PERCENTAGE CHANGE'!CS$63)</f>
        <v>0.83333333333333326</v>
      </c>
      <c r="CS18" s="47">
        <f>1-('C. PERCENTAGE CHANGE'!CT18-'C. PERCENTAGE CHANGE'!CT$63)/('C. PERCENTAGE CHANGE'!CT$64-'C. PERCENTAGE CHANGE'!CT$63)</f>
        <v>0.2857142857142857</v>
      </c>
      <c r="CT18" s="47">
        <f>1-('C. PERCENTAGE CHANGE'!CU18-'C. PERCENTAGE CHANGE'!CU$63)/('C. PERCENTAGE CHANGE'!CU$64-'C. PERCENTAGE CHANGE'!CU$63)</f>
        <v>0.39999999999999991</v>
      </c>
      <c r="CU18" s="52">
        <f>1-('C. PERCENTAGE CHANGE'!CV18-'C. PERCENTAGE CHANGE'!CV$63)/('C. PERCENTAGE CHANGE'!CV$64-'C. PERCENTAGE CHANGE'!CV$63)</f>
        <v>0</v>
      </c>
      <c r="CV18" s="47">
        <f>1-('C. PERCENTAGE CHANGE'!CW18-'C. PERCENTAGE CHANGE'!CW$63)/('C. PERCENTAGE CHANGE'!CW$64-'C. PERCENTAGE CHANGE'!CW$63)</f>
        <v>0.91228070175438591</v>
      </c>
      <c r="CW18" s="47">
        <f>1-('C. PERCENTAGE CHANGE'!CX18-'C. PERCENTAGE CHANGE'!CX$63)/('C. PERCENTAGE CHANGE'!CX$64-'C. PERCENTAGE CHANGE'!CX$63)</f>
        <v>0.65925925925925932</v>
      </c>
      <c r="CX18" s="47">
        <f>1-('C. PERCENTAGE CHANGE'!CY18-'C. PERCENTAGE CHANGE'!CY$63)/('C. PERCENTAGE CHANGE'!CY$64-'C. PERCENTAGE CHANGE'!CY$63)</f>
        <v>0.51020408163265296</v>
      </c>
      <c r="CY18" s="47">
        <f>1-('C. PERCENTAGE CHANGE'!CZ18-'C. PERCENTAGE CHANGE'!CZ$63)/('C. PERCENTAGE CHANGE'!CZ$64-'C. PERCENTAGE CHANGE'!CZ$63)</f>
        <v>0.63636363636363635</v>
      </c>
      <c r="CZ18" s="47">
        <f>1-('C. PERCENTAGE CHANGE'!DA18-'C. PERCENTAGE CHANGE'!DA$63)/('C. PERCENTAGE CHANGE'!DA$64-'C. PERCENTAGE CHANGE'!DA$63)</f>
        <v>0.32467532467532467</v>
      </c>
      <c r="DA18" s="52">
        <f>1-('C. PERCENTAGE CHANGE'!DB18-'C. PERCENTAGE CHANGE'!DB$63)/('C. PERCENTAGE CHANGE'!DB$64-'C. PERCENTAGE CHANGE'!DB$63)</f>
        <v>0.91919191919191912</v>
      </c>
      <c r="DB18" s="47">
        <f>1-('C. PERCENTAGE CHANGE'!DC18-'C. PERCENTAGE CHANGE'!DC$63)/('C. PERCENTAGE CHANGE'!DC$64-'C. PERCENTAGE CHANGE'!DC$63)</f>
        <v>0.51318458417849899</v>
      </c>
      <c r="DC18" s="47">
        <f>1-('C. PERCENTAGE CHANGE'!DD18-'C. PERCENTAGE CHANGE'!DD$63)/('C. PERCENTAGE CHANGE'!DD$64-'C. PERCENTAGE CHANGE'!DD$63)</f>
        <v>0.75</v>
      </c>
      <c r="DD18" s="47">
        <f>1-('C. PERCENTAGE CHANGE'!DE18-'C. PERCENTAGE CHANGE'!DE$63)/('C. PERCENTAGE CHANGE'!DE$64-'C. PERCENTAGE CHANGE'!DE$63)</f>
        <v>1</v>
      </c>
      <c r="DE18" s="47">
        <f>1-('C. PERCENTAGE CHANGE'!DF18-'C. PERCENTAGE CHANGE'!DF$63)/('C. PERCENTAGE CHANGE'!DF$64-'C. PERCENTAGE CHANGE'!DF$63)</f>
        <v>9.8901098901098883E-2</v>
      </c>
      <c r="DF18" s="47">
        <f>1-('C. PERCENTAGE CHANGE'!DG18-'C. PERCENTAGE CHANGE'!DG$63)/('C. PERCENTAGE CHANGE'!DG$64-'C. PERCENTAGE CHANGE'!DG$63)</f>
        <v>0.34782608695652173</v>
      </c>
      <c r="DG18" s="52">
        <f>1-('C. PERCENTAGE CHANGE'!DH18-'C. PERCENTAGE CHANGE'!DH$63)/('C. PERCENTAGE CHANGE'!DH$64-'C. PERCENTAGE CHANGE'!DH$63)</f>
        <v>0.16034155597722954</v>
      </c>
    </row>
    <row r="19" spans="1:111" x14ac:dyDescent="0.35">
      <c r="A19" s="228"/>
      <c r="B19" s="248" t="s">
        <v>20</v>
      </c>
      <c r="C19" s="248" t="s">
        <v>53</v>
      </c>
      <c r="D19" s="229" t="s">
        <v>63</v>
      </c>
      <c r="E19" s="18">
        <f>('C. PERCENTAGE CHANGE'!E19-'C. PERCENTAGE CHANGE'!E$63)/('C. PERCENTAGE CHANGE'!E$64-'C. PERCENTAGE CHANGE'!E$63)</f>
        <v>0.41421324946660582</v>
      </c>
      <c r="F19" s="19">
        <f>('C. PERCENTAGE CHANGE'!F19-'C. PERCENTAGE CHANGE'!F$63)/('C. PERCENTAGE CHANGE'!F$64-'C. PERCENTAGE CHANGE'!F$63)</f>
        <v>0.77580612689904926</v>
      </c>
      <c r="G19" s="19">
        <f>('C. PERCENTAGE CHANGE'!G19-'C. PERCENTAGE CHANGE'!G$63)/('C. PERCENTAGE CHANGE'!G$64-'C. PERCENTAGE CHANGE'!G$63)</f>
        <v>0.56094311317524559</v>
      </c>
      <c r="H19" s="19">
        <f>('C. PERCENTAGE CHANGE'!H19-'C. PERCENTAGE CHANGE'!H$63)/('C. PERCENTAGE CHANGE'!H$64-'C. PERCENTAGE CHANGE'!H$63)</f>
        <v>0.65768484154382978</v>
      </c>
      <c r="I19" s="19">
        <f>('C. PERCENTAGE CHANGE'!I19-'C. PERCENTAGE CHANGE'!I$63)/('C. PERCENTAGE CHANGE'!I$64-'C. PERCENTAGE CHANGE'!I$63)</f>
        <v>0.56786062117641101</v>
      </c>
      <c r="J19" s="52">
        <f>('C. PERCENTAGE CHANGE'!J19-'C. PERCENTAGE CHANGE'!J$63)/('C. PERCENTAGE CHANGE'!J$64-'C. PERCENTAGE CHANGE'!J$63)</f>
        <v>0.63894732117413422</v>
      </c>
      <c r="K19" s="51">
        <f>('C. PERCENTAGE CHANGE'!K19-'C. PERCENTAGE CHANGE'!K$63)/('C. PERCENTAGE CHANGE'!K$64-'C. PERCENTAGE CHANGE'!K$63)</f>
        <v>1</v>
      </c>
      <c r="L19" s="47">
        <f>('C. PERCENTAGE CHANGE'!L19-'C. PERCENTAGE CHANGE'!L$63)/('C. PERCENTAGE CHANGE'!L$64-'C. PERCENTAGE CHANGE'!L$63)</f>
        <v>0.70833333333333326</v>
      </c>
      <c r="M19" s="47">
        <f>('C. PERCENTAGE CHANGE'!M19-'C. PERCENTAGE CHANGE'!M$63)/('C. PERCENTAGE CHANGE'!M$64-'C. PERCENTAGE CHANGE'!M$63)</f>
        <v>0.38095238095238099</v>
      </c>
      <c r="N19" s="47">
        <f>('C. PERCENTAGE CHANGE'!N19-'C. PERCENTAGE CHANGE'!N$63)/('C. PERCENTAGE CHANGE'!N$64-'C. PERCENTAGE CHANGE'!N$63)</f>
        <v>0.48666666666666675</v>
      </c>
      <c r="O19" s="47">
        <f>('C. PERCENTAGE CHANGE'!O19-'C. PERCENTAGE CHANGE'!O$63)/('C. PERCENTAGE CHANGE'!O$64-'C. PERCENTAGE CHANGE'!O$63)</f>
        <v>0.14695108812755867</v>
      </c>
      <c r="P19" s="52">
        <f>('C. PERCENTAGE CHANGE'!P19-'C. PERCENTAGE CHANGE'!P$63)/('C. PERCENTAGE CHANGE'!P$64-'C. PERCENTAGE CHANGE'!P$63)</f>
        <v>0.5125686523024926</v>
      </c>
      <c r="Q19" s="47">
        <f>('C. PERCENTAGE CHANGE'!Q19-'C. PERCENTAGE CHANGE'!Q$63)/('C. PERCENTAGE CHANGE'!Q$64-'C. PERCENTAGE CHANGE'!Q$63)</f>
        <v>0.67262151728171149</v>
      </c>
      <c r="R19" s="47">
        <f>('C. PERCENTAGE CHANGE'!R19-'C. PERCENTAGE CHANGE'!R$63)/('C. PERCENTAGE CHANGE'!R$64-'C. PERCENTAGE CHANGE'!R$63)</f>
        <v>0.75613634105137628</v>
      </c>
      <c r="S19" s="47">
        <f>('C. PERCENTAGE CHANGE'!S19-'C. PERCENTAGE CHANGE'!S$63)/('C. PERCENTAGE CHANGE'!S$64-'C. PERCENTAGE CHANGE'!S$63)</f>
        <v>0</v>
      </c>
      <c r="T19" s="47">
        <f>('C. PERCENTAGE CHANGE'!T19-'C. PERCENTAGE CHANGE'!T$63)/('C. PERCENTAGE CHANGE'!T$64-'C. PERCENTAGE CHANGE'!T$63)</f>
        <v>0.63744670637900069</v>
      </c>
      <c r="U19" s="47">
        <f>('C. PERCENTAGE CHANGE'!U19-'C. PERCENTAGE CHANGE'!U$63)/('C. PERCENTAGE CHANGE'!U$64-'C. PERCENTAGE CHANGE'!U$63)</f>
        <v>0.26295060366927808</v>
      </c>
      <c r="V19" s="52">
        <f>('C. PERCENTAGE CHANGE'!V19-'C. PERCENTAGE CHANGE'!V$63)/('C. PERCENTAGE CHANGE'!V$64-'C. PERCENTAGE CHANGE'!V$63)</f>
        <v>0.37293094773409735</v>
      </c>
      <c r="W19" s="47">
        <f>('C. PERCENTAGE CHANGE'!W19-'C. PERCENTAGE CHANGE'!W$63)/('C. PERCENTAGE CHANGE'!W$64-'C. PERCENTAGE CHANGE'!W$63)</f>
        <v>0.47398574096078755</v>
      </c>
      <c r="X19" s="47">
        <f>('C. PERCENTAGE CHANGE'!X19-'C. PERCENTAGE CHANGE'!X$63)/('C. PERCENTAGE CHANGE'!X$64-'C. PERCENTAGE CHANGE'!X$63)</f>
        <v>0.59310344827586281</v>
      </c>
      <c r="Y19" s="47">
        <f>('C. PERCENTAGE CHANGE'!Y19-'C. PERCENTAGE CHANGE'!Y$63)/('C. PERCENTAGE CHANGE'!Y$64-'C. PERCENTAGE CHANGE'!Y$63)</f>
        <v>0.22879177377892029</v>
      </c>
      <c r="Z19" s="47">
        <f>('C. PERCENTAGE CHANGE'!Z19-'C. PERCENTAGE CHANGE'!Z$63)/('C. PERCENTAGE CHANGE'!Z$64-'C. PERCENTAGE CHANGE'!Z$63)</f>
        <v>0.46712249614792056</v>
      </c>
      <c r="AA19" s="47">
        <f>('C. PERCENTAGE CHANGE'!AA19-'C. PERCENTAGE CHANGE'!AA$63)/('C. PERCENTAGE CHANGE'!AA$64-'C. PERCENTAGE CHANGE'!AA$63)</f>
        <v>0.81986978538702437</v>
      </c>
      <c r="AB19" s="52">
        <f>('C. PERCENTAGE CHANGE'!AB19-'C. PERCENTAGE CHANGE'!AB$63)/('C. PERCENTAGE CHANGE'!AB$64-'C. PERCENTAGE CHANGE'!AB$63)</f>
        <v>0.62739726027397269</v>
      </c>
      <c r="AC19" s="47">
        <f>('C. PERCENTAGE CHANGE'!AC19-'C. PERCENTAGE CHANGE'!AC$63)/('C. PERCENTAGE CHANGE'!AC$64-'C. PERCENTAGE CHANGE'!AC$63)</f>
        <v>0.47887323943661975</v>
      </c>
      <c r="AD19" s="47">
        <f>('C. PERCENTAGE CHANGE'!AD19-'C. PERCENTAGE CHANGE'!AD$63)/('C. PERCENTAGE CHANGE'!AD$64-'C. PERCENTAGE CHANGE'!AD$63)</f>
        <v>0.64864864864864857</v>
      </c>
      <c r="AE19" s="47">
        <f>('C. PERCENTAGE CHANGE'!AE19-'C. PERCENTAGE CHANGE'!AE$63)/('C. PERCENTAGE CHANGE'!AE$64-'C. PERCENTAGE CHANGE'!AE$63)</f>
        <v>0.33368091762252344</v>
      </c>
      <c r="AF19" s="47">
        <f>('C. PERCENTAGE CHANGE'!AF19-'C. PERCENTAGE CHANGE'!AF$63)/('C. PERCENTAGE CHANGE'!AF$64-'C. PERCENTAGE CHANGE'!AF$63)</f>
        <v>0.66428922774225274</v>
      </c>
      <c r="AG19" s="47">
        <f>('C. PERCENTAGE CHANGE'!AG19-'C. PERCENTAGE CHANGE'!AG$63)/('C. PERCENTAGE CHANGE'!AG$64-'C. PERCENTAGE CHANGE'!AG$63)</f>
        <v>0.20943952802359883</v>
      </c>
      <c r="AH19" s="47">
        <f>('C. PERCENTAGE CHANGE'!AH19-'C. PERCENTAGE CHANGE'!AH$63)/('C. PERCENTAGE CHANGE'!AH$64-'C. PERCENTAGE CHANGE'!AH$63)</f>
        <v>0.30498533724340182</v>
      </c>
      <c r="AI19" s="120">
        <f>('C. PERCENTAGE CHANGE'!AI19-'C. PERCENTAGE CHANGE'!AI$63)/('C. PERCENTAGE CHANGE'!AI$64-'C. PERCENTAGE CHANGE'!AI$63)</f>
        <v>0.15945551774428776</v>
      </c>
      <c r="AJ19" s="47">
        <f>('C. PERCENTAGE CHANGE'!AJ19-'C. PERCENTAGE CHANGE'!AJ$63)/('C. PERCENTAGE CHANGE'!AJ$64-'C. PERCENTAGE CHANGE'!AJ$63)</f>
        <v>0.34453781512605036</v>
      </c>
      <c r="AK19" s="47">
        <f>('C. PERCENTAGE CHANGE'!AK19-'C. PERCENTAGE CHANGE'!AK$63)/('C. PERCENTAGE CHANGE'!AK$64-'C. PERCENTAGE CHANGE'!AK$63)</f>
        <v>0.57845433255269318</v>
      </c>
      <c r="AL19" s="47">
        <f>('C. PERCENTAGE CHANGE'!AL19-'C. PERCENTAGE CHANGE'!AL$63)/('C. PERCENTAGE CHANGE'!AL$64-'C. PERCENTAGE CHANGE'!AL$63)</f>
        <v>0.77611940298507465</v>
      </c>
      <c r="AM19" s="47">
        <f>('C. PERCENTAGE CHANGE'!AM19-'C. PERCENTAGE CHANGE'!AM$63)/('C. PERCENTAGE CHANGE'!AM$64-'C. PERCENTAGE CHANGE'!AM$63)</f>
        <v>0.76766666666666672</v>
      </c>
      <c r="AN19" s="192">
        <f>('C. PERCENTAGE CHANGE'!AN19-'C. PERCENTAGE CHANGE'!AN$63)/('C. PERCENTAGE CHANGE'!AN$64-'C. PERCENTAGE CHANGE'!AN$63)</f>
        <v>0.60176991150442483</v>
      </c>
      <c r="AO19" s="47">
        <f>('C. PERCENTAGE CHANGE'!AO19-'C. PERCENTAGE CHANGE'!AO$63)/('C. PERCENTAGE CHANGE'!AO$64-'C. PERCENTAGE CHANGE'!AO$63)</f>
        <v>0.25423728813559321</v>
      </c>
      <c r="AP19" s="47">
        <f>('C. PERCENTAGE CHANGE'!AP19-'C. PERCENTAGE CHANGE'!AP$63)/('C. PERCENTAGE CHANGE'!AP$64-'C. PERCENTAGE CHANGE'!AP$63)</f>
        <v>0.77854671280276821</v>
      </c>
      <c r="AQ19" s="47">
        <f>('C. PERCENTAGE CHANGE'!AQ19-'C. PERCENTAGE CHANGE'!AQ$63)/('C. PERCENTAGE CHANGE'!AQ$64-'C. PERCENTAGE CHANGE'!AQ$63)</f>
        <v>0.43425925925925929</v>
      </c>
      <c r="AR19" s="47">
        <f>('C. PERCENTAGE CHANGE'!AR19-'C. PERCENTAGE CHANGE'!AR$63)/('C. PERCENTAGE CHANGE'!AR$64-'C. PERCENTAGE CHANGE'!AR$63)</f>
        <v>0.32876712328767121</v>
      </c>
      <c r="AS19" s="47">
        <f>('C. PERCENTAGE CHANGE'!AS19-'C. PERCENTAGE CHANGE'!AS$63)/('C. PERCENTAGE CHANGE'!AS$64-'C. PERCENTAGE CHANGE'!AS$63)</f>
        <v>0.34796238244514105</v>
      </c>
      <c r="AT19" s="52">
        <f>('C. PERCENTAGE CHANGE'!AT19-'C. PERCENTAGE CHANGE'!AT$63)/('C. PERCENTAGE CHANGE'!AT$64-'C. PERCENTAGE CHANGE'!AT$63)</f>
        <v>0.40852575488454712</v>
      </c>
      <c r="AU19" s="47">
        <f>('C. PERCENTAGE CHANGE'!AU19-'C. PERCENTAGE CHANGE'!AU$63)/('C. PERCENTAGE CHANGE'!AU$64-'C. PERCENTAGE CHANGE'!AU$63)</f>
        <v>0.68714453271958742</v>
      </c>
      <c r="AV19" s="47">
        <f>('C. PERCENTAGE CHANGE'!AV19-'C. PERCENTAGE CHANGE'!AV$63)/('C. PERCENTAGE CHANGE'!AV$64-'C. PERCENTAGE CHANGE'!AV$63)</f>
        <v>0.53514739229024932</v>
      </c>
      <c r="AW19" s="47">
        <f>('C. PERCENTAGE CHANGE'!AW19-'C. PERCENTAGE CHANGE'!AW$63)/('C. PERCENTAGE CHANGE'!AW$64-'C. PERCENTAGE CHANGE'!AW$63)</f>
        <v>0.52565484396540918</v>
      </c>
      <c r="AX19" s="47">
        <f>('C. PERCENTAGE CHANGE'!AX19-'C. PERCENTAGE CHANGE'!AX$63)/('C. PERCENTAGE CHANGE'!AX$64-'C. PERCENTAGE CHANGE'!AX$63)</f>
        <v>0.21440677966101693</v>
      </c>
      <c r="AY19" s="47">
        <f>('C. PERCENTAGE CHANGE'!AY19-'C. PERCENTAGE CHANGE'!AY$63)/('C. PERCENTAGE CHANGE'!AY$64-'C. PERCENTAGE CHANGE'!AY$63)</f>
        <v>0.60560856864654322</v>
      </c>
      <c r="AZ19" s="52">
        <f>('C. PERCENTAGE CHANGE'!AZ19-'C. PERCENTAGE CHANGE'!AZ$63)/('C. PERCENTAGE CHANGE'!AZ$64-'C. PERCENTAGE CHANGE'!AZ$63)</f>
        <v>0.58818269609070417</v>
      </c>
      <c r="BA19" s="47">
        <f>('C. PERCENTAGE CHANGE'!BA19-'C. PERCENTAGE CHANGE'!BA$63)/('C. PERCENTAGE CHANGE'!BA$64-'C. PERCENTAGE CHANGE'!BA$63)</f>
        <v>0.33333333333333331</v>
      </c>
      <c r="BB19" s="47">
        <f>('C. PERCENTAGE CHANGE'!BB19-'C. PERCENTAGE CHANGE'!BB$63)/('C. PERCENTAGE CHANGE'!BB$64-'C. PERCENTAGE CHANGE'!BB$63)</f>
        <v>0.21513370907782706</v>
      </c>
      <c r="BC19" s="47">
        <f>('C. PERCENTAGE CHANGE'!BC19-'C. PERCENTAGE CHANGE'!BC$63)/('C. PERCENTAGE CHANGE'!BC$64-'C. PERCENTAGE CHANGE'!BC$63)</f>
        <v>0.55999999999999994</v>
      </c>
      <c r="BD19" s="47">
        <f>('C. PERCENTAGE CHANGE'!BD19-'C. PERCENTAGE CHANGE'!BD$63)/('C. PERCENTAGE CHANGE'!BD$64-'C. PERCENTAGE CHANGE'!BD$63)</f>
        <v>0.76984126984126988</v>
      </c>
      <c r="BE19" s="47">
        <f>('C. PERCENTAGE CHANGE'!BE19-'C. PERCENTAGE CHANGE'!BE$63)/('C. PERCENTAGE CHANGE'!BE$64-'C. PERCENTAGE CHANGE'!BE$63)</f>
        <v>0.77868852459016391</v>
      </c>
      <c r="BF19" s="52">
        <f>('C. PERCENTAGE CHANGE'!BF19-'C. PERCENTAGE CHANGE'!BF$63)/('C. PERCENTAGE CHANGE'!BF$64-'C. PERCENTAGE CHANGE'!BF$63)</f>
        <v>0.7965994962216626</v>
      </c>
      <c r="BG19" s="47">
        <f>1-('C. PERCENTAGE CHANGE'!BG19-'C. PERCENTAGE CHANGE'!BG$63)/('C. PERCENTAGE CHANGE'!BG$64-'C. PERCENTAGE CHANGE'!BG$63)</f>
        <v>0</v>
      </c>
      <c r="BH19" s="47">
        <f>1-('C. PERCENTAGE CHANGE'!BH19-'C. PERCENTAGE CHANGE'!BH$63)/('C. PERCENTAGE CHANGE'!BH$64-'C. PERCENTAGE CHANGE'!BH$63)</f>
        <v>1</v>
      </c>
      <c r="BI19" s="47">
        <f>1-('C. PERCENTAGE CHANGE'!BI19-'C. PERCENTAGE CHANGE'!BI$63)/('C. PERCENTAGE CHANGE'!BI$64-'C. PERCENTAGE CHANGE'!BI$63)</f>
        <v>0</v>
      </c>
      <c r="BJ19" s="47">
        <f>1-('C. PERCENTAGE CHANGE'!BJ19-'C. PERCENTAGE CHANGE'!BJ$63)/('C. PERCENTAGE CHANGE'!BJ$64-'C. PERCENTAGE CHANGE'!BJ$63)</f>
        <v>1</v>
      </c>
      <c r="BK19" s="47">
        <f>1-('C. PERCENTAGE CHANGE'!BK19-'C. PERCENTAGE CHANGE'!BK$63)/('C. PERCENTAGE CHANGE'!BK$64-'C. PERCENTAGE CHANGE'!BK$63)</f>
        <v>0</v>
      </c>
      <c r="BL19" s="52">
        <f>1-('C. PERCENTAGE CHANGE'!BL19-'C. PERCENTAGE CHANGE'!BL$63)/('C. PERCENTAGE CHANGE'!BL$64-'C. PERCENTAGE CHANGE'!BL$63)</f>
        <v>0.3125</v>
      </c>
      <c r="BM19" s="47">
        <f>1-('C. PERCENTAGE CHANGE'!BM19-'C. PERCENTAGE CHANGE'!BM$63)/('C. PERCENTAGE CHANGE'!BM$64-'C. PERCENTAGE CHANGE'!BM$63)</f>
        <v>0.66666666666666663</v>
      </c>
      <c r="BN19" s="47">
        <f>1-('C. PERCENTAGE CHANGE'!BN19-'C. PERCENTAGE CHANGE'!BN$63)/('C. PERCENTAGE CHANGE'!BN$64-'C. PERCENTAGE CHANGE'!BN$63)</f>
        <v>1</v>
      </c>
      <c r="BO19" s="47">
        <f>1-('C. PERCENTAGE CHANGE'!BO19-'C. PERCENTAGE CHANGE'!BO$63)/('C. PERCENTAGE CHANGE'!BO$64-'C. PERCENTAGE CHANGE'!BO$63)</f>
        <v>0.64712389380530966</v>
      </c>
      <c r="BP19" s="47">
        <f>1-('C. PERCENTAGE CHANGE'!BP19-'C. PERCENTAGE CHANGE'!BP$63)/('C. PERCENTAGE CHANGE'!BP$64-'C. PERCENTAGE CHANGE'!BP$63)</f>
        <v>1</v>
      </c>
      <c r="BQ19" s="47">
        <f>1-('C. PERCENTAGE CHANGE'!BQ19-'C. PERCENTAGE CHANGE'!BQ$63)/('C. PERCENTAGE CHANGE'!BQ$64-'C. PERCENTAGE CHANGE'!BQ$63)</f>
        <v>0.30158730158730163</v>
      </c>
      <c r="BR19" s="52">
        <f>1-('C. PERCENTAGE CHANGE'!BR19-'C. PERCENTAGE CHANGE'!BR$63)/('C. PERCENTAGE CHANGE'!BR$64-'C. PERCENTAGE CHANGE'!BR$63)</f>
        <v>0.85211267605633811</v>
      </c>
      <c r="BS19" s="47">
        <f>('C. PERCENTAGE CHANGE'!BS19-'C. PERCENTAGE CHANGE'!BS$63)/('C. PERCENTAGE CHANGE'!BS$64-'C. PERCENTAGE CHANGE'!BS$63)</f>
        <v>0.87934886310374927</v>
      </c>
      <c r="BT19" s="47">
        <f>('C. PERCENTAGE CHANGE'!BT19-'C. PERCENTAGE CHANGE'!BT$63)/('C. PERCENTAGE CHANGE'!BT$64-'C. PERCENTAGE CHANGE'!BT$63)</f>
        <v>4.5574446092612124E-2</v>
      </c>
      <c r="BU19" s="47">
        <f>('C. PERCENTAGE CHANGE'!BU19-'C. PERCENTAGE CHANGE'!BU$63)/('C. PERCENTAGE CHANGE'!BU$64-'C. PERCENTAGE CHANGE'!BU$63)</f>
        <v>0.33406918650514589</v>
      </c>
      <c r="BV19" s="47">
        <f>('C. PERCENTAGE CHANGE'!BV19-'C. PERCENTAGE CHANGE'!BV$63)/('C. PERCENTAGE CHANGE'!BV$64-'C. PERCENTAGE CHANGE'!BV$63)</f>
        <v>0.69694713328369329</v>
      </c>
      <c r="BW19" s="47">
        <f>('C. PERCENTAGE CHANGE'!BW19-'C. PERCENTAGE CHANGE'!BW$63)/('C. PERCENTAGE CHANGE'!BW$64-'C. PERCENTAGE CHANGE'!BW$63)</f>
        <v>0.52226647985827257</v>
      </c>
      <c r="BX19" s="52">
        <f>('C. PERCENTAGE CHANGE'!BX19-'C. PERCENTAGE CHANGE'!BX$63)/('C. PERCENTAGE CHANGE'!BX$64-'C. PERCENTAGE CHANGE'!BX$63)</f>
        <v>0.62895364023282629</v>
      </c>
      <c r="BY19" s="47">
        <f>1-('C. PERCENTAGE CHANGE'!BY19-'C. PERCENTAGE CHANGE'!BY$63)/('C. PERCENTAGE CHANGE'!BY$64-'C. PERCENTAGE CHANGE'!BY$63)</f>
        <v>0.59277404574360448</v>
      </c>
      <c r="BZ19" s="47">
        <f>1-('C. PERCENTAGE CHANGE'!BZ19-'C. PERCENTAGE CHANGE'!BZ$63)/('C. PERCENTAGE CHANGE'!BZ$64-'C. PERCENTAGE CHANGE'!BZ$63)</f>
        <v>0.27153177645588711</v>
      </c>
      <c r="CA19" s="47">
        <f>1-('C. PERCENTAGE CHANGE'!CA19-'C. PERCENTAGE CHANGE'!CA$63)/('C. PERCENTAGE CHANGE'!CA$64-'C. PERCENTAGE CHANGE'!CA$63)</f>
        <v>0.14851651509636465</v>
      </c>
      <c r="CB19" s="47">
        <f>1-('C. PERCENTAGE CHANGE'!CB19-'C. PERCENTAGE CHANGE'!CB$63)/('C. PERCENTAGE CHANGE'!CB$64-'C. PERCENTAGE CHANGE'!CB$63)</f>
        <v>0.96711942950116836</v>
      </c>
      <c r="CC19" s="47">
        <f>1-('C. PERCENTAGE CHANGE'!CC19-'C. PERCENTAGE CHANGE'!CC$63)/('C. PERCENTAGE CHANGE'!CC$64-'C. PERCENTAGE CHANGE'!CC$63)</f>
        <v>0.24936218463573678</v>
      </c>
      <c r="CD19" s="52">
        <f>1-('C. PERCENTAGE CHANGE'!CD19-'C. PERCENTAGE CHANGE'!CD$63)/('C. PERCENTAGE CHANGE'!CD$64-'C. PERCENTAGE CHANGE'!CD$63)</f>
        <v>0.69521495377610221</v>
      </c>
      <c r="CE19" s="51">
        <f>1-('C. PERCENTAGE CHANGE'!CE19-'C. PERCENTAGE CHANGE'!CE$63)/('C. PERCENTAGE CHANGE'!CE$64-'C. PERCENTAGE CHANGE'!CE$63)</f>
        <v>0.4105600428981363</v>
      </c>
      <c r="CF19" s="47">
        <f>1-('C. PERCENTAGE CHANGE'!CF19-'C. PERCENTAGE CHANGE'!CF$63)/('C. PERCENTAGE CHANGE'!CF$64-'C. PERCENTAGE CHANGE'!CF$63)</f>
        <v>4.3292754025011204E-2</v>
      </c>
      <c r="CG19" s="47">
        <f>1-('C. PERCENTAGE CHANGE'!CG19-'C. PERCENTAGE CHANGE'!CG$63)/('C. PERCENTAGE CHANGE'!CG$64-'C. PERCENTAGE CHANGE'!CG$63)</f>
        <v>0.73752640756785093</v>
      </c>
      <c r="CH19" s="47">
        <f>1-('C. PERCENTAGE CHANGE'!CH19-'C. PERCENTAGE CHANGE'!CH$63)/('C. PERCENTAGE CHANGE'!CH$64-'C. PERCENTAGE CHANGE'!CH$63)</f>
        <v>0.41520663459650975</v>
      </c>
      <c r="CI19" s="47">
        <f>1-('C. PERCENTAGE CHANGE'!CI19-'C. PERCENTAGE CHANGE'!CI$63)/('C. PERCENTAGE CHANGE'!CI$64-'C. PERCENTAGE CHANGE'!CI$63)</f>
        <v>0.47153472714578737</v>
      </c>
      <c r="CJ19" s="47">
        <f>1-('C. PERCENTAGE CHANGE'!CJ19-'C. PERCENTAGE CHANGE'!CJ$63)/('C. PERCENTAGE CHANGE'!CJ$64-'C. PERCENTAGE CHANGE'!CJ$63)</f>
        <v>0.3474939113552914</v>
      </c>
      <c r="CK19" s="51">
        <f>1-('C. PERCENTAGE CHANGE'!CK19-'C. PERCENTAGE CHANGE'!CK$63)/('C. PERCENTAGE CHANGE'!CK$64-'C. PERCENTAGE CHANGE'!CK$63)</f>
        <v>0.54625000000000001</v>
      </c>
      <c r="CL19" s="47">
        <f>1-('C. PERCENTAGE CHANGE'!CL19-'C. PERCENTAGE CHANGE'!CL$63)/('C. PERCENTAGE CHANGE'!CL$64-'C. PERCENTAGE CHANGE'!CL$63)</f>
        <v>0.5</v>
      </c>
      <c r="CM19" s="47">
        <f>1-('C. PERCENTAGE CHANGE'!CM19-'C. PERCENTAGE CHANGE'!CM$63)/('C. PERCENTAGE CHANGE'!CM$64-'C. PERCENTAGE CHANGE'!CM$63)</f>
        <v>0.56000000000000005</v>
      </c>
      <c r="CN19" s="47">
        <f>1-('C. PERCENTAGE CHANGE'!CN19-'C. PERCENTAGE CHANGE'!CN$63)/('C. PERCENTAGE CHANGE'!CN$64-'C. PERCENTAGE CHANGE'!CN$63)</f>
        <v>0.625</v>
      </c>
      <c r="CO19" s="52">
        <f>1-('C. PERCENTAGE CHANGE'!CP19-'C. PERCENTAGE CHANGE'!CP$63)/('C. PERCENTAGE CHANGE'!CP$64-'C. PERCENTAGE CHANGE'!CP$63)</f>
        <v>0.6</v>
      </c>
      <c r="CP19" s="47">
        <f>1-('C. PERCENTAGE CHANGE'!CQ19-'C. PERCENTAGE CHANGE'!CQ$63)/('C. PERCENTAGE CHANGE'!CQ$64-'C. PERCENTAGE CHANGE'!CQ$63)</f>
        <v>0.69230769230769229</v>
      </c>
      <c r="CQ19" s="47">
        <f>1-('C. PERCENTAGE CHANGE'!CR19-'C. PERCENTAGE CHANGE'!CR$63)/('C. PERCENTAGE CHANGE'!CR$64-'C. PERCENTAGE CHANGE'!CR$63)</f>
        <v>0.17948717948717952</v>
      </c>
      <c r="CR19" s="47">
        <f>1-('C. PERCENTAGE CHANGE'!CS19-'C. PERCENTAGE CHANGE'!CS$63)/('C. PERCENTAGE CHANGE'!CS$64-'C. PERCENTAGE CHANGE'!CS$63)</f>
        <v>0.83333333333333326</v>
      </c>
      <c r="CS19" s="47">
        <f>1-('C. PERCENTAGE CHANGE'!CT19-'C. PERCENTAGE CHANGE'!CT$63)/('C. PERCENTAGE CHANGE'!CT$64-'C. PERCENTAGE CHANGE'!CT$63)</f>
        <v>0.64285714285714279</v>
      </c>
      <c r="CT19" s="47">
        <f>1-('C. PERCENTAGE CHANGE'!CU19-'C. PERCENTAGE CHANGE'!CU$63)/('C. PERCENTAGE CHANGE'!CU$64-'C. PERCENTAGE CHANGE'!CU$63)</f>
        <v>0.39999999999999991</v>
      </c>
      <c r="CU19" s="52">
        <f>1-('C. PERCENTAGE CHANGE'!CV19-'C. PERCENTAGE CHANGE'!CV$63)/('C. PERCENTAGE CHANGE'!CV$64-'C. PERCENTAGE CHANGE'!CV$63)</f>
        <v>0</v>
      </c>
      <c r="CV19" s="47">
        <f>1-('C. PERCENTAGE CHANGE'!CW19-'C. PERCENTAGE CHANGE'!CW$63)/('C. PERCENTAGE CHANGE'!CW$64-'C. PERCENTAGE CHANGE'!CW$63)</f>
        <v>0.68421052631578949</v>
      </c>
      <c r="CW19" s="47">
        <f>1-('C. PERCENTAGE CHANGE'!CX19-'C. PERCENTAGE CHANGE'!CX$63)/('C. PERCENTAGE CHANGE'!CX$64-'C. PERCENTAGE CHANGE'!CX$63)</f>
        <v>0.6762962962962964</v>
      </c>
      <c r="CX19" s="47">
        <f>1-('C. PERCENTAGE CHANGE'!CY19-'C. PERCENTAGE CHANGE'!CY$63)/('C. PERCENTAGE CHANGE'!CY$64-'C. PERCENTAGE CHANGE'!CY$63)</f>
        <v>0.18796992481203001</v>
      </c>
      <c r="CY19" s="47">
        <f>1-('C. PERCENTAGE CHANGE'!CZ19-'C. PERCENTAGE CHANGE'!CZ$63)/('C. PERCENTAGE CHANGE'!CZ$64-'C. PERCENTAGE CHANGE'!CZ$63)</f>
        <v>0.76363636363636367</v>
      </c>
      <c r="CZ19" s="47">
        <f>1-('C. PERCENTAGE CHANGE'!DA19-'C. PERCENTAGE CHANGE'!DA$63)/('C. PERCENTAGE CHANGE'!DA$64-'C. PERCENTAGE CHANGE'!DA$63)</f>
        <v>0.32467532467532467</v>
      </c>
      <c r="DA19" s="52">
        <f>1-('C. PERCENTAGE CHANGE'!DB19-'C. PERCENTAGE CHANGE'!DB$63)/('C. PERCENTAGE CHANGE'!DB$64-'C. PERCENTAGE CHANGE'!DB$63)</f>
        <v>0.55151515151515151</v>
      </c>
      <c r="DB19" s="47">
        <f>1-('C. PERCENTAGE CHANGE'!DC19-'C. PERCENTAGE CHANGE'!DC$63)/('C. PERCENTAGE CHANGE'!DC$64-'C. PERCENTAGE CHANGE'!DC$63)</f>
        <v>0.37931034482758619</v>
      </c>
      <c r="DC19" s="47">
        <f>1-('C. PERCENTAGE CHANGE'!DD19-'C. PERCENTAGE CHANGE'!DD$63)/('C. PERCENTAGE CHANGE'!DD$64-'C. PERCENTAGE CHANGE'!DD$63)</f>
        <v>0.98076923076923084</v>
      </c>
      <c r="DD19" s="47">
        <f>1-('C. PERCENTAGE CHANGE'!DE19-'C. PERCENTAGE CHANGE'!DE$63)/('C. PERCENTAGE CHANGE'!DE$64-'C. PERCENTAGE CHANGE'!DE$63)</f>
        <v>0.71702944942381563</v>
      </c>
      <c r="DE19" s="47">
        <f>1-('C. PERCENTAGE CHANGE'!DF19-'C. PERCENTAGE CHANGE'!DF$63)/('C. PERCENTAGE CHANGE'!DF$64-'C. PERCENTAGE CHANGE'!DF$63)</f>
        <v>0</v>
      </c>
      <c r="DF19" s="47">
        <f>1-('C. PERCENTAGE CHANGE'!DG19-'C. PERCENTAGE CHANGE'!DG$63)/('C. PERCENTAGE CHANGE'!DG$64-'C. PERCENTAGE CHANGE'!DG$63)</f>
        <v>0.92753623188405787</v>
      </c>
      <c r="DG19" s="52">
        <f>1-('C. PERCENTAGE CHANGE'!DH19-'C. PERCENTAGE CHANGE'!DH$63)/('C. PERCENTAGE CHANGE'!DH$64-'C. PERCENTAGE CHANGE'!DH$63)</f>
        <v>0.5161290322580645</v>
      </c>
    </row>
    <row r="20" spans="1:111" x14ac:dyDescent="0.35">
      <c r="A20" s="228"/>
      <c r="B20" s="248" t="s">
        <v>46</v>
      </c>
      <c r="C20" s="248" t="s">
        <v>53</v>
      </c>
      <c r="D20" s="229" t="s">
        <v>64</v>
      </c>
      <c r="E20" s="18">
        <f>('C. PERCENTAGE CHANGE'!E20-'C. PERCENTAGE CHANGE'!E$63)/('C. PERCENTAGE CHANGE'!E$64-'C. PERCENTAGE CHANGE'!E$63)</f>
        <v>0.29266473744022653</v>
      </c>
      <c r="F20" s="19">
        <f>('C. PERCENTAGE CHANGE'!F20-'C. PERCENTAGE CHANGE'!F$63)/('C. PERCENTAGE CHANGE'!F$64-'C. PERCENTAGE CHANGE'!F$63)</f>
        <v>0.65527171909873871</v>
      </c>
      <c r="G20" s="19">
        <f>('C. PERCENTAGE CHANGE'!G20-'C. PERCENTAGE CHANGE'!G$63)/('C. PERCENTAGE CHANGE'!G$64-'C. PERCENTAGE CHANGE'!G$63)</f>
        <v>0.35023905945598005</v>
      </c>
      <c r="H20" s="19">
        <f>('C. PERCENTAGE CHANGE'!H20-'C. PERCENTAGE CHANGE'!H$63)/('C. PERCENTAGE CHANGE'!H$64-'C. PERCENTAGE CHANGE'!H$63)</f>
        <v>0.99137792123209623</v>
      </c>
      <c r="I20" s="19">
        <f>('C. PERCENTAGE CHANGE'!I20-'C. PERCENTAGE CHANGE'!I$63)/('C. PERCENTAGE CHANGE'!I$64-'C. PERCENTAGE CHANGE'!I$63)</f>
        <v>0.6070183367636246</v>
      </c>
      <c r="J20" s="52">
        <f>('C. PERCENTAGE CHANGE'!J20-'C. PERCENTAGE CHANGE'!J$63)/('C. PERCENTAGE CHANGE'!J$64-'C. PERCENTAGE CHANGE'!J$63)</f>
        <v>0.5705238044855826</v>
      </c>
      <c r="K20" s="51">
        <f>('C. PERCENTAGE CHANGE'!K20-'C. PERCENTAGE CHANGE'!K$63)/('C. PERCENTAGE CHANGE'!K$64-'C. PERCENTAGE CHANGE'!K$63)</f>
        <v>0.69333333333333325</v>
      </c>
      <c r="L20" s="47">
        <f>('C. PERCENTAGE CHANGE'!L20-'C. PERCENTAGE CHANGE'!L$63)/('C. PERCENTAGE CHANGE'!L$64-'C. PERCENTAGE CHANGE'!L$63)</f>
        <v>0.45945945945945948</v>
      </c>
      <c r="M20" s="47">
        <f>('C. PERCENTAGE CHANGE'!M20-'C. PERCENTAGE CHANGE'!M$63)/('C. PERCENTAGE CHANGE'!M$64-'C. PERCENTAGE CHANGE'!M$63)</f>
        <v>0.38095238095238099</v>
      </c>
      <c r="N20" s="47">
        <f>('C. PERCENTAGE CHANGE'!N20-'C. PERCENTAGE CHANGE'!N$63)/('C. PERCENTAGE CHANGE'!N$64-'C. PERCENTAGE CHANGE'!N$63)</f>
        <v>0.24013157894736842</v>
      </c>
      <c r="O20" s="47">
        <f>('C. PERCENTAGE CHANGE'!O20-'C. PERCENTAGE CHANGE'!O$63)/('C. PERCENTAGE CHANGE'!O$64-'C. PERCENTAGE CHANGE'!O$63)</f>
        <v>0.14695108812755867</v>
      </c>
      <c r="P20" s="52">
        <f>('C. PERCENTAGE CHANGE'!P20-'C. PERCENTAGE CHANGE'!P$63)/('C. PERCENTAGE CHANGE'!P$64-'C. PERCENTAGE CHANGE'!P$63)</f>
        <v>0.22970849176172373</v>
      </c>
      <c r="Q20" s="47">
        <f>('C. PERCENTAGE CHANGE'!Q20-'C. PERCENTAGE CHANGE'!Q$63)/('C. PERCENTAGE CHANGE'!Q$64-'C. PERCENTAGE CHANGE'!Q$63)</f>
        <v>0.37900035958288392</v>
      </c>
      <c r="R20" s="47">
        <f>('C. PERCENTAGE CHANGE'!R20-'C. PERCENTAGE CHANGE'!R$63)/('C. PERCENTAGE CHANGE'!R$64-'C. PERCENTAGE CHANGE'!R$63)</f>
        <v>0.86140587603184693</v>
      </c>
      <c r="S20" s="47">
        <f>('C. PERCENTAGE CHANGE'!S20-'C. PERCENTAGE CHANGE'!S$63)/('C. PERCENTAGE CHANGE'!S$64-'C. PERCENTAGE CHANGE'!S$63)</f>
        <v>0.49858491813685302</v>
      </c>
      <c r="T20" s="47">
        <f>('C. PERCENTAGE CHANGE'!T20-'C. PERCENTAGE CHANGE'!T$63)/('C. PERCENTAGE CHANGE'!T$64-'C. PERCENTAGE CHANGE'!T$63)</f>
        <v>0.34776736470199565</v>
      </c>
      <c r="U20" s="47">
        <f>('C. PERCENTAGE CHANGE'!U20-'C. PERCENTAGE CHANGE'!U$63)/('C. PERCENTAGE CHANGE'!U$64-'C. PERCENTAGE CHANGE'!U$63)</f>
        <v>0.76047234814584774</v>
      </c>
      <c r="V20" s="52">
        <f>('C. PERCENTAGE CHANGE'!V20-'C. PERCENTAGE CHANGE'!V$63)/('C. PERCENTAGE CHANGE'!V$64-'C. PERCENTAGE CHANGE'!V$63)</f>
        <v>0.49753572470107893</v>
      </c>
      <c r="W20" s="47">
        <f>('C. PERCENTAGE CHANGE'!W20-'C. PERCENTAGE CHANGE'!W$63)/('C. PERCENTAGE CHANGE'!W$64-'C. PERCENTAGE CHANGE'!W$63)</f>
        <v>0.4814879957787353</v>
      </c>
      <c r="X20" s="47">
        <f>('C. PERCENTAGE CHANGE'!X20-'C. PERCENTAGE CHANGE'!X$63)/('C. PERCENTAGE CHANGE'!X$64-'C. PERCENTAGE CHANGE'!X$63)</f>
        <v>0.59642857142857209</v>
      </c>
      <c r="Y20" s="47">
        <f>('C. PERCENTAGE CHANGE'!Y20-'C. PERCENTAGE CHANGE'!Y$63)/('C. PERCENTAGE CHANGE'!Y$64-'C. PERCENTAGE CHANGE'!Y$63)</f>
        <v>0.22879177377892029</v>
      </c>
      <c r="Z20" s="47">
        <f>('C. PERCENTAGE CHANGE'!Z20-'C. PERCENTAGE CHANGE'!Z$63)/('C. PERCENTAGE CHANGE'!Z$64-'C. PERCENTAGE CHANGE'!Z$63)</f>
        <v>0.47888334995015025</v>
      </c>
      <c r="AA20" s="47">
        <f>('C. PERCENTAGE CHANGE'!AA20-'C. PERCENTAGE CHANGE'!AA$63)/('C. PERCENTAGE CHANGE'!AA$64-'C. PERCENTAGE CHANGE'!AA$63)</f>
        <v>0.42640353377030493</v>
      </c>
      <c r="AB20" s="52">
        <f>('C. PERCENTAGE CHANGE'!AB20-'C. PERCENTAGE CHANGE'!AB$63)/('C. PERCENTAGE CHANGE'!AB$64-'C. PERCENTAGE CHANGE'!AB$63)</f>
        <v>0.46129724376960013</v>
      </c>
      <c r="AC20" s="47">
        <f>('C. PERCENTAGE CHANGE'!AC20-'C. PERCENTAGE CHANGE'!AC$63)/('C. PERCENTAGE CHANGE'!AC$64-'C. PERCENTAGE CHANGE'!AC$63)</f>
        <v>0.63849765258215974</v>
      </c>
      <c r="AD20" s="47">
        <f>('C. PERCENTAGE CHANGE'!AD20-'C. PERCENTAGE CHANGE'!AD$63)/('C. PERCENTAGE CHANGE'!AD$64-'C. PERCENTAGE CHANGE'!AD$63)</f>
        <v>0.64864864864864857</v>
      </c>
      <c r="AE20" s="47">
        <f>('C. PERCENTAGE CHANGE'!AE20-'C. PERCENTAGE CHANGE'!AE$63)/('C. PERCENTAGE CHANGE'!AE$64-'C. PERCENTAGE CHANGE'!AE$63)</f>
        <v>0.48175182481751821</v>
      </c>
      <c r="AF20" s="47">
        <f>('C. PERCENTAGE CHANGE'!AF20-'C. PERCENTAGE CHANGE'!AF$63)/('C. PERCENTAGE CHANGE'!AF$64-'C. PERCENTAGE CHANGE'!AF$63)</f>
        <v>0.34579439252336447</v>
      </c>
      <c r="AG20" s="47">
        <f>('C. PERCENTAGE CHANGE'!AG20-'C. PERCENTAGE CHANGE'!AG$63)/('C. PERCENTAGE CHANGE'!AG$64-'C. PERCENTAGE CHANGE'!AG$63)</f>
        <v>0.57391870666206957</v>
      </c>
      <c r="AH20" s="47">
        <f>('C. PERCENTAGE CHANGE'!AH20-'C. PERCENTAGE CHANGE'!AH$63)/('C. PERCENTAGE CHANGE'!AH$64-'C. PERCENTAGE CHANGE'!AH$63)</f>
        <v>0.61997736276174309</v>
      </c>
      <c r="AI20" s="120">
        <f>('C. PERCENTAGE CHANGE'!AI20-'C. PERCENTAGE CHANGE'!AI$63)/('C. PERCENTAGE CHANGE'!AI$64-'C. PERCENTAGE CHANGE'!AI$63)</f>
        <v>0.9473772980266485</v>
      </c>
      <c r="AJ20" s="47">
        <f>('C. PERCENTAGE CHANGE'!AJ20-'C. PERCENTAGE CHANGE'!AJ$63)/('C. PERCENTAGE CHANGE'!AJ$64-'C. PERCENTAGE CHANGE'!AJ$63)</f>
        <v>7.5798319327731067E-2</v>
      </c>
      <c r="AK20" s="47">
        <f>('C. PERCENTAGE CHANGE'!AK20-'C. PERCENTAGE CHANGE'!AK$63)/('C. PERCENTAGE CHANGE'!AK$64-'C. PERCENTAGE CHANGE'!AK$63)</f>
        <v>0.31147540983606559</v>
      </c>
      <c r="AL20" s="47">
        <f>('C. PERCENTAGE CHANGE'!AL20-'C. PERCENTAGE CHANGE'!AL$63)/('C. PERCENTAGE CHANGE'!AL$64-'C. PERCENTAGE CHANGE'!AL$63)</f>
        <v>0.53853183064270493</v>
      </c>
      <c r="AM20" s="47">
        <f>('C. PERCENTAGE CHANGE'!AM20-'C. PERCENTAGE CHANGE'!AM$63)/('C. PERCENTAGE CHANGE'!AM$64-'C. PERCENTAGE CHANGE'!AM$63)</f>
        <v>0.77696759259259252</v>
      </c>
      <c r="AN20" s="192">
        <f>('C. PERCENTAGE CHANGE'!AN20-'C. PERCENTAGE CHANGE'!AN$63)/('C. PERCENTAGE CHANGE'!AN$64-'C. PERCENTAGE CHANGE'!AN$63)</f>
        <v>0.60176991150442483</v>
      </c>
      <c r="AO20" s="47">
        <f>('C. PERCENTAGE CHANGE'!AO20-'C. PERCENTAGE CHANGE'!AO$63)/('C. PERCENTAGE CHANGE'!AO$64-'C. PERCENTAGE CHANGE'!AO$63)</f>
        <v>0.63276836158192085</v>
      </c>
      <c r="AP20" s="47">
        <f>('C. PERCENTAGE CHANGE'!AP20-'C. PERCENTAGE CHANGE'!AP$63)/('C. PERCENTAGE CHANGE'!AP$64-'C. PERCENTAGE CHANGE'!AP$63)</f>
        <v>0.61764705882352944</v>
      </c>
      <c r="AQ20" s="47">
        <f>('C. PERCENTAGE CHANGE'!AQ20-'C. PERCENTAGE CHANGE'!AQ$63)/('C. PERCENTAGE CHANGE'!AQ$64-'C. PERCENTAGE CHANGE'!AQ$63)</f>
        <v>0.35000000000000003</v>
      </c>
      <c r="AR20" s="47">
        <f>('C. PERCENTAGE CHANGE'!AR20-'C. PERCENTAGE CHANGE'!AR$63)/('C. PERCENTAGE CHANGE'!AR$64-'C. PERCENTAGE CHANGE'!AR$63)</f>
        <v>0</v>
      </c>
      <c r="AS20" s="47">
        <f>('C. PERCENTAGE CHANGE'!AS20-'C. PERCENTAGE CHANGE'!AS$63)/('C. PERCENTAGE CHANGE'!AS$64-'C. PERCENTAGE CHANGE'!AS$63)</f>
        <v>0.70264867566216882</v>
      </c>
      <c r="AT20" s="52">
        <f>('C. PERCENTAGE CHANGE'!AT20-'C. PERCENTAGE CHANGE'!AT$63)/('C. PERCENTAGE CHANGE'!AT$64-'C. PERCENTAGE CHANGE'!AT$63)</f>
        <v>0.58085652259719767</v>
      </c>
      <c r="AU20" s="47">
        <f>('C. PERCENTAGE CHANGE'!AU20-'C. PERCENTAGE CHANGE'!AU$63)/('C. PERCENTAGE CHANGE'!AU$64-'C. PERCENTAGE CHANGE'!AU$63)</f>
        <v>0.24232633279483035</v>
      </c>
      <c r="AV20" s="47">
        <f>('C. PERCENTAGE CHANGE'!AV20-'C. PERCENTAGE CHANGE'!AV$63)/('C. PERCENTAGE CHANGE'!AV$64-'C. PERCENTAGE CHANGE'!AV$63)</f>
        <v>0.64340073929115016</v>
      </c>
      <c r="AW20" s="47">
        <f>('C. PERCENTAGE CHANGE'!AW20-'C. PERCENTAGE CHANGE'!AW$63)/('C. PERCENTAGE CHANGE'!AW$64-'C. PERCENTAGE CHANGE'!AW$63)</f>
        <v>0.39801980198019804</v>
      </c>
      <c r="AX20" s="47">
        <f>('C. PERCENTAGE CHANGE'!AX20-'C. PERCENTAGE CHANGE'!AX$63)/('C. PERCENTAGE CHANGE'!AX$64-'C. PERCENTAGE CHANGE'!AX$63)</f>
        <v>0.57448706512042813</v>
      </c>
      <c r="AY20" s="47">
        <f>('C. PERCENTAGE CHANGE'!AY20-'C. PERCENTAGE CHANGE'!AY$63)/('C. PERCENTAGE CHANGE'!AY$64-'C. PERCENTAGE CHANGE'!AY$63)</f>
        <v>0.78305694305694307</v>
      </c>
      <c r="AZ20" s="52">
        <f>('C. PERCENTAGE CHANGE'!AZ20-'C. PERCENTAGE CHANGE'!AZ$63)/('C. PERCENTAGE CHANGE'!AZ$64-'C. PERCENTAGE CHANGE'!AZ$63)</f>
        <v>0.45566722701098028</v>
      </c>
      <c r="BA20" s="47">
        <f>('C. PERCENTAGE CHANGE'!BA20-'C. PERCENTAGE CHANGE'!BA$63)/('C. PERCENTAGE CHANGE'!BA$64-'C. PERCENTAGE CHANGE'!BA$63)</f>
        <v>0.5</v>
      </c>
      <c r="BB20" s="47">
        <f>('C. PERCENTAGE CHANGE'!BB20-'C. PERCENTAGE CHANGE'!BB$63)/('C. PERCENTAGE CHANGE'!BB$64-'C. PERCENTAGE CHANGE'!BB$63)</f>
        <v>0.21785566766979406</v>
      </c>
      <c r="BC20" s="47">
        <f>('C. PERCENTAGE CHANGE'!BC20-'C. PERCENTAGE CHANGE'!BC$63)/('C. PERCENTAGE CHANGE'!BC$64-'C. PERCENTAGE CHANGE'!BC$63)</f>
        <v>0.18666666666666668</v>
      </c>
      <c r="BD20" s="47">
        <f>('C. PERCENTAGE CHANGE'!BD20-'C. PERCENTAGE CHANGE'!BD$63)/('C. PERCENTAGE CHANGE'!BD$64-'C. PERCENTAGE CHANGE'!BD$63)</f>
        <v>0.88306451612903225</v>
      </c>
      <c r="BE20" s="47">
        <f>('C. PERCENTAGE CHANGE'!BE20-'C. PERCENTAGE CHANGE'!BE$63)/('C. PERCENTAGE CHANGE'!BE$64-'C. PERCENTAGE CHANGE'!BE$63)</f>
        <v>0.16666666666666666</v>
      </c>
      <c r="BF20" s="52">
        <f>('C. PERCENTAGE CHANGE'!BF20-'C. PERCENTAGE CHANGE'!BF$63)/('C. PERCENTAGE CHANGE'!BF$64-'C. PERCENTAGE CHANGE'!BF$63)</f>
        <v>0.27015113350125947</v>
      </c>
      <c r="BG20" s="47">
        <f>1-('C. PERCENTAGE CHANGE'!BG20-'C. PERCENTAGE CHANGE'!BG$63)/('C. PERCENTAGE CHANGE'!BG$64-'C. PERCENTAGE CHANGE'!BG$63)</f>
        <v>0</v>
      </c>
      <c r="BH20" s="47">
        <f>1-('C. PERCENTAGE CHANGE'!BH20-'C. PERCENTAGE CHANGE'!BH$63)/('C. PERCENTAGE CHANGE'!BH$64-'C. PERCENTAGE CHANGE'!BH$63)</f>
        <v>1</v>
      </c>
      <c r="BI20" s="47">
        <f>1-('C. PERCENTAGE CHANGE'!BI20-'C. PERCENTAGE CHANGE'!BI$63)/('C. PERCENTAGE CHANGE'!BI$64-'C. PERCENTAGE CHANGE'!BI$63)</f>
        <v>0</v>
      </c>
      <c r="BJ20" s="47">
        <f>1-('C. PERCENTAGE CHANGE'!BJ20-'C. PERCENTAGE CHANGE'!BJ$63)/('C. PERCENTAGE CHANGE'!BJ$64-'C. PERCENTAGE CHANGE'!BJ$63)</f>
        <v>0.72727272727272729</v>
      </c>
      <c r="BK20" s="47">
        <f>1-('C. PERCENTAGE CHANGE'!BK20-'C. PERCENTAGE CHANGE'!BK$63)/('C. PERCENTAGE CHANGE'!BK$64-'C. PERCENTAGE CHANGE'!BK$63)</f>
        <v>0.85000000000000009</v>
      </c>
      <c r="BL20" s="52">
        <f>1-('C. PERCENTAGE CHANGE'!BL20-'C. PERCENTAGE CHANGE'!BL$63)/('C. PERCENTAGE CHANGE'!BL$64-'C. PERCENTAGE CHANGE'!BL$63)</f>
        <v>0.68181818181818177</v>
      </c>
      <c r="BM20" s="47">
        <f>1-('C. PERCENTAGE CHANGE'!BM20-'C. PERCENTAGE CHANGE'!BM$63)/('C. PERCENTAGE CHANGE'!BM$64-'C. PERCENTAGE CHANGE'!BM$63)</f>
        <v>0.66666666666666663</v>
      </c>
      <c r="BN20" s="47">
        <f>1-('C. PERCENTAGE CHANGE'!BN20-'C. PERCENTAGE CHANGE'!BN$63)/('C. PERCENTAGE CHANGE'!BN$64-'C. PERCENTAGE CHANGE'!BN$63)</f>
        <v>0.57692307692307687</v>
      </c>
      <c r="BO20" s="47">
        <f>1-('C. PERCENTAGE CHANGE'!BO20-'C. PERCENTAGE CHANGE'!BO$63)/('C. PERCENTAGE CHANGE'!BO$64-'C. PERCENTAGE CHANGE'!BO$63)</f>
        <v>0.67337087691069986</v>
      </c>
      <c r="BP20" s="47">
        <f>1-('C. PERCENTAGE CHANGE'!BP20-'C. PERCENTAGE CHANGE'!BP$63)/('C. PERCENTAGE CHANGE'!BP$64-'C. PERCENTAGE CHANGE'!BP$63)</f>
        <v>0.37931034482758619</v>
      </c>
      <c r="BQ20" s="47">
        <f>1-('C. PERCENTAGE CHANGE'!BQ20-'C. PERCENTAGE CHANGE'!BQ$63)/('C. PERCENTAGE CHANGE'!BQ$64-'C. PERCENTAGE CHANGE'!BQ$63)</f>
        <v>0.30158730158730163</v>
      </c>
      <c r="BR20" s="52">
        <f>1-('C. PERCENTAGE CHANGE'!BR20-'C. PERCENTAGE CHANGE'!BR$63)/('C. PERCENTAGE CHANGE'!BR$64-'C. PERCENTAGE CHANGE'!BR$63)</f>
        <v>0.60184182015167931</v>
      </c>
      <c r="BS20" s="47">
        <f>('C. PERCENTAGE CHANGE'!BS20-'C. PERCENTAGE CHANGE'!BS$63)/('C. PERCENTAGE CHANGE'!BS$64-'C. PERCENTAGE CHANGE'!BS$63)</f>
        <v>0.89526197335913837</v>
      </c>
      <c r="BT20" s="47">
        <f>('C. PERCENTAGE CHANGE'!BT20-'C. PERCENTAGE CHANGE'!BT$63)/('C. PERCENTAGE CHANGE'!BT$64-'C. PERCENTAGE CHANGE'!BT$63)</f>
        <v>0.36857233615606916</v>
      </c>
      <c r="BU20" s="47">
        <f>('C. PERCENTAGE CHANGE'!BU20-'C. PERCENTAGE CHANGE'!BU$63)/('C. PERCENTAGE CHANGE'!BU$64-'C. PERCENTAGE CHANGE'!BU$63)</f>
        <v>0.32951494841893486</v>
      </c>
      <c r="BV20" s="47">
        <f>('C. PERCENTAGE CHANGE'!BV20-'C. PERCENTAGE CHANGE'!BV$63)/('C. PERCENTAGE CHANGE'!BV$64-'C. PERCENTAGE CHANGE'!BV$63)</f>
        <v>0.24233283056812469</v>
      </c>
      <c r="BW20" s="47">
        <f>('C. PERCENTAGE CHANGE'!BW20-'C. PERCENTAGE CHANGE'!BW$63)/('C. PERCENTAGE CHANGE'!BW$64-'C. PERCENTAGE CHANGE'!BW$63)</f>
        <v>0.82345435590104499</v>
      </c>
      <c r="BX20" s="52">
        <f>('C. PERCENTAGE CHANGE'!BX20-'C. PERCENTAGE CHANGE'!BX$63)/('C. PERCENTAGE CHANGE'!BX$64-'C. PERCENTAGE CHANGE'!BX$63)</f>
        <v>0.89585647367937249</v>
      </c>
      <c r="BY20" s="47">
        <f>1-('C. PERCENTAGE CHANGE'!BY20-'C. PERCENTAGE CHANGE'!BY$63)/('C. PERCENTAGE CHANGE'!BY$64-'C. PERCENTAGE CHANGE'!BY$63)</f>
        <v>0.68291085286840214</v>
      </c>
      <c r="BZ20" s="47">
        <f>1-('C. PERCENTAGE CHANGE'!BZ20-'C. PERCENTAGE CHANGE'!BZ$63)/('C. PERCENTAGE CHANGE'!BZ$64-'C. PERCENTAGE CHANGE'!BZ$63)</f>
        <v>0.43232343615239677</v>
      </c>
      <c r="CA20" s="47">
        <f>1-('C. PERCENTAGE CHANGE'!CA20-'C. PERCENTAGE CHANGE'!CA$63)/('C. PERCENTAGE CHANGE'!CA$64-'C. PERCENTAGE CHANGE'!CA$63)</f>
        <v>0.40551627941511859</v>
      </c>
      <c r="CB20" s="47">
        <f>1-('C. PERCENTAGE CHANGE'!CB20-'C. PERCENTAGE CHANGE'!CB$63)/('C. PERCENTAGE CHANGE'!CB$64-'C. PERCENTAGE CHANGE'!CB$63)</f>
        <v>0.30514149032908267</v>
      </c>
      <c r="CC20" s="47">
        <f>1-('C. PERCENTAGE CHANGE'!CC20-'C. PERCENTAGE CHANGE'!CC$63)/('C. PERCENTAGE CHANGE'!CC$64-'C. PERCENTAGE CHANGE'!CC$63)</f>
        <v>0.70723416055672028</v>
      </c>
      <c r="CD20" s="52">
        <f>1-('C. PERCENTAGE CHANGE'!CD20-'C. PERCENTAGE CHANGE'!CD$63)/('C. PERCENTAGE CHANGE'!CD$64-'C. PERCENTAGE CHANGE'!CD$63)</f>
        <v>0.65125645961016643</v>
      </c>
      <c r="CE20" s="51">
        <f>1-('C. PERCENTAGE CHANGE'!CE20-'C. PERCENTAGE CHANGE'!CE$63)/('C. PERCENTAGE CHANGE'!CE$64-'C. PERCENTAGE CHANGE'!CE$63)</f>
        <v>0.29848245959795028</v>
      </c>
      <c r="CF20" s="47">
        <f>1-('C. PERCENTAGE CHANGE'!CF20-'C. PERCENTAGE CHANGE'!CF$63)/('C. PERCENTAGE CHANGE'!CF$64-'C. PERCENTAGE CHANGE'!CF$63)</f>
        <v>0.70166393067907906</v>
      </c>
      <c r="CG20" s="47">
        <f>1-('C. PERCENTAGE CHANGE'!CG20-'C. PERCENTAGE CHANGE'!CG$63)/('C. PERCENTAGE CHANGE'!CG$64-'C. PERCENTAGE CHANGE'!CG$63)</f>
        <v>0.61030033705947406</v>
      </c>
      <c r="CH20" s="47">
        <f>1-('C. PERCENTAGE CHANGE'!CH20-'C. PERCENTAGE CHANGE'!CH$63)/('C. PERCENTAGE CHANGE'!CH$64-'C. PERCENTAGE CHANGE'!CH$63)</f>
        <v>0.69774657248981353</v>
      </c>
      <c r="CI20" s="47">
        <f>1-('C. PERCENTAGE CHANGE'!CI20-'C. PERCENTAGE CHANGE'!CI$63)/('C. PERCENTAGE CHANGE'!CI$64-'C. PERCENTAGE CHANGE'!CI$63)</f>
        <v>0.61613898396685274</v>
      </c>
      <c r="CJ20" s="47">
        <f>1-('C. PERCENTAGE CHANGE'!CJ20-'C. PERCENTAGE CHANGE'!CJ$63)/('C. PERCENTAGE CHANGE'!CJ$64-'C. PERCENTAGE CHANGE'!CJ$63)</f>
        <v>0.61153087204489975</v>
      </c>
      <c r="CK20" s="51">
        <f>1-('C. PERCENTAGE CHANGE'!CK20-'C. PERCENTAGE CHANGE'!CK$63)/('C. PERCENTAGE CHANGE'!CK$64-'C. PERCENTAGE CHANGE'!CK$63)</f>
        <v>0.80750000000000011</v>
      </c>
      <c r="CL20" s="47">
        <f>1-('C. PERCENTAGE CHANGE'!CL20-'C. PERCENTAGE CHANGE'!CL$63)/('C. PERCENTAGE CHANGE'!CL$64-'C. PERCENTAGE CHANGE'!CL$63)</f>
        <v>0.5</v>
      </c>
      <c r="CM20" s="47">
        <f>1-('C. PERCENTAGE CHANGE'!CM20-'C. PERCENTAGE CHANGE'!CM$63)/('C. PERCENTAGE CHANGE'!CM$64-'C. PERCENTAGE CHANGE'!CM$63)</f>
        <v>0.10370370370370374</v>
      </c>
      <c r="CN20" s="47">
        <f>1-('C. PERCENTAGE CHANGE'!CN20-'C. PERCENTAGE CHANGE'!CN$63)/('C. PERCENTAGE CHANGE'!CN$64-'C. PERCENTAGE CHANGE'!CN$63)</f>
        <v>0.45454545454545459</v>
      </c>
      <c r="CO20" s="52">
        <f>1-('C. PERCENTAGE CHANGE'!CP20-'C. PERCENTAGE CHANGE'!CP$63)/('C. PERCENTAGE CHANGE'!CP$64-'C. PERCENTAGE CHANGE'!CP$63)</f>
        <v>0.4</v>
      </c>
      <c r="CP20" s="47">
        <f>1-('C. PERCENTAGE CHANGE'!CQ20-'C. PERCENTAGE CHANGE'!CQ$63)/('C. PERCENTAGE CHANGE'!CQ$64-'C. PERCENTAGE CHANGE'!CQ$63)</f>
        <v>0.46153846153846156</v>
      </c>
      <c r="CQ20" s="47">
        <f>1-('C. PERCENTAGE CHANGE'!CR20-'C. PERCENTAGE CHANGE'!CR$63)/('C. PERCENTAGE CHANGE'!CR$64-'C. PERCENTAGE CHANGE'!CR$63)</f>
        <v>0.53846153846153855</v>
      </c>
      <c r="CR20" s="47">
        <f>1-('C. PERCENTAGE CHANGE'!CS20-'C. PERCENTAGE CHANGE'!CS$63)/('C. PERCENTAGE CHANGE'!CS$64-'C. PERCENTAGE CHANGE'!CS$63)</f>
        <v>0.83333333333333326</v>
      </c>
      <c r="CS20" s="47">
        <f>1-('C. PERCENTAGE CHANGE'!CT20-'C. PERCENTAGE CHANGE'!CT$63)/('C. PERCENTAGE CHANGE'!CT$64-'C. PERCENTAGE CHANGE'!CT$63)</f>
        <v>0.5714285714285714</v>
      </c>
      <c r="CT20" s="47">
        <f>1-('C. PERCENTAGE CHANGE'!CU20-'C. PERCENTAGE CHANGE'!CU$63)/('C. PERCENTAGE CHANGE'!CU$64-'C. PERCENTAGE CHANGE'!CU$63)</f>
        <v>0.39999999999999991</v>
      </c>
      <c r="CU20" s="52">
        <f>1-('C. PERCENTAGE CHANGE'!CV20-'C. PERCENTAGE CHANGE'!CV$63)/('C. PERCENTAGE CHANGE'!CV$64-'C. PERCENTAGE CHANGE'!CV$63)</f>
        <v>0</v>
      </c>
      <c r="CV20" s="47">
        <f>1-('C. PERCENTAGE CHANGE'!CW20-'C. PERCENTAGE CHANGE'!CW$63)/('C. PERCENTAGE CHANGE'!CW$64-'C. PERCENTAGE CHANGE'!CW$63)</f>
        <v>0.68421052631578949</v>
      </c>
      <c r="CW20" s="47">
        <f>1-('C. PERCENTAGE CHANGE'!CX20-'C. PERCENTAGE CHANGE'!CX$63)/('C. PERCENTAGE CHANGE'!CX$64-'C. PERCENTAGE CHANGE'!CX$63)</f>
        <v>0.86370370370370375</v>
      </c>
      <c r="CX20" s="47">
        <f>1-('C. PERCENTAGE CHANGE'!CY20-'C. PERCENTAGE CHANGE'!CY$63)/('C. PERCENTAGE CHANGE'!CY$64-'C. PERCENTAGE CHANGE'!CY$63)</f>
        <v>0.3571428571428571</v>
      </c>
      <c r="CY20" s="47">
        <f>1-('C. PERCENTAGE CHANGE'!CZ20-'C. PERCENTAGE CHANGE'!CZ$63)/('C. PERCENTAGE CHANGE'!CZ$64-'C. PERCENTAGE CHANGE'!CZ$63)</f>
        <v>0.49494949494949492</v>
      </c>
      <c r="CZ20" s="47">
        <f>1-('C. PERCENTAGE CHANGE'!DA20-'C. PERCENTAGE CHANGE'!DA$63)/('C. PERCENTAGE CHANGE'!DA$64-'C. PERCENTAGE CHANGE'!DA$63)</f>
        <v>0.76896787423103208</v>
      </c>
      <c r="DA20" s="52">
        <f>1-('C. PERCENTAGE CHANGE'!DB20-'C. PERCENTAGE CHANGE'!DB$63)/('C. PERCENTAGE CHANGE'!DB$64-'C. PERCENTAGE CHANGE'!DB$63)</f>
        <v>0.86666666666666659</v>
      </c>
      <c r="DB20" s="47">
        <f>1-('C. PERCENTAGE CHANGE'!DC20-'C. PERCENTAGE CHANGE'!DC$63)/('C. PERCENTAGE CHANGE'!DC$64-'C. PERCENTAGE CHANGE'!DC$63)</f>
        <v>0.20424403183023865</v>
      </c>
      <c r="DC20" s="47">
        <f>1-('C. PERCENTAGE CHANGE'!DD20-'C. PERCENTAGE CHANGE'!DD$63)/('C. PERCENTAGE CHANGE'!DD$64-'C. PERCENTAGE CHANGE'!DD$63)</f>
        <v>0.85714285714285721</v>
      </c>
      <c r="DD20" s="47">
        <f>1-('C. PERCENTAGE CHANGE'!DE20-'C. PERCENTAGE CHANGE'!DE$63)/('C. PERCENTAGE CHANGE'!DE$64-'C. PERCENTAGE CHANGE'!DE$63)</f>
        <v>0.45070422535211274</v>
      </c>
      <c r="DE20" s="47">
        <f>1-('C. PERCENTAGE CHANGE'!DF20-'C. PERCENTAGE CHANGE'!DF$63)/('C. PERCENTAGE CHANGE'!DF$64-'C. PERCENTAGE CHANGE'!DF$63)</f>
        <v>0.4285714285714286</v>
      </c>
      <c r="DF20" s="47">
        <f>1-('C. PERCENTAGE CHANGE'!DG20-'C. PERCENTAGE CHANGE'!DG$63)/('C. PERCENTAGE CHANGE'!DG$64-'C. PERCENTAGE CHANGE'!DG$63)</f>
        <v>0.88294314381270911</v>
      </c>
      <c r="DG20" s="52">
        <f>1-('C. PERCENTAGE CHANGE'!DH20-'C. PERCENTAGE CHANGE'!DH$63)/('C. PERCENTAGE CHANGE'!DH$64-'C. PERCENTAGE CHANGE'!DH$63)</f>
        <v>0.27419354838709686</v>
      </c>
    </row>
    <row r="21" spans="1:111" x14ac:dyDescent="0.35">
      <c r="A21" s="228"/>
      <c r="B21" s="248" t="s">
        <v>21</v>
      </c>
      <c r="C21" s="248" t="s">
        <v>53</v>
      </c>
      <c r="D21" s="229" t="s">
        <v>65</v>
      </c>
      <c r="E21" s="18">
        <f>('C. PERCENTAGE CHANGE'!E21-'C. PERCENTAGE CHANGE'!E$63)/('C. PERCENTAGE CHANGE'!E$64-'C. PERCENTAGE CHANGE'!E$63)</f>
        <v>0.55996615134763605</v>
      </c>
      <c r="F21" s="19">
        <f>('C. PERCENTAGE CHANGE'!F21-'C. PERCENTAGE CHANGE'!F$63)/('C. PERCENTAGE CHANGE'!F$64-'C. PERCENTAGE CHANGE'!F$63)</f>
        <v>0.49152502762698419</v>
      </c>
      <c r="G21" s="19">
        <f>('C. PERCENTAGE CHANGE'!G21-'C. PERCENTAGE CHANGE'!G$63)/('C. PERCENTAGE CHANGE'!G$64-'C. PERCENTAGE CHANGE'!G$63)</f>
        <v>0.40713332951130776</v>
      </c>
      <c r="H21" s="19">
        <f>('C. PERCENTAGE CHANGE'!H21-'C. PERCENTAGE CHANGE'!H$63)/('C. PERCENTAGE CHANGE'!H$64-'C. PERCENTAGE CHANGE'!H$63)</f>
        <v>0.76619577733019018</v>
      </c>
      <c r="I21" s="19">
        <f>('C. PERCENTAGE CHANGE'!I21-'C. PERCENTAGE CHANGE'!I$63)/('C. PERCENTAGE CHANGE'!I$64-'C. PERCENTAGE CHANGE'!I$63)</f>
        <v>0.90734647327159101</v>
      </c>
      <c r="J21" s="52">
        <f>('C. PERCENTAGE CHANGE'!J21-'C. PERCENTAGE CHANGE'!J$63)/('C. PERCENTAGE CHANGE'!J$64-'C. PERCENTAGE CHANGE'!J$63)</f>
        <v>0.62404242834360157</v>
      </c>
      <c r="K21" s="51">
        <f>('C. PERCENTAGE CHANGE'!K21-'C. PERCENTAGE CHANGE'!K$63)/('C. PERCENTAGE CHANGE'!K$64-'C. PERCENTAGE CHANGE'!K$63)</f>
        <v>0.13207547169811321</v>
      </c>
      <c r="L21" s="47">
        <f>('C. PERCENTAGE CHANGE'!L21-'C. PERCENTAGE CHANGE'!L$63)/('C. PERCENTAGE CHANGE'!L$64-'C. PERCENTAGE CHANGE'!L$63)</f>
        <v>0.33333333333333331</v>
      </c>
      <c r="M21" s="47">
        <f>('C. PERCENTAGE CHANGE'!M21-'C. PERCENTAGE CHANGE'!M$63)/('C. PERCENTAGE CHANGE'!M$64-'C. PERCENTAGE CHANGE'!M$63)</f>
        <v>0.76190476190476197</v>
      </c>
      <c r="N21" s="47">
        <f>('C. PERCENTAGE CHANGE'!N21-'C. PERCENTAGE CHANGE'!N$63)/('C. PERCENTAGE CHANGE'!N$64-'C. PERCENTAGE CHANGE'!N$63)</f>
        <v>0.10595065312046442</v>
      </c>
      <c r="O21" s="47">
        <f>('C. PERCENTAGE CHANGE'!O21-'C. PERCENTAGE CHANGE'!O$63)/('C. PERCENTAGE CHANGE'!O$64-'C. PERCENTAGE CHANGE'!O$63)</f>
        <v>0.45876128229069402</v>
      </c>
      <c r="P21" s="52">
        <f>('C. PERCENTAGE CHANGE'!P21-'C. PERCENTAGE CHANGE'!P$63)/('C. PERCENTAGE CHANGE'!P$64-'C. PERCENTAGE CHANGE'!P$63)</f>
        <v>0.23595666834062706</v>
      </c>
      <c r="Q21" s="47">
        <f>('C. PERCENTAGE CHANGE'!Q21-'C. PERCENTAGE CHANGE'!Q$63)/('C. PERCENTAGE CHANGE'!Q$64-'C. PERCENTAGE CHANGE'!Q$63)</f>
        <v>0.38324578112607305</v>
      </c>
      <c r="R21" s="47">
        <f>('C. PERCENTAGE CHANGE'!R21-'C. PERCENTAGE CHANGE'!R$63)/('C. PERCENTAGE CHANGE'!R$64-'C. PERCENTAGE CHANGE'!R$63)</f>
        <v>0.59612711141341646</v>
      </c>
      <c r="S21" s="47">
        <f>('C. PERCENTAGE CHANGE'!S21-'C. PERCENTAGE CHANGE'!S$63)/('C. PERCENTAGE CHANGE'!S$64-'C. PERCENTAGE CHANGE'!S$63)</f>
        <v>0.4384902266775994</v>
      </c>
      <c r="T21" s="47">
        <f>('C. PERCENTAGE CHANGE'!T21-'C. PERCENTAGE CHANGE'!T$63)/('C. PERCENTAGE CHANGE'!T$64-'C. PERCENTAGE CHANGE'!T$63)</f>
        <v>0.34712103751335588</v>
      </c>
      <c r="U21" s="47">
        <f>('C. PERCENTAGE CHANGE'!U21-'C. PERCENTAGE CHANGE'!U$63)/('C. PERCENTAGE CHANGE'!U$64-'C. PERCENTAGE CHANGE'!U$63)</f>
        <v>1</v>
      </c>
      <c r="V21" s="52">
        <f>('C. PERCENTAGE CHANGE'!V21-'C. PERCENTAGE CHANGE'!V$63)/('C. PERCENTAGE CHANGE'!V$64-'C. PERCENTAGE CHANGE'!V$63)</f>
        <v>0.35709258338634342</v>
      </c>
      <c r="W21" s="47">
        <f>('C. PERCENTAGE CHANGE'!W21-'C. PERCENTAGE CHANGE'!W$63)/('C. PERCENTAGE CHANGE'!W$64-'C. PERCENTAGE CHANGE'!W$63)</f>
        <v>0.75547445255474455</v>
      </c>
      <c r="X21" s="47">
        <f>('C. PERCENTAGE CHANGE'!X21-'C. PERCENTAGE CHANGE'!X$63)/('C. PERCENTAGE CHANGE'!X$64-'C. PERCENTAGE CHANGE'!X$63)</f>
        <v>0.60800000000000076</v>
      </c>
      <c r="Y21" s="47">
        <f>('C. PERCENTAGE CHANGE'!Y21-'C. PERCENTAGE CHANGE'!Y$63)/('C. PERCENTAGE CHANGE'!Y$64-'C. PERCENTAGE CHANGE'!Y$63)</f>
        <v>0.45457312948180217</v>
      </c>
      <c r="Z21" s="47">
        <f>('C. PERCENTAGE CHANGE'!Z21-'C. PERCENTAGE CHANGE'!Z$63)/('C. PERCENTAGE CHANGE'!Z$64-'C. PERCENTAGE CHANGE'!Z$63)</f>
        <v>0.26084085406119345</v>
      </c>
      <c r="AA21" s="47">
        <f>('C. PERCENTAGE CHANGE'!AA21-'C. PERCENTAGE CHANGE'!AA$63)/('C. PERCENTAGE CHANGE'!AA$64-'C. PERCENTAGE CHANGE'!AA$63)</f>
        <v>0.68643999678482426</v>
      </c>
      <c r="AB21" s="52">
        <f>('C. PERCENTAGE CHANGE'!AB21-'C. PERCENTAGE CHANGE'!AB$63)/('C. PERCENTAGE CHANGE'!AB$64-'C. PERCENTAGE CHANGE'!AB$63)</f>
        <v>0.65036592231187962</v>
      </c>
      <c r="AC21" s="47">
        <f>('C. PERCENTAGE CHANGE'!AC21-'C. PERCENTAGE CHANGE'!AC$63)/('C. PERCENTAGE CHANGE'!AC$64-'C. PERCENTAGE CHANGE'!AC$63)</f>
        <v>0.63849765258215974</v>
      </c>
      <c r="AD21" s="47">
        <f>('C. PERCENTAGE CHANGE'!AD21-'C. PERCENTAGE CHANGE'!AD$63)/('C. PERCENTAGE CHANGE'!AD$64-'C. PERCENTAGE CHANGE'!AD$63)</f>
        <v>0.10727650727650723</v>
      </c>
      <c r="AE21" s="47">
        <f>('C. PERCENTAGE CHANGE'!AE21-'C. PERCENTAGE CHANGE'!AE$63)/('C. PERCENTAGE CHANGE'!AE$64-'C. PERCENTAGE CHANGE'!AE$63)</f>
        <v>0.84370293129417218</v>
      </c>
      <c r="AF21" s="47">
        <f>('C. PERCENTAGE CHANGE'!AF21-'C. PERCENTAGE CHANGE'!AF$63)/('C. PERCENTAGE CHANGE'!AF$64-'C. PERCENTAGE CHANGE'!AF$63)</f>
        <v>0.71818835370237233</v>
      </c>
      <c r="AG21" s="47">
        <f>('C. PERCENTAGE CHANGE'!AG21-'C. PERCENTAGE CHANGE'!AG$63)/('C. PERCENTAGE CHANGE'!AG$64-'C. PERCENTAGE CHANGE'!AG$63)</f>
        <v>0.20943952802359883</v>
      </c>
      <c r="AH21" s="47">
        <f>('C. PERCENTAGE CHANGE'!AH21-'C. PERCENTAGE CHANGE'!AH$63)/('C. PERCENTAGE CHANGE'!AH$64-'C. PERCENTAGE CHANGE'!AH$63)</f>
        <v>0.51645988420181976</v>
      </c>
      <c r="AI21" s="120">
        <f>('C. PERCENTAGE CHANGE'!AI21-'C. PERCENTAGE CHANGE'!AI$63)/('C. PERCENTAGE CHANGE'!AI$64-'C. PERCENTAGE CHANGE'!AI$63)</f>
        <v>0.6776859504132231</v>
      </c>
      <c r="AJ21" s="47">
        <f>('C. PERCENTAGE CHANGE'!AJ21-'C. PERCENTAGE CHANGE'!AJ$63)/('C. PERCENTAGE CHANGE'!AJ$64-'C. PERCENTAGE CHANGE'!AJ$63)</f>
        <v>0.34453781512605036</v>
      </c>
      <c r="AK21" s="47">
        <f>('C. PERCENTAGE CHANGE'!AK21-'C. PERCENTAGE CHANGE'!AK$63)/('C. PERCENTAGE CHANGE'!AK$64-'C. PERCENTAGE CHANGE'!AK$63)</f>
        <v>0.31147540983606559</v>
      </c>
      <c r="AL21" s="47">
        <f>('C. PERCENTAGE CHANGE'!AL21-'C. PERCENTAGE CHANGE'!AL$63)/('C. PERCENTAGE CHANGE'!AL$64-'C. PERCENTAGE CHANGE'!AL$63)</f>
        <v>0.30094425830033511</v>
      </c>
      <c r="AM21" s="47">
        <f>('C. PERCENTAGE CHANGE'!AM21-'C. PERCENTAGE CHANGE'!AM$63)/('C. PERCENTAGE CHANGE'!AM$64-'C. PERCENTAGE CHANGE'!AM$63)</f>
        <v>0.5444444444444444</v>
      </c>
      <c r="AN21" s="192">
        <f>('C. PERCENTAGE CHANGE'!AN21-'C. PERCENTAGE CHANGE'!AN$63)/('C. PERCENTAGE CHANGE'!AN$64-'C. PERCENTAGE CHANGE'!AN$63)</f>
        <v>0.32544699295647467</v>
      </c>
      <c r="AO21" s="47">
        <f>('C. PERCENTAGE CHANGE'!AO21-'C. PERCENTAGE CHANGE'!AO$63)/('C. PERCENTAGE CHANGE'!AO$64-'C. PERCENTAGE CHANGE'!AO$63)</f>
        <v>0.55932203389830504</v>
      </c>
      <c r="AP21" s="47">
        <f>('C. PERCENTAGE CHANGE'!AP21-'C. PERCENTAGE CHANGE'!AP$63)/('C. PERCENTAGE CHANGE'!AP$64-'C. PERCENTAGE CHANGE'!AP$63)</f>
        <v>0.4285714285714286</v>
      </c>
      <c r="AQ21" s="47">
        <f>('C. PERCENTAGE CHANGE'!AQ21-'C. PERCENTAGE CHANGE'!AQ$63)/('C. PERCENTAGE CHANGE'!AQ$64-'C. PERCENTAGE CHANGE'!AQ$63)</f>
        <v>0.35000000000000003</v>
      </c>
      <c r="AR21" s="47">
        <f>('C. PERCENTAGE CHANGE'!AR21-'C. PERCENTAGE CHANGE'!AR$63)/('C. PERCENTAGE CHANGE'!AR$64-'C. PERCENTAGE CHANGE'!AR$63)</f>
        <v>0.45973939191446711</v>
      </c>
      <c r="AS21" s="47">
        <f>('C. PERCENTAGE CHANGE'!AS21-'C. PERCENTAGE CHANGE'!AS$63)/('C. PERCENTAGE CHANGE'!AS$64-'C. PERCENTAGE CHANGE'!AS$63)</f>
        <v>0.42528735632183906</v>
      </c>
      <c r="AT21" s="52">
        <f>('C. PERCENTAGE CHANGE'!AT21-'C. PERCENTAGE CHANGE'!AT$63)/('C. PERCENTAGE CHANGE'!AT$64-'C. PERCENTAGE CHANGE'!AT$63)</f>
        <v>0.44795737122557727</v>
      </c>
      <c r="AU21" s="47">
        <f>('C. PERCENTAGE CHANGE'!AU21-'C. PERCENTAGE CHANGE'!AU$63)/('C. PERCENTAGE CHANGE'!AU$64-'C. PERCENTAGE CHANGE'!AU$63)</f>
        <v>0.50848804258587355</v>
      </c>
      <c r="AV21" s="47">
        <f>('C. PERCENTAGE CHANGE'!AV21-'C. PERCENTAGE CHANGE'!AV$63)/('C. PERCENTAGE CHANGE'!AV$64-'C. PERCENTAGE CHANGE'!AV$63)</f>
        <v>0.69009826152683285</v>
      </c>
      <c r="AW21" s="47">
        <f>('C. PERCENTAGE CHANGE'!AW21-'C. PERCENTAGE CHANGE'!AW$63)/('C. PERCENTAGE CHANGE'!AW$64-'C. PERCENTAGE CHANGE'!AW$63)</f>
        <v>0.24524452445244524</v>
      </c>
      <c r="AX21" s="47">
        <f>('C. PERCENTAGE CHANGE'!AX21-'C. PERCENTAGE CHANGE'!AX$63)/('C. PERCENTAGE CHANGE'!AX$64-'C. PERCENTAGE CHANGE'!AX$63)</f>
        <v>0.60573663624511087</v>
      </c>
      <c r="AY21" s="47">
        <f>('C. PERCENTAGE CHANGE'!AY21-'C. PERCENTAGE CHANGE'!AY$63)/('C. PERCENTAGE CHANGE'!AY$64-'C. PERCENTAGE CHANGE'!AY$63)</f>
        <v>0.84074592074592081</v>
      </c>
      <c r="AZ21" s="52">
        <f>('C. PERCENTAGE CHANGE'!AZ21-'C. PERCENTAGE CHANGE'!AZ$63)/('C. PERCENTAGE CHANGE'!AZ$64-'C. PERCENTAGE CHANGE'!AZ$63)</f>
        <v>0.770663014167701</v>
      </c>
      <c r="BA21" s="47">
        <f>('C. PERCENTAGE CHANGE'!BA21-'C. PERCENTAGE CHANGE'!BA$63)/('C. PERCENTAGE CHANGE'!BA$64-'C. PERCENTAGE CHANGE'!BA$63)</f>
        <v>0.72727272727272718</v>
      </c>
      <c r="BB21" s="47">
        <f>('C. PERCENTAGE CHANGE'!BB21-'C. PERCENTAGE CHANGE'!BB$63)/('C. PERCENTAGE CHANGE'!BB$64-'C. PERCENTAGE CHANGE'!BB$63)</f>
        <v>0.56681998613823947</v>
      </c>
      <c r="BC21" s="47">
        <f>('C. PERCENTAGE CHANGE'!BC21-'C. PERCENTAGE CHANGE'!BC$63)/('C. PERCENTAGE CHANGE'!BC$64-'C. PERCENTAGE CHANGE'!BC$63)</f>
        <v>0.37644444444444447</v>
      </c>
      <c r="BD21" s="47">
        <f>('C. PERCENTAGE CHANGE'!BD21-'C. PERCENTAGE CHANGE'!BD$63)/('C. PERCENTAGE CHANGE'!BD$64-'C. PERCENTAGE CHANGE'!BD$63)</f>
        <v>0.52459016393442615</v>
      </c>
      <c r="BE21" s="47">
        <f>('C. PERCENTAGE CHANGE'!BE21-'C. PERCENTAGE CHANGE'!BE$63)/('C. PERCENTAGE CHANGE'!BE$64-'C. PERCENTAGE CHANGE'!BE$63)</f>
        <v>0.16666666666666666</v>
      </c>
      <c r="BF21" s="52">
        <f>('C. PERCENTAGE CHANGE'!BF21-'C. PERCENTAGE CHANGE'!BF$63)/('C. PERCENTAGE CHANGE'!BF$64-'C. PERCENTAGE CHANGE'!BF$63)</f>
        <v>0.42569269521410585</v>
      </c>
      <c r="BG21" s="47">
        <f>1-('C. PERCENTAGE CHANGE'!BG21-'C. PERCENTAGE CHANGE'!BG$63)/('C. PERCENTAGE CHANGE'!BG$64-'C. PERCENTAGE CHANGE'!BG$63)</f>
        <v>0.61111111111111105</v>
      </c>
      <c r="BH21" s="47">
        <f>1-('C. PERCENTAGE CHANGE'!BH21-'C. PERCENTAGE CHANGE'!BH$63)/('C. PERCENTAGE CHANGE'!BH$64-'C. PERCENTAGE CHANGE'!BH$63)</f>
        <v>0.41176470588235303</v>
      </c>
      <c r="BI21" s="47">
        <f>1-('C. PERCENTAGE CHANGE'!BI21-'C. PERCENTAGE CHANGE'!BI$63)/('C. PERCENTAGE CHANGE'!BI$64-'C. PERCENTAGE CHANGE'!BI$63)</f>
        <v>0.61111111111111105</v>
      </c>
      <c r="BJ21" s="47">
        <f>1-('C. PERCENTAGE CHANGE'!BJ21-'C. PERCENTAGE CHANGE'!BJ$63)/('C. PERCENTAGE CHANGE'!BJ$64-'C. PERCENTAGE CHANGE'!BJ$63)</f>
        <v>0.47058823529411764</v>
      </c>
      <c r="BK21" s="47">
        <f>1-('C. PERCENTAGE CHANGE'!BK21-'C. PERCENTAGE CHANGE'!BK$63)/('C. PERCENTAGE CHANGE'!BK$64-'C. PERCENTAGE CHANGE'!BK$63)</f>
        <v>0.53125</v>
      </c>
      <c r="BL21" s="52">
        <f>1-('C. PERCENTAGE CHANGE'!BL21-'C. PERCENTAGE CHANGE'!BL$63)/('C. PERCENTAGE CHANGE'!BL$64-'C. PERCENTAGE CHANGE'!BL$63)</f>
        <v>0.58333333333333326</v>
      </c>
      <c r="BM21" s="47">
        <f>1-('C. PERCENTAGE CHANGE'!BM21-'C. PERCENTAGE CHANGE'!BM$63)/('C. PERCENTAGE CHANGE'!BM$64-'C. PERCENTAGE CHANGE'!BM$63)</f>
        <v>0.19354838709677413</v>
      </c>
      <c r="BN21" s="47">
        <f>1-('C. PERCENTAGE CHANGE'!BN21-'C. PERCENTAGE CHANGE'!BN$63)/('C. PERCENTAGE CHANGE'!BN$64-'C. PERCENTAGE CHANGE'!BN$63)</f>
        <v>0</v>
      </c>
      <c r="BO21" s="47">
        <f>1-('C. PERCENTAGE CHANGE'!BO21-'C. PERCENTAGE CHANGE'!BO$63)/('C. PERCENTAGE CHANGE'!BO$64-'C. PERCENTAGE CHANGE'!BO$63)</f>
        <v>0.28141592920353975</v>
      </c>
      <c r="BP21" s="47">
        <f>1-('C. PERCENTAGE CHANGE'!BP21-'C. PERCENTAGE CHANGE'!BP$63)/('C. PERCENTAGE CHANGE'!BP$64-'C. PERCENTAGE CHANGE'!BP$63)</f>
        <v>0.67616191904047973</v>
      </c>
      <c r="BQ21" s="47">
        <f>1-('C. PERCENTAGE CHANGE'!BQ21-'C. PERCENTAGE CHANGE'!BQ$63)/('C. PERCENTAGE CHANGE'!BQ$64-'C. PERCENTAGE CHANGE'!BQ$63)</f>
        <v>0</v>
      </c>
      <c r="BR21" s="52">
        <f>1-('C. PERCENTAGE CHANGE'!BR21-'C. PERCENTAGE CHANGE'!BR$63)/('C. PERCENTAGE CHANGE'!BR$64-'C. PERCENTAGE CHANGE'!BR$63)</f>
        <v>6.4970467969104995E-2</v>
      </c>
      <c r="BS21" s="47">
        <f>('C. PERCENTAGE CHANGE'!BS21-'C. PERCENTAGE CHANGE'!BS$63)/('C. PERCENTAGE CHANGE'!BS$64-'C. PERCENTAGE CHANGE'!BS$63)</f>
        <v>6.4023485112511297E-2</v>
      </c>
      <c r="BT21" s="47">
        <f>('C. PERCENTAGE CHANGE'!BT21-'C. PERCENTAGE CHANGE'!BT$63)/('C. PERCENTAGE CHANGE'!BT$64-'C. PERCENTAGE CHANGE'!BT$63)</f>
        <v>0.34558647898460598</v>
      </c>
      <c r="BU21" s="47">
        <f>('C. PERCENTAGE CHANGE'!BU21-'C. PERCENTAGE CHANGE'!BU$63)/('C. PERCENTAGE CHANGE'!BU$64-'C. PERCENTAGE CHANGE'!BU$63)</f>
        <v>0.43547500791700211</v>
      </c>
      <c r="BV21" s="47">
        <f>('C. PERCENTAGE CHANGE'!BV21-'C. PERCENTAGE CHANGE'!BV$63)/('C. PERCENTAGE CHANGE'!BV$64-'C. PERCENTAGE CHANGE'!BV$63)</f>
        <v>0.41141034727143866</v>
      </c>
      <c r="BW21" s="47">
        <f>('C. PERCENTAGE CHANGE'!BW21-'C. PERCENTAGE CHANGE'!BW$63)/('C. PERCENTAGE CHANGE'!BW$64-'C. PERCENTAGE CHANGE'!BW$63)</f>
        <v>0.74715134063466115</v>
      </c>
      <c r="BX21" s="52">
        <f>('C. PERCENTAGE CHANGE'!BX21-'C. PERCENTAGE CHANGE'!BX$63)/('C. PERCENTAGE CHANGE'!BX$64-'C. PERCENTAGE CHANGE'!BX$63)</f>
        <v>0.45893313384406698</v>
      </c>
      <c r="BY21" s="47">
        <f>1-('C. PERCENTAGE CHANGE'!BY21-'C. PERCENTAGE CHANGE'!BY$63)/('C. PERCENTAGE CHANGE'!BY$64-'C. PERCENTAGE CHANGE'!BY$63)</f>
        <v>0.47006745424847418</v>
      </c>
      <c r="BZ21" s="47">
        <f>1-('C. PERCENTAGE CHANGE'!BZ21-'C. PERCENTAGE CHANGE'!BZ$63)/('C. PERCENTAGE CHANGE'!BZ$64-'C. PERCENTAGE CHANGE'!BZ$63)</f>
        <v>0.49921747694150809</v>
      </c>
      <c r="CA21" s="47">
        <f>1-('C. PERCENTAGE CHANGE'!CA21-'C. PERCENTAGE CHANGE'!CA$63)/('C. PERCENTAGE CHANGE'!CA$64-'C. PERCENTAGE CHANGE'!CA$63)</f>
        <v>0.22543290674671546</v>
      </c>
      <c r="CB21" s="47">
        <f>1-('C. PERCENTAGE CHANGE'!CB21-'C. PERCENTAGE CHANGE'!CB$63)/('C. PERCENTAGE CHANGE'!CB$64-'C. PERCENTAGE CHANGE'!CB$63)</f>
        <v>0.45166699138607957</v>
      </c>
      <c r="CC21" s="47">
        <f>1-('C. PERCENTAGE CHANGE'!CC21-'C. PERCENTAGE CHANGE'!CC$63)/('C. PERCENTAGE CHANGE'!CC$64-'C. PERCENTAGE CHANGE'!CC$63)</f>
        <v>0.47323388914186648</v>
      </c>
      <c r="CD21" s="52">
        <f>1-('C. PERCENTAGE CHANGE'!CD21-'C. PERCENTAGE CHANGE'!CD$63)/('C. PERCENTAGE CHANGE'!CD$64-'C. PERCENTAGE CHANGE'!CD$63)</f>
        <v>0.52740772893725718</v>
      </c>
      <c r="CE21" s="51">
        <f>1-('C. PERCENTAGE CHANGE'!CE21-'C. PERCENTAGE CHANGE'!CE$63)/('C. PERCENTAGE CHANGE'!CE$64-'C. PERCENTAGE CHANGE'!CE$63)</f>
        <v>0.69359369250369074</v>
      </c>
      <c r="CF21" s="47">
        <f>1-('C. PERCENTAGE CHANGE'!CF21-'C. PERCENTAGE CHANGE'!CF$63)/('C. PERCENTAGE CHANGE'!CF$64-'C. PERCENTAGE CHANGE'!CF$63)</f>
        <v>0.62204469056031486</v>
      </c>
      <c r="CG21" s="47">
        <f>1-('C. PERCENTAGE CHANGE'!CG21-'C. PERCENTAGE CHANGE'!CG$63)/('C. PERCENTAGE CHANGE'!CG$64-'C. PERCENTAGE CHANGE'!CG$63)</f>
        <v>0.4482303595097773</v>
      </c>
      <c r="CH21" s="47">
        <f>1-('C. PERCENTAGE CHANGE'!CH21-'C. PERCENTAGE CHANGE'!CH$63)/('C. PERCENTAGE CHANGE'!CH$64-'C. PERCENTAGE CHANGE'!CH$63)</f>
        <v>0.54310756196133814</v>
      </c>
      <c r="CI21" s="47">
        <f>1-('C. PERCENTAGE CHANGE'!CI21-'C. PERCENTAGE CHANGE'!CI$63)/('C. PERCENTAGE CHANGE'!CI$64-'C. PERCENTAGE CHANGE'!CI$63)</f>
        <v>0.5084600611890544</v>
      </c>
      <c r="CJ21" s="47">
        <f>1-('C. PERCENTAGE CHANGE'!CJ21-'C. PERCENTAGE CHANGE'!CJ$63)/('C. PERCENTAGE CHANGE'!CJ$64-'C. PERCENTAGE CHANGE'!CJ$63)</f>
        <v>0.54116321497360609</v>
      </c>
      <c r="CK21" s="51">
        <f>1-('C. PERCENTAGE CHANGE'!CK21-'C. PERCENTAGE CHANGE'!CK$63)/('C. PERCENTAGE CHANGE'!CK$64-'C. PERCENTAGE CHANGE'!CK$63)</f>
        <v>0.6333333333333333</v>
      </c>
      <c r="CL21" s="47">
        <f>1-('C. PERCENTAGE CHANGE'!CL21-'C. PERCENTAGE CHANGE'!CL$63)/('C. PERCENTAGE CHANGE'!CL$64-'C. PERCENTAGE CHANGE'!CL$63)</f>
        <v>0.16666666666666674</v>
      </c>
      <c r="CM21" s="47">
        <f>1-('C. PERCENTAGE CHANGE'!CM21-'C. PERCENTAGE CHANGE'!CM$63)/('C. PERCENTAGE CHANGE'!CM$64-'C. PERCENTAGE CHANGE'!CM$63)</f>
        <v>0.68833333333333335</v>
      </c>
      <c r="CN21" s="47">
        <f>1-('C. PERCENTAGE CHANGE'!CN21-'C. PERCENTAGE CHANGE'!CN$63)/('C. PERCENTAGE CHANGE'!CN$64-'C. PERCENTAGE CHANGE'!CN$63)</f>
        <v>1</v>
      </c>
      <c r="CO21" s="52">
        <f>1-('C. PERCENTAGE CHANGE'!CP21-'C. PERCENTAGE CHANGE'!CP$63)/('C. PERCENTAGE CHANGE'!CP$64-'C. PERCENTAGE CHANGE'!CP$63)</f>
        <v>0.8571428571428571</v>
      </c>
      <c r="CP21" s="47">
        <f>1-('C. PERCENTAGE CHANGE'!CQ21-'C. PERCENTAGE CHANGE'!CQ$63)/('C. PERCENTAGE CHANGE'!CQ$64-'C. PERCENTAGE CHANGE'!CQ$63)</f>
        <v>0.69230769230769229</v>
      </c>
      <c r="CQ21" s="47">
        <f>1-('C. PERCENTAGE CHANGE'!CR21-'C. PERCENTAGE CHANGE'!CR$63)/('C. PERCENTAGE CHANGE'!CR$64-'C. PERCENTAGE CHANGE'!CR$63)</f>
        <v>0.67307692307692313</v>
      </c>
      <c r="CR21" s="47">
        <f>1-('C. PERCENTAGE CHANGE'!CS21-'C. PERCENTAGE CHANGE'!CS$63)/('C. PERCENTAGE CHANGE'!CS$64-'C. PERCENTAGE CHANGE'!CS$63)</f>
        <v>0.71428571428571419</v>
      </c>
      <c r="CS21" s="47">
        <f>1-('C. PERCENTAGE CHANGE'!CT21-'C. PERCENTAGE CHANGE'!CT$63)/('C. PERCENTAGE CHANGE'!CT$64-'C. PERCENTAGE CHANGE'!CT$63)</f>
        <v>0.4642857142857143</v>
      </c>
      <c r="CT21" s="47">
        <f>1-('C. PERCENTAGE CHANGE'!CU21-'C. PERCENTAGE CHANGE'!CU$63)/('C. PERCENTAGE CHANGE'!CU$64-'C. PERCENTAGE CHANGE'!CU$63)</f>
        <v>0.5714285714285714</v>
      </c>
      <c r="CU21" s="52">
        <f>1-('C. PERCENTAGE CHANGE'!CV21-'C. PERCENTAGE CHANGE'!CV$63)/('C. PERCENTAGE CHANGE'!CV$64-'C. PERCENTAGE CHANGE'!CV$63)</f>
        <v>0.4375</v>
      </c>
      <c r="CV21" s="47">
        <f>1-('C. PERCENTAGE CHANGE'!CW21-'C. PERCENTAGE CHANGE'!CW$63)/('C. PERCENTAGE CHANGE'!CW$64-'C. PERCENTAGE CHANGE'!CW$63)</f>
        <v>0.5828460038986355</v>
      </c>
      <c r="CW21" s="47">
        <f>1-('C. PERCENTAGE CHANGE'!CX21-'C. PERCENTAGE CHANGE'!CX$63)/('C. PERCENTAGE CHANGE'!CX$64-'C. PERCENTAGE CHANGE'!CX$63)</f>
        <v>0.35502645502645513</v>
      </c>
      <c r="CX21" s="47">
        <f>1-('C. PERCENTAGE CHANGE'!CY21-'C. PERCENTAGE CHANGE'!CY$63)/('C. PERCENTAGE CHANGE'!CY$64-'C. PERCENTAGE CHANGE'!CY$63)</f>
        <v>0.57881773399014769</v>
      </c>
      <c r="CY21" s="47">
        <f>1-('C. PERCENTAGE CHANGE'!CZ21-'C. PERCENTAGE CHANGE'!CZ$63)/('C. PERCENTAGE CHANGE'!CZ$64-'C. PERCENTAGE CHANGE'!CZ$63)</f>
        <v>0.73063973063973064</v>
      </c>
      <c r="CZ21" s="47">
        <f>1-('C. PERCENTAGE CHANGE'!DA21-'C. PERCENTAGE CHANGE'!DA$63)/('C. PERCENTAGE CHANGE'!DA$64-'C. PERCENTAGE CHANGE'!DA$63)</f>
        <v>0.16233766233766234</v>
      </c>
      <c r="DA21" s="52">
        <f>1-('C. PERCENTAGE CHANGE'!DB21-'C. PERCENTAGE CHANGE'!DB$63)/('C. PERCENTAGE CHANGE'!DB$64-'C. PERCENTAGE CHANGE'!DB$63)</f>
        <v>0.39393939393939392</v>
      </c>
      <c r="DB21" s="47">
        <f>1-('C. PERCENTAGE CHANGE'!DC21-'C. PERCENTAGE CHANGE'!DC$63)/('C. PERCENTAGE CHANGE'!DC$64-'C. PERCENTAGE CHANGE'!DC$63)</f>
        <v>0.37931034482758619</v>
      </c>
      <c r="DC21" s="47">
        <f>1-('C. PERCENTAGE CHANGE'!DD21-'C. PERCENTAGE CHANGE'!DD$63)/('C. PERCENTAGE CHANGE'!DD$64-'C. PERCENTAGE CHANGE'!DD$63)</f>
        <v>0.75</v>
      </c>
      <c r="DD21" s="47">
        <f>1-('C. PERCENTAGE CHANGE'!DE21-'C. PERCENTAGE CHANGE'!DE$63)/('C. PERCENTAGE CHANGE'!DE$64-'C. PERCENTAGE CHANGE'!DE$63)</f>
        <v>0.58386683738796419</v>
      </c>
      <c r="DE21" s="47">
        <f>1-('C. PERCENTAGE CHANGE'!DF21-'C. PERCENTAGE CHANGE'!DF$63)/('C. PERCENTAGE CHANGE'!DF$64-'C. PERCENTAGE CHANGE'!DF$63)</f>
        <v>0.53061224489795922</v>
      </c>
      <c r="DF21" s="47">
        <f>1-('C. PERCENTAGE CHANGE'!DG21-'C. PERCENTAGE CHANGE'!DG$63)/('C. PERCENTAGE CHANGE'!DG$64-'C. PERCENTAGE CHANGE'!DG$63)</f>
        <v>0.52173913043478248</v>
      </c>
      <c r="DG21" s="52">
        <f>1-('C. PERCENTAGE CHANGE'!DH21-'C. PERCENTAGE CHANGE'!DH$63)/('C. PERCENTAGE CHANGE'!DH$64-'C. PERCENTAGE CHANGE'!DH$63)</f>
        <v>0.21920821114369504</v>
      </c>
    </row>
    <row r="22" spans="1:111" x14ac:dyDescent="0.35">
      <c r="A22" s="228"/>
      <c r="B22" s="248" t="s">
        <v>22</v>
      </c>
      <c r="C22" s="248" t="s">
        <v>53</v>
      </c>
      <c r="D22" s="229" t="s">
        <v>66</v>
      </c>
      <c r="E22" s="18">
        <f>('C. PERCENTAGE CHANGE'!E22-'C. PERCENTAGE CHANGE'!E$63)/('C. PERCENTAGE CHANGE'!E$64-'C. PERCENTAGE CHANGE'!E$63)</f>
        <v>0.51163168686305738</v>
      </c>
      <c r="F22" s="19">
        <f>('C. PERCENTAGE CHANGE'!F22-'C. PERCENTAGE CHANGE'!F$63)/('C. PERCENTAGE CHANGE'!F$64-'C. PERCENTAGE CHANGE'!F$63)</f>
        <v>0.64247080032682158</v>
      </c>
      <c r="G22" s="19">
        <f>('C. PERCENTAGE CHANGE'!G22-'C. PERCENTAGE CHANGE'!G$63)/('C. PERCENTAGE CHANGE'!G$64-'C. PERCENTAGE CHANGE'!G$63)</f>
        <v>0.55052405163121354</v>
      </c>
      <c r="H22" s="19">
        <f>('C. PERCENTAGE CHANGE'!H22-'C. PERCENTAGE CHANGE'!H$63)/('C. PERCENTAGE CHANGE'!H$64-'C. PERCENTAGE CHANGE'!H$63)</f>
        <v>0.70710491248703677</v>
      </c>
      <c r="I22" s="19">
        <f>('C. PERCENTAGE CHANGE'!I22-'C. PERCENTAGE CHANGE'!I$63)/('C. PERCENTAGE CHANGE'!I$64-'C. PERCENTAGE CHANGE'!I$63)</f>
        <v>0.7059518464987824</v>
      </c>
      <c r="J22" s="52">
        <f>('C. PERCENTAGE CHANGE'!J22-'C. PERCENTAGE CHANGE'!J$63)/('C. PERCENTAGE CHANGE'!J$64-'C. PERCENTAGE CHANGE'!J$63)</f>
        <v>0.66638442089292615</v>
      </c>
      <c r="K22" s="51">
        <f>('C. PERCENTAGE CHANGE'!K22-'C. PERCENTAGE CHANGE'!K$63)/('C. PERCENTAGE CHANGE'!K$64-'C. PERCENTAGE CHANGE'!K$63)</f>
        <v>0.66666666666666663</v>
      </c>
      <c r="L22" s="47">
        <f>('C. PERCENTAGE CHANGE'!L22-'C. PERCENTAGE CHANGE'!L$63)/('C. PERCENTAGE CHANGE'!L$64-'C. PERCENTAGE CHANGE'!L$63)</f>
        <v>0.25</v>
      </c>
      <c r="M22" s="47">
        <f>('C. PERCENTAGE CHANGE'!M22-'C. PERCENTAGE CHANGE'!M$63)/('C. PERCENTAGE CHANGE'!M$64-'C. PERCENTAGE CHANGE'!M$63)</f>
        <v>0.38095238095238099</v>
      </c>
      <c r="N22" s="47">
        <f>('C. PERCENTAGE CHANGE'!N22-'C. PERCENTAGE CHANGE'!N$63)/('C. PERCENTAGE CHANGE'!N$64-'C. PERCENTAGE CHANGE'!N$63)</f>
        <v>0.28822928279450022</v>
      </c>
      <c r="O22" s="47">
        <f>('C. PERCENTAGE CHANGE'!O22-'C. PERCENTAGE CHANGE'!O$63)/('C. PERCENTAGE CHANGE'!O$64-'C. PERCENTAGE CHANGE'!O$63)</f>
        <v>0.21612025091726833</v>
      </c>
      <c r="P22" s="52">
        <f>('C. PERCENTAGE CHANGE'!P22-'C. PERCENTAGE CHANGE'!P$63)/('C. PERCENTAGE CHANGE'!P$64-'C. PERCENTAGE CHANGE'!P$63)</f>
        <v>0.19011406844106463</v>
      </c>
      <c r="Q22" s="47">
        <f>('C. PERCENTAGE CHANGE'!Q22-'C. PERCENTAGE CHANGE'!Q$63)/('C. PERCENTAGE CHANGE'!Q$64-'C. PERCENTAGE CHANGE'!Q$63)</f>
        <v>0.52283784544867717</v>
      </c>
      <c r="R22" s="47">
        <f>('C. PERCENTAGE CHANGE'!R22-'C. PERCENTAGE CHANGE'!R$63)/('C. PERCENTAGE CHANGE'!R$64-'C. PERCENTAGE CHANGE'!R$63)</f>
        <v>0.61384156828111924</v>
      </c>
      <c r="S22" s="47">
        <f>('C. PERCENTAGE CHANGE'!S22-'C. PERCENTAGE CHANGE'!S$63)/('C. PERCENTAGE CHANGE'!S$64-'C. PERCENTAGE CHANGE'!S$63)</f>
        <v>0.39927992799279932</v>
      </c>
      <c r="T22" s="47">
        <f>('C. PERCENTAGE CHANGE'!T22-'C. PERCENTAGE CHANGE'!T$63)/('C. PERCENTAGE CHANGE'!T$64-'C. PERCENTAGE CHANGE'!T$63)</f>
        <v>0.49043289673133877</v>
      </c>
      <c r="U22" s="47">
        <f>('C. PERCENTAGE CHANGE'!U22-'C. PERCENTAGE CHANGE'!U$63)/('C. PERCENTAGE CHANGE'!U$64-'C. PERCENTAGE CHANGE'!U$63)</f>
        <v>0.47154531798782739</v>
      </c>
      <c r="V22" s="52">
        <f>('C. PERCENTAGE CHANGE'!V22-'C. PERCENTAGE CHANGE'!V$63)/('C. PERCENTAGE CHANGE'!V$64-'C. PERCENTAGE CHANGE'!V$63)</f>
        <v>0.350240858446911</v>
      </c>
      <c r="W22" s="47">
        <f>('C. PERCENTAGE CHANGE'!W22-'C. PERCENTAGE CHANGE'!W$63)/('C. PERCENTAGE CHANGE'!W$64-'C. PERCENTAGE CHANGE'!W$63)</f>
        <v>0.26642335766423353</v>
      </c>
      <c r="X22" s="47">
        <f>('C. PERCENTAGE CHANGE'!X22-'C. PERCENTAGE CHANGE'!X$63)/('C. PERCENTAGE CHANGE'!X$64-'C. PERCENTAGE CHANGE'!X$63)</f>
        <v>0.60125000000000073</v>
      </c>
      <c r="Y22" s="47">
        <f>('C. PERCENTAGE CHANGE'!Y22-'C. PERCENTAGE CHANGE'!Y$63)/('C. PERCENTAGE CHANGE'!Y$64-'C. PERCENTAGE CHANGE'!Y$63)</f>
        <v>0.44063600875939973</v>
      </c>
      <c r="Z22" s="47">
        <f>('C. PERCENTAGE CHANGE'!Z22-'C. PERCENTAGE CHANGE'!Z$63)/('C. PERCENTAGE CHANGE'!Z$64-'C. PERCENTAGE CHANGE'!Z$63)</f>
        <v>0.49150475403059185</v>
      </c>
      <c r="AA22" s="47">
        <f>('C. PERCENTAGE CHANGE'!AA22-'C. PERCENTAGE CHANGE'!AA$63)/('C. PERCENTAGE CHANGE'!AA$64-'C. PERCENTAGE CHANGE'!AA$63)</f>
        <v>0.43370827955006452</v>
      </c>
      <c r="AB22" s="52">
        <f>('C. PERCENTAGE CHANGE'!AB22-'C. PERCENTAGE CHANGE'!AB$63)/('C. PERCENTAGE CHANGE'!AB$64-'C. PERCENTAGE CHANGE'!AB$63)</f>
        <v>0.48301369863013704</v>
      </c>
      <c r="AC22" s="47">
        <f>('C. PERCENTAGE CHANGE'!AC22-'C. PERCENTAGE CHANGE'!AC$63)/('C. PERCENTAGE CHANGE'!AC$64-'C. PERCENTAGE CHANGE'!AC$63)</f>
        <v>0.63849765258215974</v>
      </c>
      <c r="AD22" s="47">
        <f>('C. PERCENTAGE CHANGE'!AD22-'C. PERCENTAGE CHANGE'!AD$63)/('C. PERCENTAGE CHANGE'!AD$64-'C. PERCENTAGE CHANGE'!AD$63)</f>
        <v>0.65303140978816654</v>
      </c>
      <c r="AE22" s="47">
        <f>('C. PERCENTAGE CHANGE'!AE22-'C. PERCENTAGE CHANGE'!AE$63)/('C. PERCENTAGE CHANGE'!AE$64-'C. PERCENTAGE CHANGE'!AE$63)</f>
        <v>0.48175182481751821</v>
      </c>
      <c r="AF22" s="47">
        <f>('C. PERCENTAGE CHANGE'!AF22-'C. PERCENTAGE CHANGE'!AF$63)/('C. PERCENTAGE CHANGE'!AF$64-'C. PERCENTAGE CHANGE'!AF$63)</f>
        <v>0.82990654205607484</v>
      </c>
      <c r="AG22" s="47">
        <f>('C. PERCENTAGE CHANGE'!AG22-'C. PERCENTAGE CHANGE'!AG$63)/('C. PERCENTAGE CHANGE'!AG$64-'C. PERCENTAGE CHANGE'!AG$63)</f>
        <v>0.20943952802359883</v>
      </c>
      <c r="AH22" s="47">
        <f>('C. PERCENTAGE CHANGE'!AH22-'C. PERCENTAGE CHANGE'!AH$63)/('C. PERCENTAGE CHANGE'!AH$64-'C. PERCENTAGE CHANGE'!AH$63)</f>
        <v>0.7933740191804709</v>
      </c>
      <c r="AI22" s="120">
        <f>('C. PERCENTAGE CHANGE'!AI22-'C. PERCENTAGE CHANGE'!AI$63)/('C. PERCENTAGE CHANGE'!AI$64-'C. PERCENTAGE CHANGE'!AI$63)</f>
        <v>0.40799460279979755</v>
      </c>
      <c r="AJ22" s="47">
        <f>('C. PERCENTAGE CHANGE'!AJ22-'C. PERCENTAGE CHANGE'!AJ$63)/('C. PERCENTAGE CHANGE'!AJ$64-'C. PERCENTAGE CHANGE'!AJ$63)</f>
        <v>6.4600840336134446E-2</v>
      </c>
      <c r="AK22" s="47">
        <f>('C. PERCENTAGE CHANGE'!AK22-'C. PERCENTAGE CHANGE'!AK$63)/('C. PERCENTAGE CHANGE'!AK$64-'C. PERCENTAGE CHANGE'!AK$63)</f>
        <v>0.58981513777467742</v>
      </c>
      <c r="AL22" s="47">
        <f>('C. PERCENTAGE CHANGE'!AL22-'C. PERCENTAGE CHANGE'!AL$63)/('C. PERCENTAGE CHANGE'!AL$64-'C. PERCENTAGE CHANGE'!AL$63)</f>
        <v>0.53358208955223885</v>
      </c>
      <c r="AM22" s="47">
        <f>('C. PERCENTAGE CHANGE'!AM22-'C. PERCENTAGE CHANGE'!AM$63)/('C. PERCENTAGE CHANGE'!AM$64-'C. PERCENTAGE CHANGE'!AM$63)</f>
        <v>6.9503546099290811E-2</v>
      </c>
      <c r="AN22" s="192">
        <f>('C. PERCENTAGE CHANGE'!AN22-'C. PERCENTAGE CHANGE'!AN$63)/('C. PERCENTAGE CHANGE'!AN$64-'C. PERCENTAGE CHANGE'!AN$63)</f>
        <v>4.9124074408524537E-2</v>
      </c>
      <c r="AO22" s="47">
        <f>('C. PERCENTAGE CHANGE'!AO22-'C. PERCENTAGE CHANGE'!AO$63)/('C. PERCENTAGE CHANGE'!AO$64-'C. PERCENTAGE CHANGE'!AO$63)</f>
        <v>0.43274432023079701</v>
      </c>
      <c r="AP22" s="47">
        <f>('C. PERCENTAGE CHANGE'!AP22-'C. PERCENTAGE CHANGE'!AP$63)/('C. PERCENTAGE CHANGE'!AP$64-'C. PERCENTAGE CHANGE'!AP$63)</f>
        <v>0.52941176470588236</v>
      </c>
      <c r="AQ22" s="47">
        <f>('C. PERCENTAGE CHANGE'!AQ22-'C. PERCENTAGE CHANGE'!AQ$63)/('C. PERCENTAGE CHANGE'!AQ$64-'C. PERCENTAGE CHANGE'!AQ$63)</f>
        <v>0.4447916666666667</v>
      </c>
      <c r="AR22" s="47">
        <f>('C. PERCENTAGE CHANGE'!AR22-'C. PERCENTAGE CHANGE'!AR$63)/('C. PERCENTAGE CHANGE'!AR$64-'C. PERCENTAGE CHANGE'!AR$63)</f>
        <v>0.43835616438356156</v>
      </c>
      <c r="AS22" s="47">
        <f>('C. PERCENTAGE CHANGE'!AS22-'C. PERCENTAGE CHANGE'!AS$63)/('C. PERCENTAGE CHANGE'!AS$64-'C. PERCENTAGE CHANGE'!AS$63)</f>
        <v>8.5057471264367829E-2</v>
      </c>
      <c r="AT22" s="52">
        <f>('C. PERCENTAGE CHANGE'!AT22-'C. PERCENTAGE CHANGE'!AT$63)/('C. PERCENTAGE CHANGE'!AT$64-'C. PERCENTAGE CHANGE'!AT$63)</f>
        <v>0.20437625184233402</v>
      </c>
      <c r="AU22" s="47">
        <f>('C. PERCENTAGE CHANGE'!AU22-'C. PERCENTAGE CHANGE'!AU$63)/('C. PERCENTAGE CHANGE'!AU$64-'C. PERCENTAGE CHANGE'!AU$63)</f>
        <v>0.61132324864150389</v>
      </c>
      <c r="AV22" s="47">
        <f>('C. PERCENTAGE CHANGE'!AV22-'C. PERCENTAGE CHANGE'!AV$63)/('C. PERCENTAGE CHANGE'!AV$64-'C. PERCENTAGE CHANGE'!AV$63)</f>
        <v>0.76420519898780759</v>
      </c>
      <c r="AW22" s="47">
        <f>('C. PERCENTAGE CHANGE'!AW22-'C. PERCENTAGE CHANGE'!AW$63)/('C. PERCENTAGE CHANGE'!AW$64-'C. PERCENTAGE CHANGE'!AW$63)</f>
        <v>0.536145395361454</v>
      </c>
      <c r="AX22" s="47">
        <f>('C. PERCENTAGE CHANGE'!AX22-'C. PERCENTAGE CHANGE'!AX$63)/('C. PERCENTAGE CHANGE'!AX$64-'C. PERCENTAGE CHANGE'!AX$63)</f>
        <v>0.38983050847457629</v>
      </c>
      <c r="AY22" s="47">
        <f>('C. PERCENTAGE CHANGE'!AY22-'C. PERCENTAGE CHANGE'!AY$63)/('C. PERCENTAGE CHANGE'!AY$64-'C. PERCENTAGE CHANGE'!AY$63)</f>
        <v>0.43692307692307691</v>
      </c>
      <c r="AZ22" s="52">
        <f>('C. PERCENTAGE CHANGE'!AZ22-'C. PERCENTAGE CHANGE'!AZ$63)/('C. PERCENTAGE CHANGE'!AZ$64-'C. PERCENTAGE CHANGE'!AZ$63)</f>
        <v>0.8331355328744362</v>
      </c>
      <c r="BA22" s="47">
        <f>('C. PERCENTAGE CHANGE'!BA22-'C. PERCENTAGE CHANGE'!BA$63)/('C. PERCENTAGE CHANGE'!BA$64-'C. PERCENTAGE CHANGE'!BA$63)</f>
        <v>0.17857142857142855</v>
      </c>
      <c r="BB22" s="47">
        <f>('C. PERCENTAGE CHANGE'!BB22-'C. PERCENTAGE CHANGE'!BB$63)/('C. PERCENTAGE CHANGE'!BB$64-'C. PERCENTAGE CHANGE'!BB$63)</f>
        <v>0.20009130633274635</v>
      </c>
      <c r="BC22" s="47">
        <f>('C. PERCENTAGE CHANGE'!BC22-'C. PERCENTAGE CHANGE'!BC$63)/('C. PERCENTAGE CHANGE'!BC$64-'C. PERCENTAGE CHANGE'!BC$63)</f>
        <v>0.79666666666666663</v>
      </c>
      <c r="BD22" s="47">
        <f>('C. PERCENTAGE CHANGE'!BD22-'C. PERCENTAGE CHANGE'!BD$63)/('C. PERCENTAGE CHANGE'!BD$64-'C. PERCENTAGE CHANGE'!BD$63)</f>
        <v>0.50847457627118642</v>
      </c>
      <c r="BE22" s="47">
        <f>('C. PERCENTAGE CHANGE'!BE22-'C. PERCENTAGE CHANGE'!BE$63)/('C. PERCENTAGE CHANGE'!BE$64-'C. PERCENTAGE CHANGE'!BE$63)</f>
        <v>0.84545454545454524</v>
      </c>
      <c r="BF22" s="52">
        <f>('C. PERCENTAGE CHANGE'!BF22-'C. PERCENTAGE CHANGE'!BF$63)/('C. PERCENTAGE CHANGE'!BF$64-'C. PERCENTAGE CHANGE'!BF$63)</f>
        <v>0.5615779057214827</v>
      </c>
      <c r="BG22" s="47">
        <f>1-('C. PERCENTAGE CHANGE'!BG22-'C. PERCENTAGE CHANGE'!BG$63)/('C. PERCENTAGE CHANGE'!BG$64-'C. PERCENTAGE CHANGE'!BG$63)</f>
        <v>1</v>
      </c>
      <c r="BH22" s="47">
        <f>1-('C. PERCENTAGE CHANGE'!BH22-'C. PERCENTAGE CHANGE'!BH$63)/('C. PERCENTAGE CHANGE'!BH$64-'C. PERCENTAGE CHANGE'!BH$63)</f>
        <v>0</v>
      </c>
      <c r="BI22" s="47">
        <f>1-('C. PERCENTAGE CHANGE'!BI22-'C. PERCENTAGE CHANGE'!BI$63)/('C. PERCENTAGE CHANGE'!BI$64-'C. PERCENTAGE CHANGE'!BI$63)</f>
        <v>0</v>
      </c>
      <c r="BJ22" s="47">
        <f>1-('C. PERCENTAGE CHANGE'!BJ22-'C. PERCENTAGE CHANGE'!BJ$63)/('C. PERCENTAGE CHANGE'!BJ$64-'C. PERCENTAGE CHANGE'!BJ$63)</f>
        <v>0.72727272727272729</v>
      </c>
      <c r="BK22" s="47">
        <f>1-('C. PERCENTAGE CHANGE'!BK22-'C. PERCENTAGE CHANGE'!BK$63)/('C. PERCENTAGE CHANGE'!BK$64-'C. PERCENTAGE CHANGE'!BK$63)</f>
        <v>0.85000000000000009</v>
      </c>
      <c r="BL22" s="52">
        <f>1-('C. PERCENTAGE CHANGE'!BL22-'C. PERCENTAGE CHANGE'!BL$63)/('C. PERCENTAGE CHANGE'!BL$64-'C. PERCENTAGE CHANGE'!BL$63)</f>
        <v>0.68181818181818177</v>
      </c>
      <c r="BM22" s="47">
        <f>1-('C. PERCENTAGE CHANGE'!BM22-'C. PERCENTAGE CHANGE'!BM$63)/('C. PERCENTAGE CHANGE'!BM$64-'C. PERCENTAGE CHANGE'!BM$63)</f>
        <v>0.66666666666666663</v>
      </c>
      <c r="BN22" s="47">
        <f>1-('C. PERCENTAGE CHANGE'!BN22-'C. PERCENTAGE CHANGE'!BN$63)/('C. PERCENTAGE CHANGE'!BN$64-'C. PERCENTAGE CHANGE'!BN$63)</f>
        <v>0.57692307692307687</v>
      </c>
      <c r="BO22" s="47">
        <f>1-('C. PERCENTAGE CHANGE'!BO22-'C. PERCENTAGE CHANGE'!BO$63)/('C. PERCENTAGE CHANGE'!BO$64-'C. PERCENTAGE CHANGE'!BO$63)</f>
        <v>0.67337087691069986</v>
      </c>
      <c r="BP22" s="47">
        <f>1-('C. PERCENTAGE CHANGE'!BP22-'C. PERCENTAGE CHANGE'!BP$63)/('C. PERCENTAGE CHANGE'!BP$64-'C. PERCENTAGE CHANGE'!BP$63)</f>
        <v>0.37931034482758619</v>
      </c>
      <c r="BQ22" s="47">
        <f>1-('C. PERCENTAGE CHANGE'!BQ22-'C. PERCENTAGE CHANGE'!BQ$63)/('C. PERCENTAGE CHANGE'!BQ$64-'C. PERCENTAGE CHANGE'!BQ$63)</f>
        <v>0.30158730158730163</v>
      </c>
      <c r="BR22" s="52">
        <f>1-('C. PERCENTAGE CHANGE'!BR22-'C. PERCENTAGE CHANGE'!BR$63)/('C. PERCENTAGE CHANGE'!BR$64-'C. PERCENTAGE CHANGE'!BR$63)</f>
        <v>0.60184182015167931</v>
      </c>
      <c r="BS22" s="47">
        <f>('C. PERCENTAGE CHANGE'!BS22-'C. PERCENTAGE CHANGE'!BS$63)/('C. PERCENTAGE CHANGE'!BS$64-'C. PERCENTAGE CHANGE'!BS$63)</f>
        <v>0.30583325710153636</v>
      </c>
      <c r="BT22" s="47">
        <f>('C. PERCENTAGE CHANGE'!BT22-'C. PERCENTAGE CHANGE'!BT$63)/('C. PERCENTAGE CHANGE'!BT$64-'C. PERCENTAGE CHANGE'!BT$63)</f>
        <v>0.51174934725848564</v>
      </c>
      <c r="BU22" s="47">
        <f>('C. PERCENTAGE CHANGE'!BU22-'C. PERCENTAGE CHANGE'!BU$63)/('C. PERCENTAGE CHANGE'!BU$64-'C. PERCENTAGE CHANGE'!BU$63)</f>
        <v>0.36305070159921593</v>
      </c>
      <c r="BV22" s="47">
        <f>('C. PERCENTAGE CHANGE'!BV22-'C. PERCENTAGE CHANGE'!BV$63)/('C. PERCENTAGE CHANGE'!BV$64-'C. PERCENTAGE CHANGE'!BV$63)</f>
        <v>0.24509803921568624</v>
      </c>
      <c r="BW22" s="47">
        <f>('C. PERCENTAGE CHANGE'!BW22-'C. PERCENTAGE CHANGE'!BW$63)/('C. PERCENTAGE CHANGE'!BW$64-'C. PERCENTAGE CHANGE'!BW$63)</f>
        <v>0.58571236634869173</v>
      </c>
      <c r="BX22" s="52">
        <f>('C. PERCENTAGE CHANGE'!BX22-'C. PERCENTAGE CHANGE'!BX$63)/('C. PERCENTAGE CHANGE'!BX$64-'C. PERCENTAGE CHANGE'!BX$63)</f>
        <v>0.47804124790619762</v>
      </c>
      <c r="BY22" s="47">
        <f>1-('C. PERCENTAGE CHANGE'!BY22-'C. PERCENTAGE CHANGE'!BY$63)/('C. PERCENTAGE CHANGE'!BY$64-'C. PERCENTAGE CHANGE'!BY$63)</f>
        <v>0.42787982684646075</v>
      </c>
      <c r="BZ22" s="47">
        <f>1-('C. PERCENTAGE CHANGE'!BZ22-'C. PERCENTAGE CHANGE'!BZ$63)/('C. PERCENTAGE CHANGE'!BZ$64-'C. PERCENTAGE CHANGE'!BZ$63)</f>
        <v>0.43689867824129958</v>
      </c>
      <c r="CA22" s="47">
        <f>1-('C. PERCENTAGE CHANGE'!CA22-'C. PERCENTAGE CHANGE'!CA$63)/('C. PERCENTAGE CHANGE'!CA$64-'C. PERCENTAGE CHANGE'!CA$63)</f>
        <v>0.66102304180595972</v>
      </c>
      <c r="CB22" s="47">
        <f>1-('C. PERCENTAGE CHANGE'!CB22-'C. PERCENTAGE CHANGE'!CB$63)/('C. PERCENTAGE CHANGE'!CB$64-'C. PERCENTAGE CHANGE'!CB$63)</f>
        <v>0.69695963151342466</v>
      </c>
      <c r="CC22" s="47">
        <f>1-('C. PERCENTAGE CHANGE'!CC22-'C. PERCENTAGE CHANGE'!CC$63)/('C. PERCENTAGE CHANGE'!CC$64-'C. PERCENTAGE CHANGE'!CC$63)</f>
        <v>0.42755643836662938</v>
      </c>
      <c r="CD22" s="52">
        <f>1-('C. PERCENTAGE CHANGE'!CD22-'C. PERCENTAGE CHANGE'!CD$63)/('C. PERCENTAGE CHANGE'!CD$64-'C. PERCENTAGE CHANGE'!CD$63)</f>
        <v>0.72232700774434466</v>
      </c>
      <c r="CE22" s="51">
        <f>1-('C. PERCENTAGE CHANGE'!CE22-'C. PERCENTAGE CHANGE'!CE$63)/('C. PERCENTAGE CHANGE'!CE$64-'C. PERCENTAGE CHANGE'!CE$63)</f>
        <v>0.23664894921364998</v>
      </c>
      <c r="CF22" s="47">
        <f>1-('C. PERCENTAGE CHANGE'!CF22-'C. PERCENTAGE CHANGE'!CF$63)/('C. PERCENTAGE CHANGE'!CF$64-'C. PERCENTAGE CHANGE'!CF$63)</f>
        <v>0.54450948468320526</v>
      </c>
      <c r="CG22" s="47">
        <f>1-('C. PERCENTAGE CHANGE'!CG22-'C. PERCENTAGE CHANGE'!CG$63)/('C. PERCENTAGE CHANGE'!CG$64-'C. PERCENTAGE CHANGE'!CG$63)</f>
        <v>0.44006415118218567</v>
      </c>
      <c r="CH22" s="47">
        <f>1-('C. PERCENTAGE CHANGE'!CH22-'C. PERCENTAGE CHANGE'!CH$63)/('C. PERCENTAGE CHANGE'!CH$64-'C. PERCENTAGE CHANGE'!CH$63)</f>
        <v>0.4207688696123757</v>
      </c>
      <c r="CI22" s="47">
        <f>1-('C. PERCENTAGE CHANGE'!CI22-'C. PERCENTAGE CHANGE'!CI$63)/('C. PERCENTAGE CHANGE'!CI$64-'C. PERCENTAGE CHANGE'!CI$63)</f>
        <v>0.18751996329523146</v>
      </c>
      <c r="CJ22" s="47">
        <f>1-('C. PERCENTAGE CHANGE'!CJ22-'C. PERCENTAGE CHANGE'!CJ$63)/('C. PERCENTAGE CHANGE'!CJ$64-'C. PERCENTAGE CHANGE'!CJ$63)</f>
        <v>0.22588226078101137</v>
      </c>
      <c r="CK22" s="51">
        <f>1-('C. PERCENTAGE CHANGE'!CK22-'C. PERCENTAGE CHANGE'!CK$63)/('C. PERCENTAGE CHANGE'!CK$64-'C. PERCENTAGE CHANGE'!CK$63)</f>
        <v>0.7421875</v>
      </c>
      <c r="CL22" s="47">
        <f>1-('C. PERCENTAGE CHANGE'!CL22-'C. PERCENTAGE CHANGE'!CL$63)/('C. PERCENTAGE CHANGE'!CL$64-'C. PERCENTAGE CHANGE'!CL$63)</f>
        <v>0.73333333333333339</v>
      </c>
      <c r="CM22" s="47">
        <f>1-('C. PERCENTAGE CHANGE'!CM22-'C. PERCENTAGE CHANGE'!CM$63)/('C. PERCENTAGE CHANGE'!CM$64-'C. PERCENTAGE CHANGE'!CM$63)</f>
        <v>0.78814814814814815</v>
      </c>
      <c r="CN22" s="47">
        <f>1-('C. PERCENTAGE CHANGE'!CN22-'C. PERCENTAGE CHANGE'!CN$63)/('C. PERCENTAGE CHANGE'!CN$64-'C. PERCENTAGE CHANGE'!CN$63)</f>
        <v>0.390625</v>
      </c>
      <c r="CO22" s="52">
        <f>1-('C. PERCENTAGE CHANGE'!CP22-'C. PERCENTAGE CHANGE'!CP$63)/('C. PERCENTAGE CHANGE'!CP$64-'C. PERCENTAGE CHANGE'!CP$63)</f>
        <v>0.875</v>
      </c>
      <c r="CP22" s="47">
        <f>1-('C. PERCENTAGE CHANGE'!CQ22-'C. PERCENTAGE CHANGE'!CQ$63)/('C. PERCENTAGE CHANGE'!CQ$64-'C. PERCENTAGE CHANGE'!CQ$63)</f>
        <v>0.50769230769230766</v>
      </c>
      <c r="CQ22" s="47">
        <f>1-('C. PERCENTAGE CHANGE'!CR22-'C. PERCENTAGE CHANGE'!CR$63)/('C. PERCENTAGE CHANGE'!CR$64-'C. PERCENTAGE CHANGE'!CR$63)</f>
        <v>0.71794871794871806</v>
      </c>
      <c r="CR22" s="47">
        <f>1-('C. PERCENTAGE CHANGE'!CS22-'C. PERCENTAGE CHANGE'!CS$63)/('C. PERCENTAGE CHANGE'!CS$64-'C. PERCENTAGE CHANGE'!CS$63)</f>
        <v>0.83333333333333326</v>
      </c>
      <c r="CS22" s="47">
        <f>1-('C. PERCENTAGE CHANGE'!CT22-'C. PERCENTAGE CHANGE'!CT$63)/('C. PERCENTAGE CHANGE'!CT$64-'C. PERCENTAGE CHANGE'!CT$63)</f>
        <v>0.5714285714285714</v>
      </c>
      <c r="CT22" s="47">
        <f>1-('C. PERCENTAGE CHANGE'!CU22-'C. PERCENTAGE CHANGE'!CU$63)/('C. PERCENTAGE CHANGE'!CU$64-'C. PERCENTAGE CHANGE'!CU$63)</f>
        <v>0.39999999999999991</v>
      </c>
      <c r="CU22" s="52">
        <f>1-('C. PERCENTAGE CHANGE'!CV22-'C. PERCENTAGE CHANGE'!CV$63)/('C. PERCENTAGE CHANGE'!CV$64-'C. PERCENTAGE CHANGE'!CV$63)</f>
        <v>0.35000000000000009</v>
      </c>
      <c r="CV22" s="47">
        <f>1-('C. PERCENTAGE CHANGE'!CW22-'C. PERCENTAGE CHANGE'!CW$63)/('C. PERCENTAGE CHANGE'!CW$64-'C. PERCENTAGE CHANGE'!CW$63)</f>
        <v>0.68421052631578949</v>
      </c>
      <c r="CW22" s="47">
        <f>1-('C. PERCENTAGE CHANGE'!CX22-'C. PERCENTAGE CHANGE'!CX$63)/('C. PERCENTAGE CHANGE'!CX$64-'C. PERCENTAGE CHANGE'!CX$63)</f>
        <v>0.6673721340388008</v>
      </c>
      <c r="CX22" s="47">
        <f>1-('C. PERCENTAGE CHANGE'!CY22-'C. PERCENTAGE CHANGE'!CY$63)/('C. PERCENTAGE CHANGE'!CY$64-'C. PERCENTAGE CHANGE'!CY$63)</f>
        <v>0.51785714285714279</v>
      </c>
      <c r="CY22" s="47">
        <f>1-('C. PERCENTAGE CHANGE'!CZ22-'C. PERCENTAGE CHANGE'!CZ$63)/('C. PERCENTAGE CHANGE'!CZ$64-'C. PERCENTAGE CHANGE'!CZ$63)</f>
        <v>0.77033492822966509</v>
      </c>
      <c r="CZ22" s="47">
        <f>1-('C. PERCENTAGE CHANGE'!DA22-'C. PERCENTAGE CHANGE'!DA$63)/('C. PERCENTAGE CHANGE'!DA$64-'C. PERCENTAGE CHANGE'!DA$63)</f>
        <v>0.32467532467532467</v>
      </c>
      <c r="DA22" s="52">
        <f>1-('C. PERCENTAGE CHANGE'!DB22-'C. PERCENTAGE CHANGE'!DB$63)/('C. PERCENTAGE CHANGE'!DB$64-'C. PERCENTAGE CHANGE'!DB$63)</f>
        <v>0.8441558441558441</v>
      </c>
      <c r="DB22" s="47">
        <f>1-('C. PERCENTAGE CHANGE'!DC22-'C. PERCENTAGE CHANGE'!DC$63)/('C. PERCENTAGE CHANGE'!DC$64-'C. PERCENTAGE CHANGE'!DC$63)</f>
        <v>0.37931034482758619</v>
      </c>
      <c r="DC22" s="47">
        <f>1-('C. PERCENTAGE CHANGE'!DD22-'C. PERCENTAGE CHANGE'!DD$63)/('C. PERCENTAGE CHANGE'!DD$64-'C. PERCENTAGE CHANGE'!DD$63)</f>
        <v>0.9642857142857143</v>
      </c>
      <c r="DD22" s="47">
        <f>1-('C. PERCENTAGE CHANGE'!DE22-'C. PERCENTAGE CHANGE'!DE$63)/('C. PERCENTAGE CHANGE'!DE$64-'C. PERCENTAGE CHANGE'!DE$63)</f>
        <v>0.45070422535211274</v>
      </c>
      <c r="DE22" s="47">
        <f>1-('C. PERCENTAGE CHANGE'!DF22-'C. PERCENTAGE CHANGE'!DF$63)/('C. PERCENTAGE CHANGE'!DF$64-'C. PERCENTAGE CHANGE'!DF$63)</f>
        <v>0.7857142857142857</v>
      </c>
      <c r="DF22" s="47">
        <f>1-('C. PERCENTAGE CHANGE'!DG22-'C. PERCENTAGE CHANGE'!DG$63)/('C. PERCENTAGE CHANGE'!DG$64-'C. PERCENTAGE CHANGE'!DG$63)</f>
        <v>0</v>
      </c>
      <c r="DG22" s="52">
        <f>1-('C. PERCENTAGE CHANGE'!DH22-'C. PERCENTAGE CHANGE'!DH$63)/('C. PERCENTAGE CHANGE'!DH$64-'C. PERCENTAGE CHANGE'!DH$63)</f>
        <v>0.46428571428571419</v>
      </c>
    </row>
    <row r="23" spans="1:111" x14ac:dyDescent="0.35">
      <c r="A23" s="228"/>
      <c r="B23" s="248" t="s">
        <v>29</v>
      </c>
      <c r="C23" s="248" t="s">
        <v>53</v>
      </c>
      <c r="D23" s="229" t="s">
        <v>67</v>
      </c>
      <c r="E23" s="18">
        <f>('C. PERCENTAGE CHANGE'!E23-'C. PERCENTAGE CHANGE'!E$63)/('C. PERCENTAGE CHANGE'!E$64-'C. PERCENTAGE CHANGE'!E$63)</f>
        <v>0.5293584470974102</v>
      </c>
      <c r="F23" s="19">
        <f>('C. PERCENTAGE CHANGE'!F23-'C. PERCENTAGE CHANGE'!F$63)/('C. PERCENTAGE CHANGE'!F$64-'C. PERCENTAGE CHANGE'!F$63)</f>
        <v>0.34500089170322534</v>
      </c>
      <c r="G23" s="19">
        <f>('C. PERCENTAGE CHANGE'!G23-'C. PERCENTAGE CHANGE'!G$63)/('C. PERCENTAGE CHANGE'!G$64-'C. PERCENTAGE CHANGE'!G$63)</f>
        <v>0.29752493713811434</v>
      </c>
      <c r="H23" s="19">
        <f>('C. PERCENTAGE CHANGE'!H23-'C. PERCENTAGE CHANGE'!H$63)/('C. PERCENTAGE CHANGE'!H$64-'C. PERCENTAGE CHANGE'!H$63)</f>
        <v>0.81320424232161459</v>
      </c>
      <c r="I23" s="19">
        <f>('C. PERCENTAGE CHANGE'!I23-'C. PERCENTAGE CHANGE'!I$63)/('C. PERCENTAGE CHANGE'!I$64-'C. PERCENTAGE CHANGE'!I$63)</f>
        <v>0.29362591753268724</v>
      </c>
      <c r="J23" s="52">
        <f>('C. PERCENTAGE CHANGE'!J23-'C. PERCENTAGE CHANGE'!J$63)/('C. PERCENTAGE CHANGE'!J$64-'C. PERCENTAGE CHANGE'!J$63)</f>
        <v>0.25548013678024922</v>
      </c>
      <c r="K23" s="51">
        <f>('C. PERCENTAGE CHANGE'!K23-'C. PERCENTAGE CHANGE'!K$63)/('C. PERCENTAGE CHANGE'!K$64-'C. PERCENTAGE CHANGE'!K$63)</f>
        <v>0.6166666666666667</v>
      </c>
      <c r="L23" s="47">
        <f>('C. PERCENTAGE CHANGE'!L23-'C. PERCENTAGE CHANGE'!L$63)/('C. PERCENTAGE CHANGE'!L$64-'C. PERCENTAGE CHANGE'!L$63)</f>
        <v>0.28813559322033899</v>
      </c>
      <c r="M23" s="47">
        <f>('C. PERCENTAGE CHANGE'!M23-'C. PERCENTAGE CHANGE'!M$63)/('C. PERCENTAGE CHANGE'!M$64-'C. PERCENTAGE CHANGE'!M$63)</f>
        <v>0.38095238095238099</v>
      </c>
      <c r="N23" s="47">
        <f>('C. PERCENTAGE CHANGE'!N23-'C. PERCENTAGE CHANGE'!N$63)/('C. PERCENTAGE CHANGE'!N$64-'C. PERCENTAGE CHANGE'!N$63)</f>
        <v>0.36655982905982909</v>
      </c>
      <c r="O23" s="47">
        <f>('C. PERCENTAGE CHANGE'!O23-'C. PERCENTAGE CHANGE'!O$63)/('C. PERCENTAGE CHANGE'!O$64-'C. PERCENTAGE CHANGE'!O$63)</f>
        <v>0.3280021686093792</v>
      </c>
      <c r="P23" s="52">
        <f>('C. PERCENTAGE CHANGE'!P23-'C. PERCENTAGE CHANGE'!P$63)/('C. PERCENTAGE CHANGE'!P$64-'C. PERCENTAGE CHANGE'!P$63)</f>
        <v>0.27110266159695823</v>
      </c>
      <c r="Q23" s="47">
        <f>('C. PERCENTAGE CHANGE'!Q23-'C. PERCENTAGE CHANGE'!Q$63)/('C. PERCENTAGE CHANGE'!Q$64-'C. PERCENTAGE CHANGE'!Q$63)</f>
        <v>0.49167614216157907</v>
      </c>
      <c r="R23" s="47">
        <f>('C. PERCENTAGE CHANGE'!R23-'C. PERCENTAGE CHANGE'!R$63)/('C. PERCENTAGE CHANGE'!R$64-'C. PERCENTAGE CHANGE'!R$63)</f>
        <v>0.48683565645278287</v>
      </c>
      <c r="S23" s="47">
        <f>('C. PERCENTAGE CHANGE'!S23-'C. PERCENTAGE CHANGE'!S$63)/('C. PERCENTAGE CHANGE'!S$64-'C. PERCENTAGE CHANGE'!S$63)</f>
        <v>0.47665847665847672</v>
      </c>
      <c r="T23" s="47">
        <f>('C. PERCENTAGE CHANGE'!T23-'C. PERCENTAGE CHANGE'!T$63)/('C. PERCENTAGE CHANGE'!T$64-'C. PERCENTAGE CHANGE'!T$63)</f>
        <v>0.75784398283207033</v>
      </c>
      <c r="U23" s="47">
        <f>('C. PERCENTAGE CHANGE'!U23-'C. PERCENTAGE CHANGE'!U$63)/('C. PERCENTAGE CHANGE'!U$64-'C. PERCENTAGE CHANGE'!U$63)</f>
        <v>5.0323790584457649E-2</v>
      </c>
      <c r="V23" s="52">
        <f>('C. PERCENTAGE CHANGE'!V23-'C. PERCENTAGE CHANGE'!V$63)/('C. PERCENTAGE CHANGE'!V$64-'C. PERCENTAGE CHANGE'!V$63)</f>
        <v>0.3088679230411514</v>
      </c>
      <c r="W23" s="47">
        <f>('C. PERCENTAGE CHANGE'!W23-'C. PERCENTAGE CHANGE'!W$63)/('C. PERCENTAGE CHANGE'!W$64-'C. PERCENTAGE CHANGE'!W$63)</f>
        <v>0.76226682887266828</v>
      </c>
      <c r="X23" s="47">
        <f>('C. PERCENTAGE CHANGE'!X23-'C. PERCENTAGE CHANGE'!X$63)/('C. PERCENTAGE CHANGE'!X$64-'C. PERCENTAGE CHANGE'!X$63)</f>
        <v>0.28108108108108132</v>
      </c>
      <c r="Y23" s="47">
        <f>('C. PERCENTAGE CHANGE'!Y23-'C. PERCENTAGE CHANGE'!Y$63)/('C. PERCENTAGE CHANGE'!Y$64-'C. PERCENTAGE CHANGE'!Y$63)</f>
        <v>0.22879177377892029</v>
      </c>
      <c r="Z23" s="47">
        <f>('C. PERCENTAGE CHANGE'!Z23-'C. PERCENTAGE CHANGE'!Z$63)/('C. PERCENTAGE CHANGE'!Z$64-'C. PERCENTAGE CHANGE'!Z$63)</f>
        <v>0.40541431261770305</v>
      </c>
      <c r="AA23" s="47">
        <f>('C. PERCENTAGE CHANGE'!AA23-'C. PERCENTAGE CHANGE'!AA$63)/('C. PERCENTAGE CHANGE'!AA$64-'C. PERCENTAGE CHANGE'!AA$63)</f>
        <v>0.46555960349063796</v>
      </c>
      <c r="AB23" s="52">
        <f>('C. PERCENTAGE CHANGE'!AB23-'C. PERCENTAGE CHANGE'!AB$63)/('C. PERCENTAGE CHANGE'!AB$64-'C. PERCENTAGE CHANGE'!AB$63)</f>
        <v>0.21598173515981861</v>
      </c>
      <c r="AC23" s="47">
        <f>('C. PERCENTAGE CHANGE'!AC23-'C. PERCENTAGE CHANGE'!AC$63)/('C. PERCENTAGE CHANGE'!AC$64-'C. PERCENTAGE CHANGE'!AC$63)</f>
        <v>0.80920709441836203</v>
      </c>
      <c r="AD23" s="47">
        <f>('C. PERCENTAGE CHANGE'!AD23-'C. PERCENTAGE CHANGE'!AD$63)/('C. PERCENTAGE CHANGE'!AD$64-'C. PERCENTAGE CHANGE'!AD$63)</f>
        <v>0.14883376527212142</v>
      </c>
      <c r="AE23" s="47">
        <f>('C. PERCENTAGE CHANGE'!AE23-'C. PERCENTAGE CHANGE'!AE$63)/('C. PERCENTAGE CHANGE'!AE$64-'C. PERCENTAGE CHANGE'!AE$63)</f>
        <v>0.48175182481751821</v>
      </c>
      <c r="AF23" s="47">
        <f>('C. PERCENTAGE CHANGE'!AF23-'C. PERCENTAGE CHANGE'!AF$63)/('C. PERCENTAGE CHANGE'!AF$64-'C. PERCENTAGE CHANGE'!AF$63)</f>
        <v>0.68671844149006189</v>
      </c>
      <c r="AG23" s="47">
        <f>('C. PERCENTAGE CHANGE'!AG23-'C. PERCENTAGE CHANGE'!AG$63)/('C. PERCENTAGE CHANGE'!AG$64-'C. PERCENTAGE CHANGE'!AG$63)</f>
        <v>0.4016648482644361</v>
      </c>
      <c r="AH23" s="47">
        <f>('C. PERCENTAGE CHANGE'!AH23-'C. PERCENTAGE CHANGE'!AH$63)/('C. PERCENTAGE CHANGE'!AH$64-'C. PERCENTAGE CHANGE'!AH$63)</f>
        <v>0.48088410991636799</v>
      </c>
      <c r="AI23" s="120">
        <f>('C. PERCENTAGE CHANGE'!AI23-'C. PERCENTAGE CHANGE'!AI$63)/('C. PERCENTAGE CHANGE'!AI$64-'C. PERCENTAGE CHANGE'!AI$63)</f>
        <v>0</v>
      </c>
      <c r="AJ23" s="47">
        <f>('C. PERCENTAGE CHANGE'!AJ23-'C. PERCENTAGE CHANGE'!AJ$63)/('C. PERCENTAGE CHANGE'!AJ$64-'C. PERCENTAGE CHANGE'!AJ$63)</f>
        <v>0.70769929593459002</v>
      </c>
      <c r="AK23" s="47">
        <f>('C. PERCENTAGE CHANGE'!AK23-'C. PERCENTAGE CHANGE'!AK$63)/('C. PERCENTAGE CHANGE'!AK$64-'C. PERCENTAGE CHANGE'!AK$63)</f>
        <v>0.31147540983606559</v>
      </c>
      <c r="AL23" s="47">
        <f>('C. PERCENTAGE CHANGE'!AL23-'C. PERCENTAGE CHANGE'!AL$63)/('C. PERCENTAGE CHANGE'!AL$64-'C. PERCENTAGE CHANGE'!AL$63)</f>
        <v>0.46975648075412413</v>
      </c>
      <c r="AM23" s="47">
        <f>('C. PERCENTAGE CHANGE'!AM23-'C. PERCENTAGE CHANGE'!AM$63)/('C. PERCENTAGE CHANGE'!AM$64-'C. PERCENTAGE CHANGE'!AM$63)</f>
        <v>0.5444444444444444</v>
      </c>
      <c r="AN23" s="192">
        <f>('C. PERCENTAGE CHANGE'!AN23-'C. PERCENTAGE CHANGE'!AN$63)/('C. PERCENTAGE CHANGE'!AN$64-'C. PERCENTAGE CHANGE'!AN$63)</f>
        <v>0.25459496255956438</v>
      </c>
      <c r="AO23" s="47">
        <f>('C. PERCENTAGE CHANGE'!AO23-'C. PERCENTAGE CHANGE'!AO$63)/('C. PERCENTAGE CHANGE'!AO$64-'C. PERCENTAGE CHANGE'!AO$63)</f>
        <v>0.57718735684837386</v>
      </c>
      <c r="AP23" s="47">
        <f>('C. PERCENTAGE CHANGE'!AP23-'C. PERCENTAGE CHANGE'!AP$63)/('C. PERCENTAGE CHANGE'!AP$64-'C. PERCENTAGE CHANGE'!AP$63)</f>
        <v>0.31221719457013575</v>
      </c>
      <c r="AQ23" s="47">
        <f>('C. PERCENTAGE CHANGE'!AQ23-'C. PERCENTAGE CHANGE'!AQ$63)/('C. PERCENTAGE CHANGE'!AQ$64-'C. PERCENTAGE CHANGE'!AQ$63)</f>
        <v>0.10405405405405406</v>
      </c>
      <c r="AR23" s="47">
        <f>('C. PERCENTAGE CHANGE'!AR23-'C. PERCENTAGE CHANGE'!AR$63)/('C. PERCENTAGE CHANGE'!AR$64-'C. PERCENTAGE CHANGE'!AR$63)</f>
        <v>0.63561643835616433</v>
      </c>
      <c r="AS23" s="47">
        <f>('C. PERCENTAGE CHANGE'!AS23-'C. PERCENTAGE CHANGE'!AS$63)/('C. PERCENTAGE CHANGE'!AS$64-'C. PERCENTAGE CHANGE'!AS$63)</f>
        <v>8.0459770114942528E-2</v>
      </c>
      <c r="AT23" s="52">
        <f>('C. PERCENTAGE CHANGE'!AT23-'C. PERCENTAGE CHANGE'!AT$63)/('C. PERCENTAGE CHANGE'!AT$64-'C. PERCENTAGE CHANGE'!AT$63)</f>
        <v>0</v>
      </c>
      <c r="AU23" s="47">
        <f>('C. PERCENTAGE CHANGE'!AU23-'C. PERCENTAGE CHANGE'!AU$63)/('C. PERCENTAGE CHANGE'!AU$64-'C. PERCENTAGE CHANGE'!AU$63)</f>
        <v>0.36721759661985837</v>
      </c>
      <c r="AV23" s="47">
        <f>('C. PERCENTAGE CHANGE'!AV23-'C. PERCENTAGE CHANGE'!AV$63)/('C. PERCENTAGE CHANGE'!AV$64-'C. PERCENTAGE CHANGE'!AV$63)</f>
        <v>0.67460317460317454</v>
      </c>
      <c r="AW23" s="47">
        <f>('C. PERCENTAGE CHANGE'!AW23-'C. PERCENTAGE CHANGE'!AW$63)/('C. PERCENTAGE CHANGE'!AW$64-'C. PERCENTAGE CHANGE'!AW$63)</f>
        <v>0.25188692782321709</v>
      </c>
      <c r="AX23" s="47">
        <f>('C. PERCENTAGE CHANGE'!AX23-'C. PERCENTAGE CHANGE'!AX$63)/('C. PERCENTAGE CHANGE'!AX$64-'C. PERCENTAGE CHANGE'!AX$63)</f>
        <v>0.59621136590229318</v>
      </c>
      <c r="AY23" s="47">
        <f>('C. PERCENTAGE CHANGE'!AY23-'C. PERCENTAGE CHANGE'!AY$63)/('C. PERCENTAGE CHANGE'!AY$64-'C. PERCENTAGE CHANGE'!AY$63)</f>
        <v>0.43692307692307691</v>
      </c>
      <c r="AZ23" s="52">
        <f>('C. PERCENTAGE CHANGE'!AZ23-'C. PERCENTAGE CHANGE'!AZ$63)/('C. PERCENTAGE CHANGE'!AZ$64-'C. PERCENTAGE CHANGE'!AZ$63)</f>
        <v>0.25587467362924282</v>
      </c>
      <c r="BA23" s="47">
        <f>('C. PERCENTAGE CHANGE'!BA23-'C. PERCENTAGE CHANGE'!BA$63)/('C. PERCENTAGE CHANGE'!BA$64-'C. PERCENTAGE CHANGE'!BA$63)</f>
        <v>0.35087719298245612</v>
      </c>
      <c r="BB23" s="47">
        <f>('C. PERCENTAGE CHANGE'!BB23-'C. PERCENTAGE CHANGE'!BB$63)/('C. PERCENTAGE CHANGE'!BB$64-'C. PERCENTAGE CHANGE'!BB$63)</f>
        <v>0.74702287190473193</v>
      </c>
      <c r="BC23" s="47">
        <f>('C. PERCENTAGE CHANGE'!BC23-'C. PERCENTAGE CHANGE'!BC$63)/('C. PERCENTAGE CHANGE'!BC$64-'C. PERCENTAGE CHANGE'!BC$63)</f>
        <v>0</v>
      </c>
      <c r="BD23" s="47">
        <f>('C. PERCENTAGE CHANGE'!BD23-'C. PERCENTAGE CHANGE'!BD$63)/('C. PERCENTAGE CHANGE'!BD$64-'C. PERCENTAGE CHANGE'!BD$63)</f>
        <v>0.39583333333333337</v>
      </c>
      <c r="BE23" s="47">
        <f>('C. PERCENTAGE CHANGE'!BE23-'C. PERCENTAGE CHANGE'!BE$63)/('C. PERCENTAGE CHANGE'!BE$64-'C. PERCENTAGE CHANGE'!BE$63)</f>
        <v>0.33636363636363631</v>
      </c>
      <c r="BF23" s="52">
        <f>('C. PERCENTAGE CHANGE'!BF23-'C. PERCENTAGE CHANGE'!BF$63)/('C. PERCENTAGE CHANGE'!BF$64-'C. PERCENTAGE CHANGE'!BF$63)</f>
        <v>0</v>
      </c>
      <c r="BG23" s="47">
        <f>1-('C. PERCENTAGE CHANGE'!BG23-'C. PERCENTAGE CHANGE'!BG$63)/('C. PERCENTAGE CHANGE'!BG$64-'C. PERCENTAGE CHANGE'!BG$63)</f>
        <v>0</v>
      </c>
      <c r="BH23" s="47">
        <f>1-('C. PERCENTAGE CHANGE'!BH23-'C. PERCENTAGE CHANGE'!BH$63)/('C. PERCENTAGE CHANGE'!BH$64-'C. PERCENTAGE CHANGE'!BH$63)</f>
        <v>1</v>
      </c>
      <c r="BI23" s="47">
        <f>1-('C. PERCENTAGE CHANGE'!BI23-'C. PERCENTAGE CHANGE'!BI$63)/('C. PERCENTAGE CHANGE'!BI$64-'C. PERCENTAGE CHANGE'!BI$63)</f>
        <v>0</v>
      </c>
      <c r="BJ23" s="47">
        <f>1-('C. PERCENTAGE CHANGE'!BJ23-'C. PERCENTAGE CHANGE'!BJ$63)/('C. PERCENTAGE CHANGE'!BJ$64-'C. PERCENTAGE CHANGE'!BJ$63)</f>
        <v>0.53333333333333333</v>
      </c>
      <c r="BK23" s="47">
        <f>1-('C. PERCENTAGE CHANGE'!BK23-'C. PERCENTAGE CHANGE'!BK$63)/('C. PERCENTAGE CHANGE'!BK$64-'C. PERCENTAGE CHANGE'!BK$63)</f>
        <v>0.6071428571428571</v>
      </c>
      <c r="BL23" s="52">
        <f>1-('C. PERCENTAGE CHANGE'!BL23-'C. PERCENTAGE CHANGE'!BL$63)/('C. PERCENTAGE CHANGE'!BL$64-'C. PERCENTAGE CHANGE'!BL$63)</f>
        <v>0.36666666666666659</v>
      </c>
      <c r="BM23" s="47">
        <f>1-('C. PERCENTAGE CHANGE'!BM23-'C. PERCENTAGE CHANGE'!BM$63)/('C. PERCENTAGE CHANGE'!BM$64-'C. PERCENTAGE CHANGE'!BM$63)</f>
        <v>0.44444444444444442</v>
      </c>
      <c r="BN23" s="47">
        <f>1-('C. PERCENTAGE CHANGE'!BN23-'C. PERCENTAGE CHANGE'!BN$63)/('C. PERCENTAGE CHANGE'!BN$64-'C. PERCENTAGE CHANGE'!BN$63)</f>
        <v>0.51470588235294112</v>
      </c>
      <c r="BO23" s="47">
        <f>1-('C. PERCENTAGE CHANGE'!BO23-'C. PERCENTAGE CHANGE'!BO$63)/('C. PERCENTAGE CHANGE'!BO$64-'C. PERCENTAGE CHANGE'!BO$63)</f>
        <v>0.47787610619469023</v>
      </c>
      <c r="BP23" s="47">
        <f>1-('C. PERCENTAGE CHANGE'!BP23-'C. PERCENTAGE CHANGE'!BP$63)/('C. PERCENTAGE CHANGE'!BP$64-'C. PERCENTAGE CHANGE'!BP$63)</f>
        <v>0.70443349753694573</v>
      </c>
      <c r="BQ23" s="47">
        <f>1-('C. PERCENTAGE CHANGE'!BQ23-'C. PERCENTAGE CHANGE'!BQ$63)/('C. PERCENTAGE CHANGE'!BQ$64-'C. PERCENTAGE CHANGE'!BQ$63)</f>
        <v>0.30158730158730163</v>
      </c>
      <c r="BR23" s="52">
        <f>1-('C. PERCENTAGE CHANGE'!BR23-'C. PERCENTAGE CHANGE'!BR$63)/('C. PERCENTAGE CHANGE'!BR$64-'C. PERCENTAGE CHANGE'!BR$63)</f>
        <v>0.50704225352112675</v>
      </c>
      <c r="BS23" s="47">
        <f>('C. PERCENTAGE CHANGE'!BS23-'C. PERCENTAGE CHANGE'!BS$63)/('C. PERCENTAGE CHANGE'!BS$64-'C. PERCENTAGE CHANGE'!BS$63)</f>
        <v>0</v>
      </c>
      <c r="BT23" s="47">
        <f>('C. PERCENTAGE CHANGE'!BT23-'C. PERCENTAGE CHANGE'!BT$63)/('C. PERCENTAGE CHANGE'!BT$64-'C. PERCENTAGE CHANGE'!BT$63)</f>
        <v>0.47868283633365399</v>
      </c>
      <c r="BU23" s="47">
        <f>('C. PERCENTAGE CHANGE'!BU23-'C. PERCENTAGE CHANGE'!BU$63)/('C. PERCENTAGE CHANGE'!BU$64-'C. PERCENTAGE CHANGE'!BU$63)</f>
        <v>0.6282176758049598</v>
      </c>
      <c r="BV23" s="47">
        <f>('C. PERCENTAGE CHANGE'!BV23-'C. PERCENTAGE CHANGE'!BV$63)/('C. PERCENTAGE CHANGE'!BV$64-'C. PERCENTAGE CHANGE'!BV$63)</f>
        <v>0.3529411764705882</v>
      </c>
      <c r="BW23" s="47">
        <f>('C. PERCENTAGE CHANGE'!BW23-'C. PERCENTAGE CHANGE'!BW$63)/('C. PERCENTAGE CHANGE'!BW$64-'C. PERCENTAGE CHANGE'!BW$63)</f>
        <v>0.23099896719290647</v>
      </c>
      <c r="BX23" s="52">
        <f>('C. PERCENTAGE CHANGE'!BX23-'C. PERCENTAGE CHANGE'!BX$63)/('C. PERCENTAGE CHANGE'!BX$64-'C. PERCENTAGE CHANGE'!BX$63)</f>
        <v>0.2093216380469225</v>
      </c>
      <c r="BY23" s="47">
        <f>1-('C. PERCENTAGE CHANGE'!BY23-'C. PERCENTAGE CHANGE'!BY$63)/('C. PERCENTAGE CHANGE'!BY$64-'C. PERCENTAGE CHANGE'!BY$63)</f>
        <v>0.64259181102949881</v>
      </c>
      <c r="BZ23" s="47">
        <f>1-('C. PERCENTAGE CHANGE'!BZ23-'C. PERCENTAGE CHANGE'!BZ$63)/('C. PERCENTAGE CHANGE'!BZ$64-'C. PERCENTAGE CHANGE'!BZ$63)</f>
        <v>0.61465741314346234</v>
      </c>
      <c r="CA23" s="47">
        <f>1-('C. PERCENTAGE CHANGE'!CA23-'C. PERCENTAGE CHANGE'!CA$63)/('C. PERCENTAGE CHANGE'!CA$64-'C. PERCENTAGE CHANGE'!CA$63)</f>
        <v>0.40510130252169974</v>
      </c>
      <c r="CB23" s="47">
        <f>1-('C. PERCENTAGE CHANGE'!CB23-'C. PERCENTAGE CHANGE'!CB$63)/('C. PERCENTAGE CHANGE'!CB$64-'C. PERCENTAGE CHANGE'!CB$63)</f>
        <v>0.34172038982910935</v>
      </c>
      <c r="CC23" s="47">
        <f>1-('C. PERCENTAGE CHANGE'!CC23-'C. PERCENTAGE CHANGE'!CC$63)/('C. PERCENTAGE CHANGE'!CC$64-'C. PERCENTAGE CHANGE'!CC$63)</f>
        <v>0.64002665235336642</v>
      </c>
      <c r="CD23" s="52">
        <f>1-('C. PERCENTAGE CHANGE'!CD23-'C. PERCENTAGE CHANGE'!CD$63)/('C. PERCENTAGE CHANGE'!CD$64-'C. PERCENTAGE CHANGE'!CD$63)</f>
        <v>0.67344095787739544</v>
      </c>
      <c r="CE23" s="51">
        <f>1-('C. PERCENTAGE CHANGE'!CE23-'C. PERCENTAGE CHANGE'!CE$63)/('C. PERCENTAGE CHANGE'!CE$64-'C. PERCENTAGE CHANGE'!CE$63)</f>
        <v>0.6486399573742081</v>
      </c>
      <c r="CF23" s="47">
        <f>1-('C. PERCENTAGE CHANGE'!CF23-'C. PERCENTAGE CHANGE'!CF$63)/('C. PERCENTAGE CHANGE'!CF$64-'C. PERCENTAGE CHANGE'!CF$63)</f>
        <v>0.12896184855789217</v>
      </c>
      <c r="CG23" s="47">
        <f>1-('C. PERCENTAGE CHANGE'!CG23-'C. PERCENTAGE CHANGE'!CG$63)/('C. PERCENTAGE CHANGE'!CG$64-'C. PERCENTAGE CHANGE'!CG$63)</f>
        <v>0.73869392701663816</v>
      </c>
      <c r="CH23" s="47">
        <f>1-('C. PERCENTAGE CHANGE'!CH23-'C. PERCENTAGE CHANGE'!CH$63)/('C. PERCENTAGE CHANGE'!CH$64-'C. PERCENTAGE CHANGE'!CH$63)</f>
        <v>0.96080887738684406</v>
      </c>
      <c r="CI23" s="47">
        <f>1-('C. PERCENTAGE CHANGE'!CI23-'C. PERCENTAGE CHANGE'!CI$63)/('C. PERCENTAGE CHANGE'!CI$64-'C. PERCENTAGE CHANGE'!CI$63)</f>
        <v>0.60628152585119799</v>
      </c>
      <c r="CJ23" s="47">
        <f>1-('C. PERCENTAGE CHANGE'!CJ23-'C. PERCENTAGE CHANGE'!CJ$63)/('C. PERCENTAGE CHANGE'!CJ$64-'C. PERCENTAGE CHANGE'!CJ$63)</f>
        <v>0.68941926186943114</v>
      </c>
      <c r="CK23" s="51">
        <f>1-('C. PERCENTAGE CHANGE'!CK23-'C. PERCENTAGE CHANGE'!CK$63)/('C. PERCENTAGE CHANGE'!CK$64-'C. PERCENTAGE CHANGE'!CK$63)</f>
        <v>0.72500000000000009</v>
      </c>
      <c r="CL23" s="47">
        <f>1-('C. PERCENTAGE CHANGE'!CL23-'C. PERCENTAGE CHANGE'!CL$63)/('C. PERCENTAGE CHANGE'!CL$64-'C. PERCENTAGE CHANGE'!CL$63)</f>
        <v>0.69444444444444442</v>
      </c>
      <c r="CM23" s="47">
        <f>1-('C. PERCENTAGE CHANGE'!CM23-'C. PERCENTAGE CHANGE'!CM$63)/('C. PERCENTAGE CHANGE'!CM$64-'C. PERCENTAGE CHANGE'!CM$63)</f>
        <v>0.7466666666666667</v>
      </c>
      <c r="CN23" s="47">
        <f>1-('C. PERCENTAGE CHANGE'!CN23-'C. PERCENTAGE CHANGE'!CN$63)/('C. PERCENTAGE CHANGE'!CN$64-'C. PERCENTAGE CHANGE'!CN$63)</f>
        <v>0.43749999999999989</v>
      </c>
      <c r="CO23" s="52">
        <f>1-('C. PERCENTAGE CHANGE'!CP23-'C. PERCENTAGE CHANGE'!CP$63)/('C. PERCENTAGE CHANGE'!CP$64-'C. PERCENTAGE CHANGE'!CP$63)</f>
        <v>0.84210526315789469</v>
      </c>
      <c r="CP23" s="47">
        <f>1-('C. PERCENTAGE CHANGE'!CQ23-'C. PERCENTAGE CHANGE'!CQ$63)/('C. PERCENTAGE CHANGE'!CQ$64-'C. PERCENTAGE CHANGE'!CQ$63)</f>
        <v>0.84615384615384615</v>
      </c>
      <c r="CQ23" s="47">
        <f>1-('C. PERCENTAGE CHANGE'!CR23-'C. PERCENTAGE CHANGE'!CR$63)/('C. PERCENTAGE CHANGE'!CR$64-'C. PERCENTAGE CHANGE'!CR$63)</f>
        <v>0.32307692307692315</v>
      </c>
      <c r="CR23" s="47">
        <f>1-('C. PERCENTAGE CHANGE'!CS23-'C. PERCENTAGE CHANGE'!CS$63)/('C. PERCENTAGE CHANGE'!CS$64-'C. PERCENTAGE CHANGE'!CS$63)</f>
        <v>0.69444444444444442</v>
      </c>
      <c r="CS23" s="47">
        <f>1-('C. PERCENTAGE CHANGE'!CT23-'C. PERCENTAGE CHANGE'!CT$63)/('C. PERCENTAGE CHANGE'!CT$64-'C. PERCENTAGE CHANGE'!CT$63)</f>
        <v>0.69387755102040805</v>
      </c>
      <c r="CT23" s="47">
        <f>1-('C. PERCENTAGE CHANGE'!CU23-'C. PERCENTAGE CHANGE'!CU$63)/('C. PERCENTAGE CHANGE'!CU$64-'C. PERCENTAGE CHANGE'!CU$63)</f>
        <v>0.6399999999999999</v>
      </c>
      <c r="CU23" s="52">
        <f>1-('C. PERCENTAGE CHANGE'!CV23-'C. PERCENTAGE CHANGE'!CV$63)/('C. PERCENTAGE CHANGE'!CV$64-'C. PERCENTAGE CHANGE'!CV$63)</f>
        <v>0.58333333333333326</v>
      </c>
      <c r="CV23" s="47">
        <f>1-('C. PERCENTAGE CHANGE'!CW23-'C. PERCENTAGE CHANGE'!CW$63)/('C. PERCENTAGE CHANGE'!CW$64-'C. PERCENTAGE CHANGE'!CW$63)</f>
        <v>0.80861244019138756</v>
      </c>
      <c r="CW23" s="47">
        <f>1-('C. PERCENTAGE CHANGE'!CX23-'C. PERCENTAGE CHANGE'!CX$63)/('C. PERCENTAGE CHANGE'!CX$64-'C. PERCENTAGE CHANGE'!CX$63)</f>
        <v>0.1319223985890654</v>
      </c>
      <c r="CX23" s="47">
        <f>1-('C. PERCENTAGE CHANGE'!CY23-'C. PERCENTAGE CHANGE'!CY$63)/('C. PERCENTAGE CHANGE'!CY$64-'C. PERCENTAGE CHANGE'!CY$63)</f>
        <v>0.3571428571428571</v>
      </c>
      <c r="CY23" s="47">
        <f>1-('C. PERCENTAGE CHANGE'!CZ23-'C. PERCENTAGE CHANGE'!CZ$63)/('C. PERCENTAGE CHANGE'!CZ$64-'C. PERCENTAGE CHANGE'!CZ$63)</f>
        <v>0.74703557312252966</v>
      </c>
      <c r="CZ23" s="47">
        <f>1-('C. PERCENTAGE CHANGE'!DA23-'C. PERCENTAGE CHANGE'!DA$63)/('C. PERCENTAGE CHANGE'!DA$64-'C. PERCENTAGE CHANGE'!DA$63)</f>
        <v>0.32467532467532467</v>
      </c>
      <c r="DA23" s="52">
        <f>1-('C. PERCENTAGE CHANGE'!DB23-'C. PERCENTAGE CHANGE'!DB$63)/('C. PERCENTAGE CHANGE'!DB$64-'C. PERCENTAGE CHANGE'!DB$63)</f>
        <v>0.39393939393939392</v>
      </c>
      <c r="DB23" s="47">
        <f>1-('C. PERCENTAGE CHANGE'!DC23-'C. PERCENTAGE CHANGE'!DC$63)/('C. PERCENTAGE CHANGE'!DC$64-'C. PERCENTAGE CHANGE'!DC$63)</f>
        <v>0.25287356321839072</v>
      </c>
      <c r="DC23" s="47">
        <f>1-('C. PERCENTAGE CHANGE'!DD23-'C. PERCENTAGE CHANGE'!DD$63)/('C. PERCENTAGE CHANGE'!DD$64-'C. PERCENTAGE CHANGE'!DD$63)</f>
        <v>0.90789473684210531</v>
      </c>
      <c r="DD23" s="47">
        <f>1-('C. PERCENTAGE CHANGE'!DE23-'C. PERCENTAGE CHANGE'!DE$63)/('C. PERCENTAGE CHANGE'!DE$64-'C. PERCENTAGE CHANGE'!DE$63)</f>
        <v>0.62303231151615579</v>
      </c>
      <c r="DE23" s="47">
        <f>1-('C. PERCENTAGE CHANGE'!DF23-'C. PERCENTAGE CHANGE'!DF$63)/('C. PERCENTAGE CHANGE'!DF$64-'C. PERCENTAGE CHANGE'!DF$63)</f>
        <v>0.4285714285714286</v>
      </c>
      <c r="DF23" s="47">
        <f>1-('C. PERCENTAGE CHANGE'!DG23-'C. PERCENTAGE CHANGE'!DG$63)/('C. PERCENTAGE CHANGE'!DG$64-'C. PERCENTAGE CHANGE'!DG$63)</f>
        <v>0.34782608695652173</v>
      </c>
      <c r="DG23" s="52">
        <f>1-('C. PERCENTAGE CHANGE'!DH23-'C. PERCENTAGE CHANGE'!DH$63)/('C. PERCENTAGE CHANGE'!DH$64-'C. PERCENTAGE CHANGE'!DH$63)</f>
        <v>0.13978494623655913</v>
      </c>
    </row>
    <row r="24" spans="1:111" x14ac:dyDescent="0.35">
      <c r="A24" s="228"/>
      <c r="B24" s="248" t="s">
        <v>23</v>
      </c>
      <c r="C24" s="248" t="s">
        <v>53</v>
      </c>
      <c r="D24" s="229" t="s">
        <v>68</v>
      </c>
      <c r="E24" s="18">
        <f>('C. PERCENTAGE CHANGE'!E24-'C. PERCENTAGE CHANGE'!E$63)/('C. PERCENTAGE CHANGE'!E$64-'C. PERCENTAGE CHANGE'!E$63)</f>
        <v>5.1652766175110991E-2</v>
      </c>
      <c r="F24" s="19">
        <f>('C. PERCENTAGE CHANGE'!F24-'C. PERCENTAGE CHANGE'!F$63)/('C. PERCENTAGE CHANGE'!F$64-'C. PERCENTAGE CHANGE'!F$63)</f>
        <v>0.61630949103786903</v>
      </c>
      <c r="G24" s="19">
        <f>('C. PERCENTAGE CHANGE'!G24-'C. PERCENTAGE CHANGE'!G$63)/('C. PERCENTAGE CHANGE'!G$64-'C. PERCENTAGE CHANGE'!G$63)</f>
        <v>0.68252705460591334</v>
      </c>
      <c r="H24" s="19">
        <f>('C. PERCENTAGE CHANGE'!H24-'C. PERCENTAGE CHANGE'!H$63)/('C. PERCENTAGE CHANGE'!H$64-'C. PERCENTAGE CHANGE'!H$63)</f>
        <v>0.36641963861666899</v>
      </c>
      <c r="I24" s="19">
        <f>('C. PERCENTAGE CHANGE'!I24-'C. PERCENTAGE CHANGE'!I$63)/('C. PERCENTAGE CHANGE'!I$64-'C. PERCENTAGE CHANGE'!I$63)</f>
        <v>0.72781272802895614</v>
      </c>
      <c r="J24" s="52">
        <f>('C. PERCENTAGE CHANGE'!J24-'C. PERCENTAGE CHANGE'!J$63)/('C. PERCENTAGE CHANGE'!J$64-'C. PERCENTAGE CHANGE'!J$63)</f>
        <v>0.3748545525578153</v>
      </c>
      <c r="K24" s="51">
        <f>('C. PERCENTAGE CHANGE'!K24-'C. PERCENTAGE CHANGE'!K$63)/('C. PERCENTAGE CHANGE'!K$64-'C. PERCENTAGE CHANGE'!K$63)</f>
        <v>0.53999999999999992</v>
      </c>
      <c r="L24" s="47">
        <f>('C. PERCENTAGE CHANGE'!L24-'C. PERCENTAGE CHANGE'!L$63)/('C. PERCENTAGE CHANGE'!L$64-'C. PERCENTAGE CHANGE'!L$63)</f>
        <v>0.69387755102040816</v>
      </c>
      <c r="M24" s="47">
        <f>('C. PERCENTAGE CHANGE'!M24-'C. PERCENTAGE CHANGE'!M$63)/('C. PERCENTAGE CHANGE'!M$64-'C. PERCENTAGE CHANGE'!M$63)</f>
        <v>0.38095238095238099</v>
      </c>
      <c r="N24" s="47">
        <f>('C. PERCENTAGE CHANGE'!N24-'C. PERCENTAGE CHANGE'!N$63)/('C. PERCENTAGE CHANGE'!N$64-'C. PERCENTAGE CHANGE'!N$63)</f>
        <v>0.82579185520361997</v>
      </c>
      <c r="O24" s="47">
        <f>('C. PERCENTAGE CHANGE'!O24-'C. PERCENTAGE CHANGE'!O$63)/('C. PERCENTAGE CHANGE'!O$64-'C. PERCENTAGE CHANGE'!O$63)</f>
        <v>0.45876128229069402</v>
      </c>
      <c r="P24" s="52">
        <f>('C. PERCENTAGE CHANGE'!P24-'C. PERCENTAGE CHANGE'!P$63)/('C. PERCENTAGE CHANGE'!P$64-'C. PERCENTAGE CHANGE'!P$63)</f>
        <v>0.64365019011406843</v>
      </c>
      <c r="Q24" s="47">
        <f>('C. PERCENTAGE CHANGE'!Q24-'C. PERCENTAGE CHANGE'!Q$63)/('C. PERCENTAGE CHANGE'!Q$64-'C. PERCENTAGE CHANGE'!Q$63)</f>
        <v>0.42335146549151925</v>
      </c>
      <c r="R24" s="47">
        <f>('C. PERCENTAGE CHANGE'!R24-'C. PERCENTAGE CHANGE'!R$63)/('C. PERCENTAGE CHANGE'!R$64-'C. PERCENTAGE CHANGE'!R$63)</f>
        <v>0.65198623670873501</v>
      </c>
      <c r="S24" s="47">
        <f>('C. PERCENTAGE CHANGE'!S24-'C. PERCENTAGE CHANGE'!S$63)/('C. PERCENTAGE CHANGE'!S$64-'C. PERCENTAGE CHANGE'!S$63)</f>
        <v>0.5447969751767221</v>
      </c>
      <c r="T24" s="47">
        <f>('C. PERCENTAGE CHANGE'!T24-'C. PERCENTAGE CHANGE'!T$63)/('C. PERCENTAGE CHANGE'!T$64-'C. PERCENTAGE CHANGE'!T$63)</f>
        <v>0.38441619802654531</v>
      </c>
      <c r="U24" s="47">
        <f>('C. PERCENTAGE CHANGE'!U24-'C. PERCENTAGE CHANGE'!U$63)/('C. PERCENTAGE CHANGE'!U$64-'C. PERCENTAGE CHANGE'!U$63)</f>
        <v>0.37532481199355638</v>
      </c>
      <c r="V24" s="52">
        <f>('C. PERCENTAGE CHANGE'!V24-'C. PERCENTAGE CHANGE'!V$63)/('C. PERCENTAGE CHANGE'!V$64-'C. PERCENTAGE CHANGE'!V$63)</f>
        <v>0.24684946296606539</v>
      </c>
      <c r="W24" s="47">
        <f>('C. PERCENTAGE CHANGE'!W24-'C. PERCENTAGE CHANGE'!W$63)/('C. PERCENTAGE CHANGE'!W$64-'C. PERCENTAGE CHANGE'!W$63)</f>
        <v>0.26642335766423353</v>
      </c>
      <c r="X24" s="47">
        <f>('C. PERCENTAGE CHANGE'!X24-'C. PERCENTAGE CHANGE'!X$63)/('C. PERCENTAGE CHANGE'!X$64-'C. PERCENTAGE CHANGE'!X$63)</f>
        <v>0.61095890410958975</v>
      </c>
      <c r="Y24" s="47">
        <f>('C. PERCENTAGE CHANGE'!Y24-'C. PERCENTAGE CHANGE'!Y$63)/('C. PERCENTAGE CHANGE'!Y$64-'C. PERCENTAGE CHANGE'!Y$63)</f>
        <v>0.69255888279024536</v>
      </c>
      <c r="Z24" s="47">
        <f>('C. PERCENTAGE CHANGE'!Z24-'C. PERCENTAGE CHANGE'!Z$63)/('C. PERCENTAGE CHANGE'!Z$64-'C. PERCENTAGE CHANGE'!Z$63)</f>
        <v>0.39112399643175794</v>
      </c>
      <c r="AA24" s="47">
        <f>('C. PERCENTAGE CHANGE'!AA24-'C. PERCENTAGE CHANGE'!AA$63)/('C. PERCENTAGE CHANGE'!AA$64-'C. PERCENTAGE CHANGE'!AA$63)</f>
        <v>0.21943573667711597</v>
      </c>
      <c r="AB24" s="52">
        <f>('C. PERCENTAGE CHANGE'!AB24-'C. PERCENTAGE CHANGE'!AB$63)/('C. PERCENTAGE CHANGE'!AB$64-'C. PERCENTAGE CHANGE'!AB$63)</f>
        <v>0.43088759617189087</v>
      </c>
      <c r="AC24" s="47">
        <f>('C. PERCENTAGE CHANGE'!AC24-'C. PERCENTAGE CHANGE'!AC$63)/('C. PERCENTAGE CHANGE'!AC$64-'C. PERCENTAGE CHANGE'!AC$63)</f>
        <v>0.63849765258215974</v>
      </c>
      <c r="AD24" s="47">
        <f>('C. PERCENTAGE CHANGE'!AD24-'C. PERCENTAGE CHANGE'!AD$63)/('C. PERCENTAGE CHANGE'!AD$64-'C. PERCENTAGE CHANGE'!AD$63)</f>
        <v>0.30254134731746668</v>
      </c>
      <c r="AE24" s="47">
        <f>('C. PERCENTAGE CHANGE'!AE24-'C. PERCENTAGE CHANGE'!AE$63)/('C. PERCENTAGE CHANGE'!AE$64-'C. PERCENTAGE CHANGE'!AE$63)</f>
        <v>0.82725060827250607</v>
      </c>
      <c r="AF24" s="47">
        <f>('C. PERCENTAGE CHANGE'!AF24-'C. PERCENTAGE CHANGE'!AF$63)/('C. PERCENTAGE CHANGE'!AF$64-'C. PERCENTAGE CHANGE'!AF$63)</f>
        <v>0.34579439252336447</v>
      </c>
      <c r="AG24" s="47">
        <f>('C. PERCENTAGE CHANGE'!AG24-'C. PERCENTAGE CHANGE'!AG$63)/('C. PERCENTAGE CHANGE'!AG$64-'C. PERCENTAGE CHANGE'!AG$63)</f>
        <v>0.41579906298802705</v>
      </c>
      <c r="AH24" s="47">
        <f>('C. PERCENTAGE CHANGE'!AH24-'C. PERCENTAGE CHANGE'!AH$63)/('C. PERCENTAGE CHANGE'!AH$64-'C. PERCENTAGE CHANGE'!AH$63)</f>
        <v>0.50553683196918642</v>
      </c>
      <c r="AI24" s="120">
        <f>('C. PERCENTAGE CHANGE'!AI24-'C. PERCENTAGE CHANGE'!AI$63)/('C. PERCENTAGE CHANGE'!AI$64-'C. PERCENTAGE CHANGE'!AI$63)</f>
        <v>0.6776859504132231</v>
      </c>
      <c r="AJ24" s="47">
        <f>('C. PERCENTAGE CHANGE'!AJ24-'C. PERCENTAGE CHANGE'!AJ$63)/('C. PERCENTAGE CHANGE'!AJ$64-'C. PERCENTAGE CHANGE'!AJ$63)</f>
        <v>0.34453781512605036</v>
      </c>
      <c r="AK24" s="47">
        <f>('C. PERCENTAGE CHANGE'!AK24-'C. PERCENTAGE CHANGE'!AK$63)/('C. PERCENTAGE CHANGE'!AK$64-'C. PERCENTAGE CHANGE'!AK$63)</f>
        <v>0.58401639344262291</v>
      </c>
      <c r="AL24" s="47">
        <f>('C. PERCENTAGE CHANGE'!AL24-'C. PERCENTAGE CHANGE'!AL$63)/('C. PERCENTAGE CHANGE'!AL$64-'C. PERCENTAGE CHANGE'!AL$63)</f>
        <v>0.77611940298507465</v>
      </c>
      <c r="AM24" s="47">
        <f>('C. PERCENTAGE CHANGE'!AM24-'C. PERCENTAGE CHANGE'!AM$63)/('C. PERCENTAGE CHANGE'!AM$64-'C. PERCENTAGE CHANGE'!AM$63)</f>
        <v>0.31666666666666671</v>
      </c>
      <c r="AN24" s="192">
        <f>('C. PERCENTAGE CHANGE'!AN24-'C. PERCENTAGE CHANGE'!AN$63)/('C. PERCENTAGE CHANGE'!AN$64-'C. PERCENTAGE CHANGE'!AN$63)</f>
        <v>0.60176991150442483</v>
      </c>
      <c r="AO24" s="47">
        <f>('C. PERCENTAGE CHANGE'!AO24-'C. PERCENTAGE CHANGE'!AO$63)/('C. PERCENTAGE CHANGE'!AO$64-'C. PERCENTAGE CHANGE'!AO$63)</f>
        <v>0.44915254237288138</v>
      </c>
      <c r="AP24" s="47">
        <f>('C. PERCENTAGE CHANGE'!AP24-'C. PERCENTAGE CHANGE'!AP$63)/('C. PERCENTAGE CHANGE'!AP$64-'C. PERCENTAGE CHANGE'!AP$63)</f>
        <v>0.63271162123385938</v>
      </c>
      <c r="AQ24" s="47">
        <f>('C. PERCENTAGE CHANGE'!AQ24-'C. PERCENTAGE CHANGE'!AQ$63)/('C. PERCENTAGE CHANGE'!AQ$64-'C. PERCENTAGE CHANGE'!AQ$63)</f>
        <v>0.2416666666666667</v>
      </c>
      <c r="AR24" s="47">
        <f>('C. PERCENTAGE CHANGE'!AR24-'C. PERCENTAGE CHANGE'!AR$63)/('C. PERCENTAGE CHANGE'!AR$64-'C. PERCENTAGE CHANGE'!AR$63)</f>
        <v>0.5907116605412629</v>
      </c>
      <c r="AS24" s="47">
        <f>('C. PERCENTAGE CHANGE'!AS24-'C. PERCENTAGE CHANGE'!AS$63)/('C. PERCENTAGE CHANGE'!AS$64-'C. PERCENTAGE CHANGE'!AS$63)</f>
        <v>0.32638331996792302</v>
      </c>
      <c r="AT24" s="52">
        <f>('C. PERCENTAGE CHANGE'!AT24-'C. PERCENTAGE CHANGE'!AT$63)/('C. PERCENTAGE CHANGE'!AT$64-'C. PERCENTAGE CHANGE'!AT$63)</f>
        <v>0.44795737122557727</v>
      </c>
      <c r="AU24" s="47">
        <f>('C. PERCENTAGE CHANGE'!AU24-'C. PERCENTAGE CHANGE'!AU$63)/('C. PERCENTAGE CHANGE'!AU$64-'C. PERCENTAGE CHANGE'!AU$63)</f>
        <v>0.61700012426991424</v>
      </c>
      <c r="AV24" s="47">
        <f>('C. PERCENTAGE CHANGE'!AV24-'C. PERCENTAGE CHANGE'!AV$63)/('C. PERCENTAGE CHANGE'!AV$64-'C. PERCENTAGE CHANGE'!AV$63)</f>
        <v>0.45448179271708683</v>
      </c>
      <c r="AW24" s="47">
        <f>('C. PERCENTAGE CHANGE'!AW24-'C. PERCENTAGE CHANGE'!AW$63)/('C. PERCENTAGE CHANGE'!AW$64-'C. PERCENTAGE CHANGE'!AW$63)</f>
        <v>0.54415267613717899</v>
      </c>
      <c r="AX24" s="47">
        <f>('C. PERCENTAGE CHANGE'!AX24-'C. PERCENTAGE CHANGE'!AX$63)/('C. PERCENTAGE CHANGE'!AX$64-'C. PERCENTAGE CHANGE'!AX$63)</f>
        <v>0.79079903147699748</v>
      </c>
      <c r="AY24" s="47">
        <f>('C. PERCENTAGE CHANGE'!AY24-'C. PERCENTAGE CHANGE'!AY$63)/('C. PERCENTAGE CHANGE'!AY$64-'C. PERCENTAGE CHANGE'!AY$63)</f>
        <v>0.43692307692307691</v>
      </c>
      <c r="AZ24" s="52">
        <f>('C. PERCENTAGE CHANGE'!AZ24-'C. PERCENTAGE CHANGE'!AZ$63)/('C. PERCENTAGE CHANGE'!AZ$64-'C. PERCENTAGE CHANGE'!AZ$63)</f>
        <v>0.70234986945169708</v>
      </c>
      <c r="BA24" s="47">
        <f>('C. PERCENTAGE CHANGE'!BA24-'C. PERCENTAGE CHANGE'!BA$63)/('C. PERCENTAGE CHANGE'!BA$64-'C. PERCENTAGE CHANGE'!BA$63)</f>
        <v>0.54545454545454541</v>
      </c>
      <c r="BB24" s="47">
        <f>('C. PERCENTAGE CHANGE'!BB24-'C. PERCENTAGE CHANGE'!BB$63)/('C. PERCENTAGE CHANGE'!BB$64-'C. PERCENTAGE CHANGE'!BB$63)</f>
        <v>0.75323676451736954</v>
      </c>
      <c r="BC24" s="47">
        <f>('C. PERCENTAGE CHANGE'!BC24-'C. PERCENTAGE CHANGE'!BC$63)/('C. PERCENTAGE CHANGE'!BC$64-'C. PERCENTAGE CHANGE'!BC$63)</f>
        <v>0.18666666666666668</v>
      </c>
      <c r="BD24" s="47">
        <f>('C. PERCENTAGE CHANGE'!BD24-'C. PERCENTAGE CHANGE'!BD$63)/('C. PERCENTAGE CHANGE'!BD$64-'C. PERCENTAGE CHANGE'!BD$63)</f>
        <v>0.51666666666666672</v>
      </c>
      <c r="BE24" s="47">
        <f>('C. PERCENTAGE CHANGE'!BE24-'C. PERCENTAGE CHANGE'!BE$63)/('C. PERCENTAGE CHANGE'!BE$64-'C. PERCENTAGE CHANGE'!BE$63)</f>
        <v>0</v>
      </c>
      <c r="BF24" s="52">
        <f>('C. PERCENTAGE CHANGE'!BF24-'C. PERCENTAGE CHANGE'!BF$63)/('C. PERCENTAGE CHANGE'!BF$64-'C. PERCENTAGE CHANGE'!BF$63)</f>
        <v>0.1385390428211587</v>
      </c>
      <c r="BG24" s="47">
        <f>1-('C. PERCENTAGE CHANGE'!BG24-'C. PERCENTAGE CHANGE'!BG$63)/('C. PERCENTAGE CHANGE'!BG$64-'C. PERCENTAGE CHANGE'!BG$63)</f>
        <v>0.57894736842105265</v>
      </c>
      <c r="BH24" s="47">
        <f>1-('C. PERCENTAGE CHANGE'!BH24-'C. PERCENTAGE CHANGE'!BH$63)/('C. PERCENTAGE CHANGE'!BH$64-'C. PERCENTAGE CHANGE'!BH$63)</f>
        <v>0.44444444444444453</v>
      </c>
      <c r="BI24" s="47">
        <f>1-('C. PERCENTAGE CHANGE'!BI24-'C. PERCENTAGE CHANGE'!BI$63)/('C. PERCENTAGE CHANGE'!BI$64-'C. PERCENTAGE CHANGE'!BI$63)</f>
        <v>0.57894736842105265</v>
      </c>
      <c r="BJ24" s="47">
        <f>1-('C. PERCENTAGE CHANGE'!BJ24-'C. PERCENTAGE CHANGE'!BJ$63)/('C. PERCENTAGE CHANGE'!BJ$64-'C. PERCENTAGE CHANGE'!BJ$63)</f>
        <v>0.44444444444444442</v>
      </c>
      <c r="BK24" s="47">
        <f>1-('C. PERCENTAGE CHANGE'!BK24-'C. PERCENTAGE CHANGE'!BK$63)/('C. PERCENTAGE CHANGE'!BK$64-'C. PERCENTAGE CHANGE'!BK$63)</f>
        <v>1</v>
      </c>
      <c r="BL24" s="52">
        <f>1-('C. PERCENTAGE CHANGE'!BL24-'C. PERCENTAGE CHANGE'!BL$63)/('C. PERCENTAGE CHANGE'!BL$64-'C. PERCENTAGE CHANGE'!BL$63)</f>
        <v>0.86842105263157876</v>
      </c>
      <c r="BM24" s="47">
        <f>1-('C. PERCENTAGE CHANGE'!BM24-'C. PERCENTAGE CHANGE'!BM$63)/('C. PERCENTAGE CHANGE'!BM$64-'C. PERCENTAGE CHANGE'!BM$63)</f>
        <v>0.4375</v>
      </c>
      <c r="BN24" s="47">
        <f>1-('C. PERCENTAGE CHANGE'!BN24-'C. PERCENTAGE CHANGE'!BN$63)/('C. PERCENTAGE CHANGE'!BN$64-'C. PERCENTAGE CHANGE'!BN$63)</f>
        <v>0.27777777777777779</v>
      </c>
      <c r="BO24" s="47">
        <f>1-('C. PERCENTAGE CHANGE'!BO24-'C. PERCENTAGE CHANGE'!BO$63)/('C. PERCENTAGE CHANGE'!BO$64-'C. PERCENTAGE CHANGE'!BO$63)</f>
        <v>0.15929203539823</v>
      </c>
      <c r="BP24" s="47">
        <f>1-('C. PERCENTAGE CHANGE'!BP24-'C. PERCENTAGE CHANGE'!BP$63)/('C. PERCENTAGE CHANGE'!BP$64-'C. PERCENTAGE CHANGE'!BP$63)</f>
        <v>0.37931034482758619</v>
      </c>
      <c r="BQ24" s="47">
        <f>1-('C. PERCENTAGE CHANGE'!BQ24-'C. PERCENTAGE CHANGE'!BQ$63)/('C. PERCENTAGE CHANGE'!BQ$64-'C. PERCENTAGE CHANGE'!BQ$63)</f>
        <v>0.59006211180124235</v>
      </c>
      <c r="BR24" s="52">
        <f>1-('C. PERCENTAGE CHANGE'!BR24-'C. PERCENTAGE CHANGE'!BR$63)/('C. PERCENTAGE CHANGE'!BR$64-'C. PERCENTAGE CHANGE'!BR$63)</f>
        <v>0.24207746478873249</v>
      </c>
      <c r="BS24" s="47">
        <f>('C. PERCENTAGE CHANGE'!BS24-'C. PERCENTAGE CHANGE'!BS$63)/('C. PERCENTAGE CHANGE'!BS$64-'C. PERCENTAGE CHANGE'!BS$63)</f>
        <v>0.33800498549768215</v>
      </c>
      <c r="BT24" s="47">
        <f>('C. PERCENTAGE CHANGE'!BT24-'C. PERCENTAGE CHANGE'!BT$63)/('C. PERCENTAGE CHANGE'!BT$64-'C. PERCENTAGE CHANGE'!BT$63)</f>
        <v>0.46693053499858639</v>
      </c>
      <c r="BU24" s="47">
        <f>('C. PERCENTAGE CHANGE'!BU24-'C. PERCENTAGE CHANGE'!BU$63)/('C. PERCENTAGE CHANGE'!BU$64-'C. PERCENTAGE CHANGE'!BU$63)</f>
        <v>0.30451598827388188</v>
      </c>
      <c r="BV24" s="47">
        <f>('C. PERCENTAGE CHANGE'!BV24-'C. PERCENTAGE CHANGE'!BV$63)/('C. PERCENTAGE CHANGE'!BV$64-'C. PERCENTAGE CHANGE'!BV$63)</f>
        <v>0.3529411764705882</v>
      </c>
      <c r="BW24" s="47">
        <f>('C. PERCENTAGE CHANGE'!BW24-'C. PERCENTAGE CHANGE'!BW$63)/('C. PERCENTAGE CHANGE'!BW$64-'C. PERCENTAGE CHANGE'!BW$63)</f>
        <v>0.64866381658220951</v>
      </c>
      <c r="BX24" s="52">
        <f>('C. PERCENTAGE CHANGE'!BX24-'C. PERCENTAGE CHANGE'!BX$63)/('C. PERCENTAGE CHANGE'!BX$64-'C. PERCENTAGE CHANGE'!BX$63)</f>
        <v>0.52806099701979936</v>
      </c>
      <c r="BY24" s="47">
        <f>1-('C. PERCENTAGE CHANGE'!BY24-'C. PERCENTAGE CHANGE'!BY$63)/('C. PERCENTAGE CHANGE'!BY$64-'C. PERCENTAGE CHANGE'!BY$63)</f>
        <v>0.4635289239062832</v>
      </c>
      <c r="BZ24" s="47">
        <f>1-('C. PERCENTAGE CHANGE'!BZ24-'C. PERCENTAGE CHANGE'!BZ$63)/('C. PERCENTAGE CHANGE'!BZ$64-'C. PERCENTAGE CHANGE'!BZ$63)</f>
        <v>0.52745585882222223</v>
      </c>
      <c r="CA24" s="47">
        <f>1-('C. PERCENTAGE CHANGE'!CA24-'C. PERCENTAGE CHANGE'!CA$63)/('C. PERCENTAGE CHANGE'!CA$64-'C. PERCENTAGE CHANGE'!CA$63)</f>
        <v>0.69161364535030168</v>
      </c>
      <c r="CB24" s="47">
        <f>1-('C. PERCENTAGE CHANGE'!CB24-'C. PERCENTAGE CHANGE'!CB$63)/('C. PERCENTAGE CHANGE'!CB$64-'C. PERCENTAGE CHANGE'!CB$63)</f>
        <v>6.5640553321879458E-2</v>
      </c>
      <c r="CC24" s="47">
        <f>1-('C. PERCENTAGE CHANGE'!CC24-'C. PERCENTAGE CHANGE'!CC$63)/('C. PERCENTAGE CHANGE'!CC$64-'C. PERCENTAGE CHANGE'!CC$63)</f>
        <v>0.60033144593288201</v>
      </c>
      <c r="CD24" s="52">
        <f>1-('C. PERCENTAGE CHANGE'!CD24-'C. PERCENTAGE CHANGE'!CD$63)/('C. PERCENTAGE CHANGE'!CD$64-'C. PERCENTAGE CHANGE'!CD$63)</f>
        <v>0.50287956434489589</v>
      </c>
      <c r="CE24" s="51">
        <f>1-('C. PERCENTAGE CHANGE'!CE24-'C. PERCENTAGE CHANGE'!CE$63)/('C. PERCENTAGE CHANGE'!CE$64-'C. PERCENTAGE CHANGE'!CE$63)</f>
        <v>0.69036151880792973</v>
      </c>
      <c r="CF24" s="47">
        <f>1-('C. PERCENTAGE CHANGE'!CF24-'C. PERCENTAGE CHANGE'!CF$63)/('C. PERCENTAGE CHANGE'!CF$64-'C. PERCENTAGE CHANGE'!CF$63)</f>
        <v>0.12545005197320058</v>
      </c>
      <c r="CG24" s="47">
        <f>1-('C. PERCENTAGE CHANGE'!CG24-'C. PERCENTAGE CHANGE'!CG$63)/('C. PERCENTAGE CHANGE'!CG$64-'C. PERCENTAGE CHANGE'!CG$63)</f>
        <v>0.51592247780941514</v>
      </c>
      <c r="CH24" s="47">
        <f>1-('C. PERCENTAGE CHANGE'!CH24-'C. PERCENTAGE CHANGE'!CH$63)/('C. PERCENTAGE CHANGE'!CH$64-'C. PERCENTAGE CHANGE'!CH$63)</f>
        <v>0.35086719061551774</v>
      </c>
      <c r="CI24" s="47">
        <f>1-('C. PERCENTAGE CHANGE'!CI24-'C. PERCENTAGE CHANGE'!CI$63)/('C. PERCENTAGE CHANGE'!CI$64-'C. PERCENTAGE CHANGE'!CI$63)</f>
        <v>0.97267017990897109</v>
      </c>
      <c r="CJ24" s="47">
        <f>1-('C. PERCENTAGE CHANGE'!CJ24-'C. PERCENTAGE CHANGE'!CJ$63)/('C. PERCENTAGE CHANGE'!CJ$64-'C. PERCENTAGE CHANGE'!CJ$63)</f>
        <v>0.50758820964256113</v>
      </c>
      <c r="CK24" s="51">
        <f>1-('C. PERCENTAGE CHANGE'!CK24-'C. PERCENTAGE CHANGE'!CK$63)/('C. PERCENTAGE CHANGE'!CK$64-'C. PERCENTAGE CHANGE'!CK$63)</f>
        <v>0.80750000000000011</v>
      </c>
      <c r="CL24" s="47">
        <f>1-('C. PERCENTAGE CHANGE'!CL24-'C. PERCENTAGE CHANGE'!CL$63)/('C. PERCENTAGE CHANGE'!CL$64-'C. PERCENTAGE CHANGE'!CL$63)</f>
        <v>0.5</v>
      </c>
      <c r="CM24" s="47">
        <f>1-('C. PERCENTAGE CHANGE'!CM24-'C. PERCENTAGE CHANGE'!CM$63)/('C. PERCENTAGE CHANGE'!CM$64-'C. PERCENTAGE CHANGE'!CM$63)</f>
        <v>0.73111111111111116</v>
      </c>
      <c r="CN24" s="47">
        <f>1-('C. PERCENTAGE CHANGE'!CN24-'C. PERCENTAGE CHANGE'!CN$63)/('C. PERCENTAGE CHANGE'!CN$64-'C. PERCENTAGE CHANGE'!CN$63)</f>
        <v>0.625</v>
      </c>
      <c r="CO24" s="52">
        <f>1-('C. PERCENTAGE CHANGE'!CP24-'C. PERCENTAGE CHANGE'!CP$63)/('C. PERCENTAGE CHANGE'!CP$64-'C. PERCENTAGE CHANGE'!CP$63)</f>
        <v>0.9</v>
      </c>
      <c r="CP24" s="47">
        <f>1-('C. PERCENTAGE CHANGE'!CQ24-'C. PERCENTAGE CHANGE'!CQ$63)/('C. PERCENTAGE CHANGE'!CQ$64-'C. PERCENTAGE CHANGE'!CQ$63)</f>
        <v>0.92307692307692313</v>
      </c>
      <c r="CQ24" s="47">
        <f>1-('C. PERCENTAGE CHANGE'!CR24-'C. PERCENTAGE CHANGE'!CR$63)/('C. PERCENTAGE CHANGE'!CR$64-'C. PERCENTAGE CHANGE'!CR$63)</f>
        <v>0.35897435897435903</v>
      </c>
      <c r="CR24" s="47">
        <f>1-('C. PERCENTAGE CHANGE'!CS24-'C. PERCENTAGE CHANGE'!CS$63)/('C. PERCENTAGE CHANGE'!CS$64-'C. PERCENTAGE CHANGE'!CS$63)</f>
        <v>0.83333333333333326</v>
      </c>
      <c r="CS24" s="47">
        <f>1-('C. PERCENTAGE CHANGE'!CT24-'C. PERCENTAGE CHANGE'!CT$63)/('C. PERCENTAGE CHANGE'!CT$64-'C. PERCENTAGE CHANGE'!CT$63)</f>
        <v>0.48979591836734693</v>
      </c>
      <c r="CT24" s="47">
        <f>1-('C. PERCENTAGE CHANGE'!CU24-'C. PERCENTAGE CHANGE'!CU$63)/('C. PERCENTAGE CHANGE'!CU$64-'C. PERCENTAGE CHANGE'!CU$63)</f>
        <v>0.39999999999999991</v>
      </c>
      <c r="CU24" s="52">
        <f>1-('C. PERCENTAGE CHANGE'!CV24-'C. PERCENTAGE CHANGE'!CV$63)/('C. PERCENTAGE CHANGE'!CV$64-'C. PERCENTAGE CHANGE'!CV$63)</f>
        <v>0.4375</v>
      </c>
      <c r="CV24" s="47">
        <f>1-('C. PERCENTAGE CHANGE'!CW24-'C. PERCENTAGE CHANGE'!CW$63)/('C. PERCENTAGE CHANGE'!CW$64-'C. PERCENTAGE CHANGE'!CW$63)</f>
        <v>0.57894736842105265</v>
      </c>
      <c r="CW24" s="47">
        <f>1-('C. PERCENTAGE CHANGE'!CX24-'C. PERCENTAGE CHANGE'!CX$63)/('C. PERCENTAGE CHANGE'!CX$64-'C. PERCENTAGE CHANGE'!CX$63)</f>
        <v>0.48888888888888893</v>
      </c>
      <c r="CX24" s="47">
        <f>1-('C. PERCENTAGE CHANGE'!CY24-'C. PERCENTAGE CHANGE'!CY$63)/('C. PERCENTAGE CHANGE'!CY$64-'C. PERCENTAGE CHANGE'!CY$63)</f>
        <v>0.59523809523809512</v>
      </c>
      <c r="CY24" s="47">
        <f>1-('C. PERCENTAGE CHANGE'!CZ24-'C. PERCENTAGE CHANGE'!CZ$63)/('C. PERCENTAGE CHANGE'!CZ$64-'C. PERCENTAGE CHANGE'!CZ$63)</f>
        <v>0.53454545454545455</v>
      </c>
      <c r="CZ24" s="47">
        <f>1-('C. PERCENTAGE CHANGE'!DA24-'C. PERCENTAGE CHANGE'!DA$63)/('C. PERCENTAGE CHANGE'!DA$64-'C. PERCENTAGE CHANGE'!DA$63)</f>
        <v>0.48701298701298701</v>
      </c>
      <c r="DA24" s="52">
        <f>1-('C. PERCENTAGE CHANGE'!DB24-'C. PERCENTAGE CHANGE'!DB$63)/('C. PERCENTAGE CHANGE'!DB$64-'C. PERCENTAGE CHANGE'!DB$63)</f>
        <v>0.51515151515151514</v>
      </c>
      <c r="DB24" s="47">
        <f>1-('C. PERCENTAGE CHANGE'!DC24-'C. PERCENTAGE CHANGE'!DC$63)/('C. PERCENTAGE CHANGE'!DC$64-'C. PERCENTAGE CHANGE'!DC$63)</f>
        <v>0.27586206896551713</v>
      </c>
      <c r="DC24" s="47">
        <f>1-('C. PERCENTAGE CHANGE'!DD24-'C. PERCENTAGE CHANGE'!DD$63)/('C. PERCENTAGE CHANGE'!DD$64-'C. PERCENTAGE CHANGE'!DD$63)</f>
        <v>0.81521739130434789</v>
      </c>
      <c r="DD24" s="47">
        <f>1-('C. PERCENTAGE CHANGE'!DE24-'C. PERCENTAGE CHANGE'!DE$63)/('C. PERCENTAGE CHANGE'!DE$64-'C. PERCENTAGE CHANGE'!DE$63)</f>
        <v>0.58386683738796419</v>
      </c>
      <c r="DE24" s="47">
        <f>1-('C. PERCENTAGE CHANGE'!DF24-'C. PERCENTAGE CHANGE'!DF$63)/('C. PERCENTAGE CHANGE'!DF$64-'C. PERCENTAGE CHANGE'!DF$63)</f>
        <v>0.53061224489795922</v>
      </c>
      <c r="DF24" s="47">
        <f>1-('C. PERCENTAGE CHANGE'!DG24-'C. PERCENTAGE CHANGE'!DG$63)/('C. PERCENTAGE CHANGE'!DG$64-'C. PERCENTAGE CHANGE'!DG$63)</f>
        <v>0.69565217391304346</v>
      </c>
      <c r="DG24" s="52">
        <f>1-('C. PERCENTAGE CHANGE'!DH24-'C. PERCENTAGE CHANGE'!DH$63)/('C. PERCENTAGE CHANGE'!DH$64-'C. PERCENTAGE CHANGE'!DH$63)</f>
        <v>0.3621700879765396</v>
      </c>
    </row>
    <row r="25" spans="1:111" x14ac:dyDescent="0.35">
      <c r="A25" s="228"/>
      <c r="B25" s="248" t="s">
        <v>24</v>
      </c>
      <c r="C25" s="248" t="s">
        <v>53</v>
      </c>
      <c r="D25" s="229" t="s">
        <v>69</v>
      </c>
      <c r="E25" s="18">
        <f>('C. PERCENTAGE CHANGE'!E25-'C. PERCENTAGE CHANGE'!E$63)/('C. PERCENTAGE CHANGE'!E$64-'C. PERCENTAGE CHANGE'!E$63)</f>
        <v>0.11279727709588995</v>
      </c>
      <c r="F25" s="19">
        <f>('C. PERCENTAGE CHANGE'!F25-'C. PERCENTAGE CHANGE'!F$63)/('C. PERCENTAGE CHANGE'!F$64-'C. PERCENTAGE CHANGE'!F$63)</f>
        <v>0.52257140751051034</v>
      </c>
      <c r="G25" s="19">
        <f>('C. PERCENTAGE CHANGE'!G25-'C. PERCENTAGE CHANGE'!G$63)/('C. PERCENTAGE CHANGE'!G$64-'C. PERCENTAGE CHANGE'!G$63)</f>
        <v>0.62892351066670338</v>
      </c>
      <c r="H25" s="19">
        <f>('C. PERCENTAGE CHANGE'!H25-'C. PERCENTAGE CHANGE'!H$63)/('C. PERCENTAGE CHANGE'!H$64-'C. PERCENTAGE CHANGE'!H$63)</f>
        <v>0.49364257132954026</v>
      </c>
      <c r="I25" s="19">
        <f>('C. PERCENTAGE CHANGE'!I25-'C. PERCENTAGE CHANGE'!I$63)/('C. PERCENTAGE CHANGE'!I$64-'C. PERCENTAGE CHANGE'!I$63)</f>
        <v>0.39701874849420626</v>
      </c>
      <c r="J25" s="52">
        <f>('C. PERCENTAGE CHANGE'!J25-'C. PERCENTAGE CHANGE'!J$63)/('C. PERCENTAGE CHANGE'!J$64-'C. PERCENTAGE CHANGE'!J$63)</f>
        <v>0.2505475633109277</v>
      </c>
      <c r="K25" s="51">
        <f>('C. PERCENTAGE CHANGE'!K25-'C. PERCENTAGE CHANGE'!K$63)/('C. PERCENTAGE CHANGE'!K$64-'C. PERCENTAGE CHANGE'!K$63)</f>
        <v>0.68055555555555558</v>
      </c>
      <c r="L25" s="47">
        <f>('C. PERCENTAGE CHANGE'!L25-'C. PERCENTAGE CHANGE'!L$63)/('C. PERCENTAGE CHANGE'!L$64-'C. PERCENTAGE CHANGE'!L$63)</f>
        <v>0.23943661971830987</v>
      </c>
      <c r="M25" s="47">
        <f>('C. PERCENTAGE CHANGE'!M25-'C. PERCENTAGE CHANGE'!M$63)/('C. PERCENTAGE CHANGE'!M$64-'C. PERCENTAGE CHANGE'!M$63)</f>
        <v>0.38095238095238099</v>
      </c>
      <c r="N25" s="47">
        <f>('C. PERCENTAGE CHANGE'!N25-'C. PERCENTAGE CHANGE'!N$63)/('C. PERCENTAGE CHANGE'!N$64-'C. PERCENTAGE CHANGE'!N$63)</f>
        <v>0.26647079772079774</v>
      </c>
      <c r="O25" s="47">
        <f>('C. PERCENTAGE CHANGE'!O25-'C. PERCENTAGE CHANGE'!O$63)/('C. PERCENTAGE CHANGE'!O$64-'C. PERCENTAGE CHANGE'!O$63)</f>
        <v>0</v>
      </c>
      <c r="P25" s="52">
        <f>('C. PERCENTAGE CHANGE'!P25-'C. PERCENTAGE CHANGE'!P$63)/('C. PERCENTAGE CHANGE'!P$64-'C. PERCENTAGE CHANGE'!P$63)</f>
        <v>8.137938318546685E-2</v>
      </c>
      <c r="Q25" s="47">
        <f>('C. PERCENTAGE CHANGE'!Q25-'C. PERCENTAGE CHANGE'!Q$63)/('C. PERCENTAGE CHANGE'!Q$64-'C. PERCENTAGE CHANGE'!Q$63)</f>
        <v>0.18351146079126091</v>
      </c>
      <c r="R25" s="47">
        <f>('C. PERCENTAGE CHANGE'!R25-'C. PERCENTAGE CHANGE'!R$63)/('C. PERCENTAGE CHANGE'!R$64-'C. PERCENTAGE CHANGE'!R$63)</f>
        <v>0.82925745374235782</v>
      </c>
      <c r="S25" s="47">
        <f>('C. PERCENTAGE CHANGE'!S25-'C. PERCENTAGE CHANGE'!S$63)/('C. PERCENTAGE CHANGE'!S$64-'C. PERCENTAGE CHANGE'!S$63)</f>
        <v>0.41020241020241022</v>
      </c>
      <c r="T25" s="47">
        <f>('C. PERCENTAGE CHANGE'!T25-'C. PERCENTAGE CHANGE'!T$63)/('C. PERCENTAGE CHANGE'!T$64-'C. PERCENTAGE CHANGE'!T$63)</f>
        <v>0.82673869828264546</v>
      </c>
      <c r="U25" s="47">
        <f>('C. PERCENTAGE CHANGE'!U25-'C. PERCENTAGE CHANGE'!U$63)/('C. PERCENTAGE CHANGE'!U$64-'C. PERCENTAGE CHANGE'!U$63)</f>
        <v>0.34265213468341377</v>
      </c>
      <c r="V25" s="52">
        <f>('C. PERCENTAGE CHANGE'!V25-'C. PERCENTAGE CHANGE'!V$63)/('C. PERCENTAGE CHANGE'!V$64-'C. PERCENTAGE CHANGE'!V$63)</f>
        <v>0.48994863226746765</v>
      </c>
      <c r="W25" s="47">
        <f>('C. PERCENTAGE CHANGE'!W25-'C. PERCENTAGE CHANGE'!W$63)/('C. PERCENTAGE CHANGE'!W$64-'C. PERCENTAGE CHANGE'!W$63)</f>
        <v>4.3293795620437926E-2</v>
      </c>
      <c r="X25" s="47">
        <f>('C. PERCENTAGE CHANGE'!X25-'C. PERCENTAGE CHANGE'!X$63)/('C. PERCENTAGE CHANGE'!X$64-'C. PERCENTAGE CHANGE'!X$63)</f>
        <v>0.60253164556962091</v>
      </c>
      <c r="Y25" s="47">
        <f>('C. PERCENTAGE CHANGE'!Y25-'C. PERCENTAGE CHANGE'!Y$63)/('C. PERCENTAGE CHANGE'!Y$64-'C. PERCENTAGE CHANGE'!Y$63)</f>
        <v>0.44328406169665807</v>
      </c>
      <c r="Z25" s="47">
        <f>('C. PERCENTAGE CHANGE'!Z25-'C. PERCENTAGE CHANGE'!Z$63)/('C. PERCENTAGE CHANGE'!Z$64-'C. PERCENTAGE CHANGE'!Z$63)</f>
        <v>0.37524586733626203</v>
      </c>
      <c r="AA25" s="47">
        <f>('C. PERCENTAGE CHANGE'!AA25-'C. PERCENTAGE CHANGE'!AA$63)/('C. PERCENTAGE CHANGE'!AA$64-'C. PERCENTAGE CHANGE'!AA$63)</f>
        <v>0.65830721003134796</v>
      </c>
      <c r="AB25" s="52">
        <f>('C. PERCENTAGE CHANGE'!AB25-'C. PERCENTAGE CHANGE'!AB$63)/('C. PERCENTAGE CHANGE'!AB$64-'C. PERCENTAGE CHANGE'!AB$63)</f>
        <v>0.38287671232876719</v>
      </c>
      <c r="AC25" s="47">
        <f>('C. PERCENTAGE CHANGE'!AC25-'C. PERCENTAGE CHANGE'!AC$63)/('C. PERCENTAGE CHANGE'!AC$64-'C. PERCENTAGE CHANGE'!AC$63)</f>
        <v>0.4701266962505628</v>
      </c>
      <c r="AD25" s="47">
        <f>('C. PERCENTAGE CHANGE'!AD25-'C. PERCENTAGE CHANGE'!AD$63)/('C. PERCENTAGE CHANGE'!AD$64-'C. PERCENTAGE CHANGE'!AD$63)</f>
        <v>0.6576576576576576</v>
      </c>
      <c r="AE25" s="47">
        <f>('C. PERCENTAGE CHANGE'!AE25-'C. PERCENTAGE CHANGE'!AE$63)/('C. PERCENTAGE CHANGE'!AE$64-'C. PERCENTAGE CHANGE'!AE$63)</f>
        <v>0.63793620637936199</v>
      </c>
      <c r="AF25" s="47">
        <f>('C. PERCENTAGE CHANGE'!AF25-'C. PERCENTAGE CHANGE'!AF$63)/('C. PERCENTAGE CHANGE'!AF$64-'C. PERCENTAGE CHANGE'!AF$63)</f>
        <v>0.34579439252336447</v>
      </c>
      <c r="AG25" s="47">
        <f>('C. PERCENTAGE CHANGE'!AG25-'C. PERCENTAGE CHANGE'!AG$63)/('C. PERCENTAGE CHANGE'!AG$64-'C. PERCENTAGE CHANGE'!AG$63)</f>
        <v>0.58869488957984539</v>
      </c>
      <c r="AH25" s="47">
        <f>('C. PERCENTAGE CHANGE'!AH25-'C. PERCENTAGE CHANGE'!AH$63)/('C. PERCENTAGE CHANGE'!AH$64-'C. PERCENTAGE CHANGE'!AH$63)</f>
        <v>0.63926940639269403</v>
      </c>
      <c r="AI25" s="120">
        <f>('C. PERCENTAGE CHANGE'!AI25-'C. PERCENTAGE CHANGE'!AI$63)/('C. PERCENTAGE CHANGE'!AI$64-'C. PERCENTAGE CHANGE'!AI$63)</f>
        <v>0.6776859504132231</v>
      </c>
      <c r="AJ25" s="47">
        <f>('C. PERCENTAGE CHANGE'!AJ25-'C. PERCENTAGE CHANGE'!AJ$63)/('C. PERCENTAGE CHANGE'!AJ$64-'C. PERCENTAGE CHANGE'!AJ$63)</f>
        <v>0.34453781512605036</v>
      </c>
      <c r="AK25" s="47">
        <f>('C. PERCENTAGE CHANGE'!AK25-'C. PERCENTAGE CHANGE'!AK$63)/('C. PERCENTAGE CHANGE'!AK$64-'C. PERCENTAGE CHANGE'!AK$63)</f>
        <v>0.89289617486338813</v>
      </c>
      <c r="AL25" s="47">
        <f>('C. PERCENTAGE CHANGE'!AL25-'C. PERCENTAGE CHANGE'!AL$63)/('C. PERCENTAGE CHANGE'!AL$64-'C. PERCENTAGE CHANGE'!AL$63)</f>
        <v>0.52842172118132735</v>
      </c>
      <c r="AM25" s="47">
        <f>('C. PERCENTAGE CHANGE'!AM25-'C. PERCENTAGE CHANGE'!AM$63)/('C. PERCENTAGE CHANGE'!AM$64-'C. PERCENTAGE CHANGE'!AM$63)</f>
        <v>0.5444444444444444</v>
      </c>
      <c r="AN25" s="192">
        <f>('C. PERCENTAGE CHANGE'!AN25-'C. PERCENTAGE CHANGE'!AN$63)/('C. PERCENTAGE CHANGE'!AN$64-'C. PERCENTAGE CHANGE'!AN$63)</f>
        <v>0.75221238938053103</v>
      </c>
      <c r="AO25" s="47">
        <f>('C. PERCENTAGE CHANGE'!AO25-'C. PERCENTAGE CHANGE'!AO$63)/('C. PERCENTAGE CHANGE'!AO$64-'C. PERCENTAGE CHANGE'!AO$63)</f>
        <v>0.44646548160396859</v>
      </c>
      <c r="AP25" s="47">
        <f>('C. PERCENTAGE CHANGE'!AP25-'C. PERCENTAGE CHANGE'!AP$63)/('C. PERCENTAGE CHANGE'!AP$64-'C. PERCENTAGE CHANGE'!AP$63)</f>
        <v>0.22689075630252103</v>
      </c>
      <c r="AQ25" s="47">
        <f>('C. PERCENTAGE CHANGE'!AQ25-'C. PERCENTAGE CHANGE'!AQ$63)/('C. PERCENTAGE CHANGE'!AQ$64-'C. PERCENTAGE CHANGE'!AQ$63)</f>
        <v>0.58333333333333326</v>
      </c>
      <c r="AR25" s="47">
        <f>('C. PERCENTAGE CHANGE'!AR25-'C. PERCENTAGE CHANGE'!AR$63)/('C. PERCENTAGE CHANGE'!AR$64-'C. PERCENTAGE CHANGE'!AR$63)</f>
        <v>0.19779485466087535</v>
      </c>
      <c r="AS25" s="47">
        <f>('C. PERCENTAGE CHANGE'!AS25-'C. PERCENTAGE CHANGE'!AS$63)/('C. PERCENTAGE CHANGE'!AS$64-'C. PERCENTAGE CHANGE'!AS$63)</f>
        <v>0.74425287356321834</v>
      </c>
      <c r="AT25" s="52">
        <f>('C. PERCENTAGE CHANGE'!AT25-'C. PERCENTAGE CHANGE'!AT$63)/('C. PERCENTAGE CHANGE'!AT$64-'C. PERCENTAGE CHANGE'!AT$63)</f>
        <v>0.44378980201880175</v>
      </c>
      <c r="AU25" s="47">
        <f>('C. PERCENTAGE CHANGE'!AU25-'C. PERCENTAGE CHANGE'!AU$63)/('C. PERCENTAGE CHANGE'!AU$64-'C. PERCENTAGE CHANGE'!AU$63)</f>
        <v>0.35666340531070101</v>
      </c>
      <c r="AV25" s="47">
        <f>('C. PERCENTAGE CHANGE'!AV25-'C. PERCENTAGE CHANGE'!AV$63)/('C. PERCENTAGE CHANGE'!AV$64-'C. PERCENTAGE CHANGE'!AV$63)</f>
        <v>0.74691358024691346</v>
      </c>
      <c r="AW25" s="47">
        <f>('C. PERCENTAGE CHANGE'!AW25-'C. PERCENTAGE CHANGE'!AW$63)/('C. PERCENTAGE CHANGE'!AW$64-'C. PERCENTAGE CHANGE'!AW$63)</f>
        <v>0.39801980198019804</v>
      </c>
      <c r="AX25" s="47">
        <f>('C. PERCENTAGE CHANGE'!AX25-'C. PERCENTAGE CHANGE'!AX$63)/('C. PERCENTAGE CHANGE'!AX$64-'C. PERCENTAGE CHANGE'!AX$63)</f>
        <v>0.38983050847457629</v>
      </c>
      <c r="AY25" s="47">
        <f>('C. PERCENTAGE CHANGE'!AY25-'C. PERCENTAGE CHANGE'!AY$63)/('C. PERCENTAGE CHANGE'!AY$64-'C. PERCENTAGE CHANGE'!AY$63)</f>
        <v>0.96295546558704437</v>
      </c>
      <c r="AZ25" s="52">
        <f>('C. PERCENTAGE CHANGE'!AZ25-'C. PERCENTAGE CHANGE'!AZ$63)/('C. PERCENTAGE CHANGE'!AZ$64-'C. PERCENTAGE CHANGE'!AZ$63)</f>
        <v>0.75056080608980247</v>
      </c>
      <c r="BA25" s="47">
        <f>('C. PERCENTAGE CHANGE'!BA25-'C. PERCENTAGE CHANGE'!BA$63)/('C. PERCENTAGE CHANGE'!BA$64-'C. PERCENTAGE CHANGE'!BA$63)</f>
        <v>0.7407407407407407</v>
      </c>
      <c r="BB25" s="47">
        <f>('C. PERCENTAGE CHANGE'!BB25-'C. PERCENTAGE CHANGE'!BB$63)/('C. PERCENTAGE CHANGE'!BB$64-'C. PERCENTAGE CHANGE'!BB$63)</f>
        <v>0.38661710037174718</v>
      </c>
      <c r="BC25" s="47">
        <f>('C. PERCENTAGE CHANGE'!BC25-'C. PERCENTAGE CHANGE'!BC$63)/('C. PERCENTAGE CHANGE'!BC$64-'C. PERCENTAGE CHANGE'!BC$63)</f>
        <v>0.3829885057471264</v>
      </c>
      <c r="BD25" s="47">
        <f>('C. PERCENTAGE CHANGE'!BD25-'C. PERCENTAGE CHANGE'!BD$63)/('C. PERCENTAGE CHANGE'!BD$64-'C. PERCENTAGE CHANGE'!BD$63)</f>
        <v>0.50847457627118642</v>
      </c>
      <c r="BE25" s="47">
        <f>('C. PERCENTAGE CHANGE'!BE25-'C. PERCENTAGE CHANGE'!BE$63)/('C. PERCENTAGE CHANGE'!BE$64-'C. PERCENTAGE CHANGE'!BE$63)</f>
        <v>0.50606060606060599</v>
      </c>
      <c r="BF25" s="52">
        <f>('C. PERCENTAGE CHANGE'!BF25-'C. PERCENTAGE CHANGE'!BF$63)/('C. PERCENTAGE CHANGE'!BF$64-'C. PERCENTAGE CHANGE'!BF$63)</f>
        <v>0.57724601175482793</v>
      </c>
      <c r="BG25" s="47">
        <f>1-('C. PERCENTAGE CHANGE'!BG25-'C. PERCENTAGE CHANGE'!BG$63)/('C. PERCENTAGE CHANGE'!BG$64-'C. PERCENTAGE CHANGE'!BG$63)</f>
        <v>0</v>
      </c>
      <c r="BH25" s="47">
        <f>1-('C. PERCENTAGE CHANGE'!BH25-'C. PERCENTAGE CHANGE'!BH$63)/('C. PERCENTAGE CHANGE'!BH$64-'C. PERCENTAGE CHANGE'!BH$63)</f>
        <v>0.23076923076923073</v>
      </c>
      <c r="BI25" s="47">
        <f>1-('C. PERCENTAGE CHANGE'!BI25-'C. PERCENTAGE CHANGE'!BI$63)/('C. PERCENTAGE CHANGE'!BI$64-'C. PERCENTAGE CHANGE'!BI$63)</f>
        <v>0.78571428571428559</v>
      </c>
      <c r="BJ25" s="47">
        <f>1-('C. PERCENTAGE CHANGE'!BJ25-'C. PERCENTAGE CHANGE'!BJ$63)/('C. PERCENTAGE CHANGE'!BJ$64-'C. PERCENTAGE CHANGE'!BJ$63)</f>
        <v>0.61538461538461542</v>
      </c>
      <c r="BK25" s="47">
        <f>1-('C. PERCENTAGE CHANGE'!BK25-'C. PERCENTAGE CHANGE'!BK$63)/('C. PERCENTAGE CHANGE'!BK$64-'C. PERCENTAGE CHANGE'!BK$63)</f>
        <v>0</v>
      </c>
      <c r="BL25" s="52">
        <f>1-('C. PERCENTAGE CHANGE'!BL25-'C. PERCENTAGE CHANGE'!BL$63)/('C. PERCENTAGE CHANGE'!BL$64-'C. PERCENTAGE CHANGE'!BL$63)</f>
        <v>0</v>
      </c>
      <c r="BM25" s="47">
        <f>1-('C. PERCENTAGE CHANGE'!BM25-'C. PERCENTAGE CHANGE'!BM$63)/('C. PERCENTAGE CHANGE'!BM$64-'C. PERCENTAGE CHANGE'!BM$63)</f>
        <v>0.66666666666666663</v>
      </c>
      <c r="BN25" s="47">
        <f>1-('C. PERCENTAGE CHANGE'!BN25-'C. PERCENTAGE CHANGE'!BN$63)/('C. PERCENTAGE CHANGE'!BN$64-'C. PERCENTAGE CHANGE'!BN$63)</f>
        <v>0.27777777777777779</v>
      </c>
      <c r="BO25" s="47">
        <f>1-('C. PERCENTAGE CHANGE'!BO25-'C. PERCENTAGE CHANGE'!BO$63)/('C. PERCENTAGE CHANGE'!BO$64-'C. PERCENTAGE CHANGE'!BO$63)</f>
        <v>0.47787610619469023</v>
      </c>
      <c r="BP25" s="47">
        <f>1-('C. PERCENTAGE CHANGE'!BP25-'C. PERCENTAGE CHANGE'!BP$63)/('C. PERCENTAGE CHANGE'!BP$64-'C. PERCENTAGE CHANGE'!BP$63)</f>
        <v>0.70443349753694573</v>
      </c>
      <c r="BQ25" s="47">
        <f>1-('C. PERCENTAGE CHANGE'!BQ25-'C. PERCENTAGE CHANGE'!BQ$63)/('C. PERCENTAGE CHANGE'!BQ$64-'C. PERCENTAGE CHANGE'!BQ$63)</f>
        <v>0.30158730158730163</v>
      </c>
      <c r="BR25" s="52">
        <f>1-('C. PERCENTAGE CHANGE'!BR25-'C. PERCENTAGE CHANGE'!BR$63)/('C. PERCENTAGE CHANGE'!BR$64-'C. PERCENTAGE CHANGE'!BR$63)</f>
        <v>0.50704225352112675</v>
      </c>
      <c r="BS25" s="47">
        <f>('C. PERCENTAGE CHANGE'!BS25-'C. PERCENTAGE CHANGE'!BS$63)/('C. PERCENTAGE CHANGE'!BS$64-'C. PERCENTAGE CHANGE'!BS$63)</f>
        <v>0.62799839174951877</v>
      </c>
      <c r="BT25" s="47">
        <f>('C. PERCENTAGE CHANGE'!BT25-'C. PERCENTAGE CHANGE'!BT$63)/('C. PERCENTAGE CHANGE'!BT$64-'C. PERCENTAGE CHANGE'!BT$63)</f>
        <v>0.18981975099275478</v>
      </c>
      <c r="BU25" s="47">
        <f>('C. PERCENTAGE CHANGE'!BU25-'C. PERCENTAGE CHANGE'!BU$63)/('C. PERCENTAGE CHANGE'!BU$64-'C. PERCENTAGE CHANGE'!BU$63)</f>
        <v>0.49307466192404015</v>
      </c>
      <c r="BV25" s="47">
        <f>('C. PERCENTAGE CHANGE'!BV25-'C. PERCENTAGE CHANGE'!BV$63)/('C. PERCENTAGE CHANGE'!BV$64-'C. PERCENTAGE CHANGE'!BV$63)</f>
        <v>0.47313786195592794</v>
      </c>
      <c r="BW25" s="47">
        <f>('C. PERCENTAGE CHANGE'!BW25-'C. PERCENTAGE CHANGE'!BW$63)/('C. PERCENTAGE CHANGE'!BW$64-'C. PERCENTAGE CHANGE'!BW$63)</f>
        <v>0.58295876350182019</v>
      </c>
      <c r="BX25" s="52">
        <f>('C. PERCENTAGE CHANGE'!BX25-'C. PERCENTAGE CHANGE'!BX$63)/('C. PERCENTAGE CHANGE'!BX$64-'C. PERCENTAGE CHANGE'!BX$63)</f>
        <v>0.62880810301507539</v>
      </c>
      <c r="BY25" s="47">
        <f>1-('C. PERCENTAGE CHANGE'!BY25-'C. PERCENTAGE CHANGE'!BY$63)/('C. PERCENTAGE CHANGE'!BY$64-'C. PERCENTAGE CHANGE'!BY$63)</f>
        <v>0.55483723158795673</v>
      </c>
      <c r="BZ25" s="47">
        <f>1-('C. PERCENTAGE CHANGE'!BZ25-'C. PERCENTAGE CHANGE'!BZ$63)/('C. PERCENTAGE CHANGE'!BZ$64-'C. PERCENTAGE CHANGE'!BZ$63)</f>
        <v>0.44602986061654282</v>
      </c>
      <c r="CA25" s="47">
        <f>1-('C. PERCENTAGE CHANGE'!CA25-'C. PERCENTAGE CHANGE'!CA$63)/('C. PERCENTAGE CHANGE'!CA$64-'C. PERCENTAGE CHANGE'!CA$63)</f>
        <v>0.7350228083526521</v>
      </c>
      <c r="CB25" s="47">
        <f>1-('C. PERCENTAGE CHANGE'!CB25-'C. PERCENTAGE CHANGE'!CB$63)/('C. PERCENTAGE CHANGE'!CB$64-'C. PERCENTAGE CHANGE'!CB$63)</f>
        <v>0.38853520746648917</v>
      </c>
      <c r="CC25" s="47">
        <f>1-('C. PERCENTAGE CHANGE'!CC25-'C. PERCENTAGE CHANGE'!CC$63)/('C. PERCENTAGE CHANGE'!CC$64-'C. PERCENTAGE CHANGE'!CC$63)</f>
        <v>0.63539381989698329</v>
      </c>
      <c r="CD25" s="52">
        <f>1-('C. PERCENTAGE CHANGE'!CD25-'C. PERCENTAGE CHANGE'!CD$63)/('C. PERCENTAGE CHANGE'!CD$64-'C. PERCENTAGE CHANGE'!CD$63)</f>
        <v>0.70617147813243619</v>
      </c>
      <c r="CE25" s="51">
        <f>1-('C. PERCENTAGE CHANGE'!CE25-'C. PERCENTAGE CHANGE'!CE$63)/('C. PERCENTAGE CHANGE'!CE$64-'C. PERCENTAGE CHANGE'!CE$63)</f>
        <v>0.59168671478214385</v>
      </c>
      <c r="CF25" s="47">
        <f>1-('C. PERCENTAGE CHANGE'!CF25-'C. PERCENTAGE CHANGE'!CF$63)/('C. PERCENTAGE CHANGE'!CF$64-'C. PERCENTAGE CHANGE'!CF$63)</f>
        <v>0.60172042467952558</v>
      </c>
      <c r="CG25" s="47">
        <f>1-('C. PERCENTAGE CHANGE'!CG25-'C. PERCENTAGE CHANGE'!CG$63)/('C. PERCENTAGE CHANGE'!CG$64-'C. PERCENTAGE CHANGE'!CG$63)</f>
        <v>0.58468774274839252</v>
      </c>
      <c r="CH25" s="47">
        <f>1-('C. PERCENTAGE CHANGE'!CH25-'C. PERCENTAGE CHANGE'!CH$63)/('C. PERCENTAGE CHANGE'!CH$64-'C. PERCENTAGE CHANGE'!CH$63)</f>
        <v>0.72453501047884705</v>
      </c>
      <c r="CI25" s="47">
        <f>1-('C. PERCENTAGE CHANGE'!CI25-'C. PERCENTAGE CHANGE'!CI$63)/('C. PERCENTAGE CHANGE'!CI$64-'C. PERCENTAGE CHANGE'!CI$63)</f>
        <v>0.76436350466245195</v>
      </c>
      <c r="CJ25" s="47">
        <f>1-('C. PERCENTAGE CHANGE'!CJ25-'C. PERCENTAGE CHANGE'!CJ$63)/('C. PERCENTAGE CHANGE'!CJ$64-'C. PERCENTAGE CHANGE'!CJ$63)</f>
        <v>0.71032809029924215</v>
      </c>
      <c r="CK25" s="51">
        <f>1-('C. PERCENTAGE CHANGE'!CK25-'C. PERCENTAGE CHANGE'!CK$63)/('C. PERCENTAGE CHANGE'!CK$64-'C. PERCENTAGE CHANGE'!CK$63)</f>
        <v>0.7421875</v>
      </c>
      <c r="CL25" s="47">
        <f>1-('C. PERCENTAGE CHANGE'!CL25-'C. PERCENTAGE CHANGE'!CL$63)/('C. PERCENTAGE CHANGE'!CL$64-'C. PERCENTAGE CHANGE'!CL$63)</f>
        <v>0.5</v>
      </c>
      <c r="CM25" s="47">
        <f>1-('C. PERCENTAGE CHANGE'!CM25-'C. PERCENTAGE CHANGE'!CM$63)/('C. PERCENTAGE CHANGE'!CM$64-'C. PERCENTAGE CHANGE'!CM$63)</f>
        <v>0.14933333333333343</v>
      </c>
      <c r="CN25" s="47">
        <f>1-('C. PERCENTAGE CHANGE'!CN25-'C. PERCENTAGE CHANGE'!CN$63)/('C. PERCENTAGE CHANGE'!CN$64-'C. PERCENTAGE CHANGE'!CN$63)</f>
        <v>0.46875</v>
      </c>
      <c r="CO25" s="52">
        <f>1-('C. PERCENTAGE CHANGE'!CP25-'C. PERCENTAGE CHANGE'!CP$63)/('C. PERCENTAGE CHANGE'!CP$64-'C. PERCENTAGE CHANGE'!CP$63)</f>
        <v>0.375</v>
      </c>
      <c r="CP25" s="47">
        <f>1-('C. PERCENTAGE CHANGE'!CQ25-'C. PERCENTAGE CHANGE'!CQ$63)/('C. PERCENTAGE CHANGE'!CQ$64-'C. PERCENTAGE CHANGE'!CQ$63)</f>
        <v>0.84615384615384615</v>
      </c>
      <c r="CQ25" s="47">
        <f>1-('C. PERCENTAGE CHANGE'!CR25-'C. PERCENTAGE CHANGE'!CR$63)/('C. PERCENTAGE CHANGE'!CR$64-'C. PERCENTAGE CHANGE'!CR$63)</f>
        <v>0.53846153846153855</v>
      </c>
      <c r="CR25" s="47">
        <f>1-('C. PERCENTAGE CHANGE'!CS25-'C. PERCENTAGE CHANGE'!CS$63)/('C. PERCENTAGE CHANGE'!CS$64-'C. PERCENTAGE CHANGE'!CS$63)</f>
        <v>1</v>
      </c>
      <c r="CS25" s="47">
        <f>1-('C. PERCENTAGE CHANGE'!CT25-'C. PERCENTAGE CHANGE'!CT$63)/('C. PERCENTAGE CHANGE'!CT$64-'C. PERCENTAGE CHANGE'!CT$63)</f>
        <v>0.2857142857142857</v>
      </c>
      <c r="CT25" s="47">
        <f>1-('C. PERCENTAGE CHANGE'!CU25-'C. PERCENTAGE CHANGE'!CU$63)/('C. PERCENTAGE CHANGE'!CU$64-'C. PERCENTAGE CHANGE'!CU$63)</f>
        <v>0.39999999999999991</v>
      </c>
      <c r="CU25" s="52">
        <f>1-('C. PERCENTAGE CHANGE'!CV25-'C. PERCENTAGE CHANGE'!CV$63)/('C. PERCENTAGE CHANGE'!CV$64-'C. PERCENTAGE CHANGE'!CV$63)</f>
        <v>0.58333333333333326</v>
      </c>
      <c r="CV25" s="47">
        <f>1-('C. PERCENTAGE CHANGE'!CW25-'C. PERCENTAGE CHANGE'!CW$63)/('C. PERCENTAGE CHANGE'!CW$64-'C. PERCENTAGE CHANGE'!CW$63)</f>
        <v>0.4235588972431078</v>
      </c>
      <c r="CW25" s="47">
        <f>1-('C. PERCENTAGE CHANGE'!CX25-'C. PERCENTAGE CHANGE'!CX$63)/('C. PERCENTAGE CHANGE'!CX$64-'C. PERCENTAGE CHANGE'!CX$63)</f>
        <v>0.6518518518518519</v>
      </c>
      <c r="CX25" s="47">
        <f>1-('C. PERCENTAGE CHANGE'!CY25-'C. PERCENTAGE CHANGE'!CY$63)/('C. PERCENTAGE CHANGE'!CY$64-'C. PERCENTAGE CHANGE'!CY$63)</f>
        <v>0.50324675324675328</v>
      </c>
      <c r="CY25" s="47">
        <f>1-('C. PERCENTAGE CHANGE'!CZ25-'C. PERCENTAGE CHANGE'!CZ$63)/('C. PERCENTAGE CHANGE'!CZ$64-'C. PERCENTAGE CHANGE'!CZ$63)</f>
        <v>0.63636363636363635</v>
      </c>
      <c r="CZ25" s="47">
        <f>1-('C. PERCENTAGE CHANGE'!DA25-'C. PERCENTAGE CHANGE'!DA$63)/('C. PERCENTAGE CHANGE'!DA$64-'C. PERCENTAGE CHANGE'!DA$63)</f>
        <v>0.52566481137909715</v>
      </c>
      <c r="DA25" s="52">
        <f>1-('C. PERCENTAGE CHANGE'!DB25-'C. PERCENTAGE CHANGE'!DB$63)/('C. PERCENTAGE CHANGE'!DB$64-'C. PERCENTAGE CHANGE'!DB$63)</f>
        <v>0.54401154401154395</v>
      </c>
      <c r="DB25" s="47">
        <f>1-('C. PERCENTAGE CHANGE'!DC25-'C. PERCENTAGE CHANGE'!DC$63)/('C. PERCENTAGE CHANGE'!DC$64-'C. PERCENTAGE CHANGE'!DC$63)</f>
        <v>0.499092558983666</v>
      </c>
      <c r="DC25" s="47">
        <f>1-('C. PERCENTAGE CHANGE'!DD25-'C. PERCENTAGE CHANGE'!DD$63)/('C. PERCENTAGE CHANGE'!DD$64-'C. PERCENTAGE CHANGE'!DD$63)</f>
        <v>0.91666666666666663</v>
      </c>
      <c r="DD25" s="47">
        <f>1-('C. PERCENTAGE CHANGE'!DE25-'C. PERCENTAGE CHANGE'!DE$63)/('C. PERCENTAGE CHANGE'!DE$64-'C. PERCENTAGE CHANGE'!DE$63)</f>
        <v>0.45070422535211274</v>
      </c>
      <c r="DE25" s="47">
        <f>1-('C. PERCENTAGE CHANGE'!DF25-'C. PERCENTAGE CHANGE'!DF$63)/('C. PERCENTAGE CHANGE'!DF$64-'C. PERCENTAGE CHANGE'!DF$63)</f>
        <v>0.6964285714285714</v>
      </c>
      <c r="DF25" s="47">
        <f>1-('C. PERCENTAGE CHANGE'!DG25-'C. PERCENTAGE CHANGE'!DG$63)/('C. PERCENTAGE CHANGE'!DG$64-'C. PERCENTAGE CHANGE'!DG$63)</f>
        <v>0.59627329192546585</v>
      </c>
      <c r="DG25" s="52">
        <f>1-('C. PERCENTAGE CHANGE'!DH25-'C. PERCENTAGE CHANGE'!DH$63)/('C. PERCENTAGE CHANGE'!DH$64-'C. PERCENTAGE CHANGE'!DH$63)</f>
        <v>0.78353140916808139</v>
      </c>
    </row>
    <row r="26" spans="1:111" x14ac:dyDescent="0.35">
      <c r="A26" s="228"/>
      <c r="B26" s="248" t="s">
        <v>25</v>
      </c>
      <c r="C26" s="248" t="s">
        <v>53</v>
      </c>
      <c r="D26" s="229" t="s">
        <v>70</v>
      </c>
      <c r="E26" s="18">
        <f>('C. PERCENTAGE CHANGE'!E26-'C. PERCENTAGE CHANGE'!E$63)/('C. PERCENTAGE CHANGE'!E$64-'C. PERCENTAGE CHANGE'!E$63)</f>
        <v>5.9761331313937481E-2</v>
      </c>
      <c r="F26" s="19">
        <f>('C. PERCENTAGE CHANGE'!F26-'C. PERCENTAGE CHANGE'!F$63)/('C. PERCENTAGE CHANGE'!F$64-'C. PERCENTAGE CHANGE'!F$63)</f>
        <v>0.58676462050973643</v>
      </c>
      <c r="G26" s="19">
        <f>('C. PERCENTAGE CHANGE'!G26-'C. PERCENTAGE CHANGE'!G$63)/('C. PERCENTAGE CHANGE'!G$64-'C. PERCENTAGE CHANGE'!G$63)</f>
        <v>0.81020163023051928</v>
      </c>
      <c r="H26" s="19">
        <f>('C. PERCENTAGE CHANGE'!H26-'C. PERCENTAGE CHANGE'!H$63)/('C. PERCENTAGE CHANGE'!H$64-'C. PERCENTAGE CHANGE'!H$63)</f>
        <v>0.6313368435768224</v>
      </c>
      <c r="I26" s="19">
        <f>('C. PERCENTAGE CHANGE'!I26-'C. PERCENTAGE CHANGE'!I$63)/('C. PERCENTAGE CHANGE'!I$64-'C. PERCENTAGE CHANGE'!I$63)</f>
        <v>0.35826198723682612</v>
      </c>
      <c r="J26" s="52">
        <f>('C. PERCENTAGE CHANGE'!J26-'C. PERCENTAGE CHANGE'!J$63)/('C. PERCENTAGE CHANGE'!J$64-'C. PERCENTAGE CHANGE'!J$63)</f>
        <v>0.39409141989860974</v>
      </c>
      <c r="K26" s="51">
        <f>('C. PERCENTAGE CHANGE'!K26-'C. PERCENTAGE CHANGE'!K$63)/('C. PERCENTAGE CHANGE'!K$64-'C. PERCENTAGE CHANGE'!K$63)</f>
        <v>0.37837837837837834</v>
      </c>
      <c r="L26" s="47">
        <f>('C. PERCENTAGE CHANGE'!L26-'C. PERCENTAGE CHANGE'!L$63)/('C. PERCENTAGE CHANGE'!L$64-'C. PERCENTAGE CHANGE'!L$63)</f>
        <v>0.70833333333333326</v>
      </c>
      <c r="M26" s="47">
        <f>('C. PERCENTAGE CHANGE'!M26-'C. PERCENTAGE CHANGE'!M$63)/('C. PERCENTAGE CHANGE'!M$64-'C. PERCENTAGE CHANGE'!M$63)</f>
        <v>0.38095238095238099</v>
      </c>
      <c r="N26" s="47">
        <f>('C. PERCENTAGE CHANGE'!N26-'C. PERCENTAGE CHANGE'!N$63)/('C. PERCENTAGE CHANGE'!N$64-'C. PERCENTAGE CHANGE'!N$63)</f>
        <v>0.72688034188034212</v>
      </c>
      <c r="O26" s="47">
        <f>('C. PERCENTAGE CHANGE'!O26-'C. PERCENTAGE CHANGE'!O$63)/('C. PERCENTAGE CHANGE'!O$64-'C. PERCENTAGE CHANGE'!O$63)</f>
        <v>0.31124348473566649</v>
      </c>
      <c r="P26" s="52">
        <f>('C. PERCENTAGE CHANGE'!P26-'C. PERCENTAGE CHANGE'!P$63)/('C. PERCENTAGE CHANGE'!P$64-'C. PERCENTAGE CHANGE'!P$63)</f>
        <v>0.48926112424211288</v>
      </c>
      <c r="Q26" s="47">
        <f>('C. PERCENTAGE CHANGE'!Q26-'C. PERCENTAGE CHANGE'!Q$63)/('C. PERCENTAGE CHANGE'!Q$64-'C. PERCENTAGE CHANGE'!Q$63)</f>
        <v>0</v>
      </c>
      <c r="R26" s="47">
        <f>('C. PERCENTAGE CHANGE'!R26-'C. PERCENTAGE CHANGE'!R$63)/('C. PERCENTAGE CHANGE'!R$64-'C. PERCENTAGE CHANGE'!R$63)</f>
        <v>1</v>
      </c>
      <c r="S26" s="47">
        <f>('C. PERCENTAGE CHANGE'!S26-'C. PERCENTAGE CHANGE'!S$63)/('C. PERCENTAGE CHANGE'!S$64-'C. PERCENTAGE CHANGE'!S$63)</f>
        <v>0.21452621452621454</v>
      </c>
      <c r="T26" s="47">
        <f>('C. PERCENTAGE CHANGE'!T26-'C. PERCENTAGE CHANGE'!T$63)/('C. PERCENTAGE CHANGE'!T$64-'C. PERCENTAGE CHANGE'!T$63)</f>
        <v>0.58562911173770771</v>
      </c>
      <c r="U26" s="47">
        <f>('C. PERCENTAGE CHANGE'!U26-'C. PERCENTAGE CHANGE'!U$63)/('C. PERCENTAGE CHANGE'!U$64-'C. PERCENTAGE CHANGE'!U$63)</f>
        <v>0.12775042654693847</v>
      </c>
      <c r="V26" s="52">
        <f>('C. PERCENTAGE CHANGE'!V26-'C. PERCENTAGE CHANGE'!V$63)/('C. PERCENTAGE CHANGE'!V$64-'C. PERCENTAGE CHANGE'!V$63)</f>
        <v>3.3796701338258635E-2</v>
      </c>
      <c r="W26" s="47">
        <f>('C. PERCENTAGE CHANGE'!W26-'C. PERCENTAGE CHANGE'!W$63)/('C. PERCENTAGE CHANGE'!W$64-'C. PERCENTAGE CHANGE'!W$63)</f>
        <v>0.48679823375686865</v>
      </c>
      <c r="X26" s="47">
        <f>('C. PERCENTAGE CHANGE'!X26-'C. PERCENTAGE CHANGE'!X$63)/('C. PERCENTAGE CHANGE'!X$64-'C. PERCENTAGE CHANGE'!X$63)</f>
        <v>0.69756097560975694</v>
      </c>
      <c r="Y26" s="47">
        <f>('C. PERCENTAGE CHANGE'!Y26-'C. PERCENTAGE CHANGE'!Y$63)/('C. PERCENTAGE CHANGE'!Y$64-'C. PERCENTAGE CHANGE'!Y$63)</f>
        <v>0.63734851266984949</v>
      </c>
      <c r="Z26" s="47">
        <f>('C. PERCENTAGE CHANGE'!Z26-'C. PERCENTAGE CHANGE'!Z$63)/('C. PERCENTAGE CHANGE'!Z$64-'C. PERCENTAGE CHANGE'!Z$63)</f>
        <v>0.47487189594008744</v>
      </c>
      <c r="AA26" s="47">
        <f>('C. PERCENTAGE CHANGE'!AA26-'C. PERCENTAGE CHANGE'!AA$63)/('C. PERCENTAGE CHANGE'!AA$64-'C. PERCENTAGE CHANGE'!AA$63)</f>
        <v>0.42407805290408929</v>
      </c>
      <c r="AB26" s="52">
        <f>('C. PERCENTAGE CHANGE'!AB26-'C. PERCENTAGE CHANGE'!AB$63)/('C. PERCENTAGE CHANGE'!AB$64-'C. PERCENTAGE CHANGE'!AB$63)</f>
        <v>0.77229832572298318</v>
      </c>
      <c r="AC26" s="47">
        <f>('C. PERCENTAGE CHANGE'!AC26-'C. PERCENTAGE CHANGE'!AC$63)/('C. PERCENTAGE CHANGE'!AC$64-'C. PERCENTAGE CHANGE'!AC$63)</f>
        <v>0.47461658841940535</v>
      </c>
      <c r="AD26" s="47">
        <f>('C. PERCENTAGE CHANGE'!AD26-'C. PERCENTAGE CHANGE'!AD$63)/('C. PERCENTAGE CHANGE'!AD$64-'C. PERCENTAGE CHANGE'!AD$63)</f>
        <v>0.65303140978816654</v>
      </c>
      <c r="AE26" s="47">
        <f>('C. PERCENTAGE CHANGE'!AE26-'C. PERCENTAGE CHANGE'!AE$63)/('C. PERCENTAGE CHANGE'!AE$64-'C. PERCENTAGE CHANGE'!AE$63)</f>
        <v>0.78579075425790756</v>
      </c>
      <c r="AF26" s="47">
        <f>('C. PERCENTAGE CHANGE'!AF26-'C. PERCENTAGE CHANGE'!AF$63)/('C. PERCENTAGE CHANGE'!AF$64-'C. PERCENTAGE CHANGE'!AF$63)</f>
        <v>0.50297366185216652</v>
      </c>
      <c r="AG26" s="47">
        <f>('C. PERCENTAGE CHANGE'!AG26-'C. PERCENTAGE CHANGE'!AG$63)/('C. PERCENTAGE CHANGE'!AG$64-'C. PERCENTAGE CHANGE'!AG$63)</f>
        <v>0.20943952802359883</v>
      </c>
      <c r="AH26" s="47">
        <f>('C. PERCENTAGE CHANGE'!AH26-'C. PERCENTAGE CHANGE'!AH$63)/('C. PERCENTAGE CHANGE'!AH$64-'C. PERCENTAGE CHANGE'!AH$63)</f>
        <v>0.62623655913978493</v>
      </c>
      <c r="AI26" s="120">
        <f>('C. PERCENTAGE CHANGE'!AI26-'C. PERCENTAGE CHANGE'!AI$63)/('C. PERCENTAGE CHANGE'!AI$64-'C. PERCENTAGE CHANGE'!AI$63)</f>
        <v>7.7009767092411668E-2</v>
      </c>
      <c r="AJ26" s="47">
        <f>('C. PERCENTAGE CHANGE'!AJ26-'C. PERCENTAGE CHANGE'!AJ$63)/('C. PERCENTAGE CHANGE'!AJ$64-'C. PERCENTAGE CHANGE'!AJ$63)</f>
        <v>0.66446578631452569</v>
      </c>
      <c r="AK26" s="47">
        <f>('C. PERCENTAGE CHANGE'!AK26-'C. PERCENTAGE CHANGE'!AK$63)/('C. PERCENTAGE CHANGE'!AK$64-'C. PERCENTAGE CHANGE'!AK$63)</f>
        <v>0.6157072054898971</v>
      </c>
      <c r="AL26" s="47">
        <f>('C. PERCENTAGE CHANGE'!AL26-'C. PERCENTAGE CHANGE'!AL$63)/('C. PERCENTAGE CHANGE'!AL$64-'C. PERCENTAGE CHANGE'!AL$63)</f>
        <v>0.77611940298507465</v>
      </c>
      <c r="AM26" s="47">
        <f>('C. PERCENTAGE CHANGE'!AM26-'C. PERCENTAGE CHANGE'!AM$63)/('C. PERCENTAGE CHANGE'!AM$64-'C. PERCENTAGE CHANGE'!AM$63)</f>
        <v>0.5444444444444444</v>
      </c>
      <c r="AN26" s="192">
        <f>('C. PERCENTAGE CHANGE'!AN26-'C. PERCENTAGE CHANGE'!AN$63)/('C. PERCENTAGE CHANGE'!AN$64-'C. PERCENTAGE CHANGE'!AN$63)</f>
        <v>0.60176991150442483</v>
      </c>
      <c r="AO26" s="47">
        <f>('C. PERCENTAGE CHANGE'!AO26-'C. PERCENTAGE CHANGE'!AO$63)/('C. PERCENTAGE CHANGE'!AO$64-'C. PERCENTAGE CHANGE'!AO$63)</f>
        <v>0.33898305084745767</v>
      </c>
      <c r="AP26" s="47">
        <f>('C. PERCENTAGE CHANGE'!AP26-'C. PERCENTAGE CHANGE'!AP$63)/('C. PERCENTAGE CHANGE'!AP$64-'C. PERCENTAGE CHANGE'!AP$63)</f>
        <v>0.60932297447280803</v>
      </c>
      <c r="AQ26" s="47">
        <f>('C. PERCENTAGE CHANGE'!AQ26-'C. PERCENTAGE CHANGE'!AQ$63)/('C. PERCENTAGE CHANGE'!AQ$64-'C. PERCENTAGE CHANGE'!AQ$63)</f>
        <v>0.35000000000000003</v>
      </c>
      <c r="AR26" s="47">
        <f>('C. PERCENTAGE CHANGE'!AR26-'C. PERCENTAGE CHANGE'!AR$63)/('C. PERCENTAGE CHANGE'!AR$64-'C. PERCENTAGE CHANGE'!AR$63)</f>
        <v>0.42820903094875695</v>
      </c>
      <c r="AS26" s="47">
        <f>('C. PERCENTAGE CHANGE'!AS26-'C. PERCENTAGE CHANGE'!AS$63)/('C. PERCENTAGE CHANGE'!AS$64-'C. PERCENTAGE CHANGE'!AS$63)</f>
        <v>0.42528735632183906</v>
      </c>
      <c r="AT26" s="52">
        <f>('C. PERCENTAGE CHANGE'!AT26-'C. PERCENTAGE CHANGE'!AT$63)/('C. PERCENTAGE CHANGE'!AT$64-'C. PERCENTAGE CHANGE'!AT$63)</f>
        <v>0.40604577901404204</v>
      </c>
      <c r="AU26" s="47">
        <f>('C. PERCENTAGE CHANGE'!AU26-'C. PERCENTAGE CHANGE'!AU$63)/('C. PERCENTAGE CHANGE'!AU$64-'C. PERCENTAGE CHANGE'!AU$63)</f>
        <v>0.58533755034244239</v>
      </c>
      <c r="AV26" s="47">
        <f>('C. PERCENTAGE CHANGE'!AV26-'C. PERCENTAGE CHANGE'!AV$63)/('C. PERCENTAGE CHANGE'!AV$64-'C. PERCENTAGE CHANGE'!AV$63)</f>
        <v>0.7361647361647361</v>
      </c>
      <c r="AW26" s="47">
        <f>('C. PERCENTAGE CHANGE'!AW26-'C. PERCENTAGE CHANGE'!AW$63)/('C. PERCENTAGE CHANGE'!AW$64-'C. PERCENTAGE CHANGE'!AW$63)</f>
        <v>0.39801980198019804</v>
      </c>
      <c r="AX26" s="47">
        <f>('C. PERCENTAGE CHANGE'!AX26-'C. PERCENTAGE CHANGE'!AX$63)/('C. PERCENTAGE CHANGE'!AX$64-'C. PERCENTAGE CHANGE'!AX$63)</f>
        <v>0.56975228161668834</v>
      </c>
      <c r="AY26" s="47">
        <f>('C. PERCENTAGE CHANGE'!AY26-'C. PERCENTAGE CHANGE'!AY$63)/('C. PERCENTAGE CHANGE'!AY$64-'C. PERCENTAGE CHANGE'!AY$63)</f>
        <v>0.43692307692307691</v>
      </c>
      <c r="AZ26" s="52">
        <f>('C. PERCENTAGE CHANGE'!AZ26-'C. PERCENTAGE CHANGE'!AZ$63)/('C. PERCENTAGE CHANGE'!AZ$64-'C. PERCENTAGE CHANGE'!AZ$63)</f>
        <v>0.75056080608980247</v>
      </c>
      <c r="BA26" s="47">
        <f>('C. PERCENTAGE CHANGE'!BA26-'C. PERCENTAGE CHANGE'!BA$63)/('C. PERCENTAGE CHANGE'!BA$64-'C. PERCENTAGE CHANGE'!BA$63)</f>
        <v>0.46875</v>
      </c>
      <c r="BB26" s="47">
        <f>('C. PERCENTAGE CHANGE'!BB26-'C. PERCENTAGE CHANGE'!BB$63)/('C. PERCENTAGE CHANGE'!BB$64-'C. PERCENTAGE CHANGE'!BB$63)</f>
        <v>0.22793097708483601</v>
      </c>
      <c r="BC26" s="47">
        <f>('C. PERCENTAGE CHANGE'!BC26-'C. PERCENTAGE CHANGE'!BC$63)/('C. PERCENTAGE CHANGE'!BC$64-'C. PERCENTAGE CHANGE'!BC$63)</f>
        <v>0.18666666666666668</v>
      </c>
      <c r="BD26" s="47">
        <f>('C. PERCENTAGE CHANGE'!BD26-'C. PERCENTAGE CHANGE'!BD$63)/('C. PERCENTAGE CHANGE'!BD$64-'C. PERCENTAGE CHANGE'!BD$63)</f>
        <v>1</v>
      </c>
      <c r="BE26" s="47">
        <f>('C. PERCENTAGE CHANGE'!BE26-'C. PERCENTAGE CHANGE'!BE$63)/('C. PERCENTAGE CHANGE'!BE$64-'C. PERCENTAGE CHANGE'!BE$63)</f>
        <v>2.5252525252525238E-2</v>
      </c>
      <c r="BF26" s="52">
        <f>('C. PERCENTAGE CHANGE'!BF26-'C. PERCENTAGE CHANGE'!BF$63)/('C. PERCENTAGE CHANGE'!BF$64-'C. PERCENTAGE CHANGE'!BF$63)</f>
        <v>0.26192537783375319</v>
      </c>
      <c r="BG26" s="47">
        <f>1-('C. PERCENTAGE CHANGE'!BG26-'C. PERCENTAGE CHANGE'!BG$63)/('C. PERCENTAGE CHANGE'!BG$64-'C. PERCENTAGE CHANGE'!BG$63)</f>
        <v>0</v>
      </c>
      <c r="BH26" s="47">
        <f>1-('C. PERCENTAGE CHANGE'!BH26-'C. PERCENTAGE CHANGE'!BH$63)/('C. PERCENTAGE CHANGE'!BH$64-'C. PERCENTAGE CHANGE'!BH$63)</f>
        <v>1</v>
      </c>
      <c r="BI26" s="47">
        <f>1-('C. PERCENTAGE CHANGE'!BI26-'C. PERCENTAGE CHANGE'!BI$63)/('C. PERCENTAGE CHANGE'!BI$64-'C. PERCENTAGE CHANGE'!BI$63)</f>
        <v>0</v>
      </c>
      <c r="BJ26" s="47">
        <f>1-('C. PERCENTAGE CHANGE'!BJ26-'C. PERCENTAGE CHANGE'!BJ$63)/('C. PERCENTAGE CHANGE'!BJ$64-'C. PERCENTAGE CHANGE'!BJ$63)</f>
        <v>0.8</v>
      </c>
      <c r="BK26" s="47">
        <f>1-('C. PERCENTAGE CHANGE'!BK26-'C. PERCENTAGE CHANGE'!BK$63)/('C. PERCENTAGE CHANGE'!BK$64-'C. PERCENTAGE CHANGE'!BK$63)</f>
        <v>0.94444444444444442</v>
      </c>
      <c r="BL26" s="52">
        <f>1-('C. PERCENTAGE CHANGE'!BL26-'C. PERCENTAGE CHANGE'!BL$63)/('C. PERCENTAGE CHANGE'!BL$64-'C. PERCENTAGE CHANGE'!BL$63)</f>
        <v>0.8</v>
      </c>
      <c r="BM26" s="47">
        <f>1-('C. PERCENTAGE CHANGE'!BM26-'C. PERCENTAGE CHANGE'!BM$63)/('C. PERCENTAGE CHANGE'!BM$64-'C. PERCENTAGE CHANGE'!BM$63)</f>
        <v>0.66666666666666663</v>
      </c>
      <c r="BN26" s="47">
        <f>1-('C. PERCENTAGE CHANGE'!BN26-'C. PERCENTAGE CHANGE'!BN$63)/('C. PERCENTAGE CHANGE'!BN$64-'C. PERCENTAGE CHANGE'!BN$63)</f>
        <v>0.83333333333333326</v>
      </c>
      <c r="BO26" s="47">
        <f>1-('C. PERCENTAGE CHANGE'!BO26-'C. PERCENTAGE CHANGE'!BO$63)/('C. PERCENTAGE CHANGE'!BO$64-'C. PERCENTAGE CHANGE'!BO$63)</f>
        <v>0.7433628318584069</v>
      </c>
      <c r="BP26" s="47">
        <f>1-('C. PERCENTAGE CHANGE'!BP26-'C. PERCENTAGE CHANGE'!BP$63)/('C. PERCENTAGE CHANGE'!BP$64-'C. PERCENTAGE CHANGE'!BP$63)</f>
        <v>0.37931034482758619</v>
      </c>
      <c r="BQ26" s="47">
        <f>1-('C. PERCENTAGE CHANGE'!BQ26-'C. PERCENTAGE CHANGE'!BQ$63)/('C. PERCENTAGE CHANGE'!BQ$64-'C. PERCENTAGE CHANGE'!BQ$63)</f>
        <v>0.30158730158730163</v>
      </c>
      <c r="BR26" s="52">
        <f>1-('C. PERCENTAGE CHANGE'!BR26-'C. PERCENTAGE CHANGE'!BR$63)/('C. PERCENTAGE CHANGE'!BR$64-'C. PERCENTAGE CHANGE'!BR$63)</f>
        <v>0.70422535211267612</v>
      </c>
      <c r="BS26" s="47">
        <f>('C. PERCENTAGE CHANGE'!BS26-'C. PERCENTAGE CHANGE'!BS$63)/('C. PERCENTAGE CHANGE'!BS$64-'C. PERCENTAGE CHANGE'!BS$63)</f>
        <v>0.24557828705709678</v>
      </c>
      <c r="BT26" s="47">
        <f>('C. PERCENTAGE CHANGE'!BT26-'C. PERCENTAGE CHANGE'!BT$63)/('C. PERCENTAGE CHANGE'!BT$64-'C. PERCENTAGE CHANGE'!BT$63)</f>
        <v>0.47143437794939269</v>
      </c>
      <c r="BU26" s="47">
        <f>('C. PERCENTAGE CHANGE'!BU26-'C. PERCENTAGE CHANGE'!BU$63)/('C. PERCENTAGE CHANGE'!BU$64-'C. PERCENTAGE CHANGE'!BU$63)</f>
        <v>0.33182710006270355</v>
      </c>
      <c r="BV26" s="47">
        <f>('C. PERCENTAGE CHANGE'!BV26-'C. PERCENTAGE CHANGE'!BV$63)/('C. PERCENTAGE CHANGE'!BV$64-'C. PERCENTAGE CHANGE'!BV$63)</f>
        <v>0.45048773278155485</v>
      </c>
      <c r="BW26" s="47">
        <f>('C. PERCENTAGE CHANGE'!BW26-'C. PERCENTAGE CHANGE'!BW$63)/('C. PERCENTAGE CHANGE'!BW$64-'C. PERCENTAGE CHANGE'!BW$63)</f>
        <v>0.18028122575640032</v>
      </c>
      <c r="BX26" s="52">
        <f>('C. PERCENTAGE CHANGE'!BX26-'C. PERCENTAGE CHANGE'!BX$63)/('C. PERCENTAGE CHANGE'!BX$64-'C. PERCENTAGE CHANGE'!BX$63)</f>
        <v>0.17650753768844221</v>
      </c>
      <c r="BY26" s="47">
        <f>1-('C. PERCENTAGE CHANGE'!BY26-'C. PERCENTAGE CHANGE'!BY$63)/('C. PERCENTAGE CHANGE'!BY$64-'C. PERCENTAGE CHANGE'!BY$63)</f>
        <v>1.9029267838229447E-2</v>
      </c>
      <c r="BZ26" s="47">
        <f>1-('C. PERCENTAGE CHANGE'!BZ26-'C. PERCENTAGE CHANGE'!BZ$63)/('C. PERCENTAGE CHANGE'!BZ$64-'C. PERCENTAGE CHANGE'!BZ$63)</f>
        <v>0.72915948915446926</v>
      </c>
      <c r="CA26" s="47">
        <f>1-('C. PERCENTAGE CHANGE'!CA26-'C. PERCENTAGE CHANGE'!CA$63)/('C. PERCENTAGE CHANGE'!CA$64-'C. PERCENTAGE CHANGE'!CA$63)</f>
        <v>0.42157911764205203</v>
      </c>
      <c r="CB26" s="47">
        <f>1-('C. PERCENTAGE CHANGE'!CB26-'C. PERCENTAGE CHANGE'!CB$63)/('C. PERCENTAGE CHANGE'!CB$64-'C. PERCENTAGE CHANGE'!CB$63)</f>
        <v>0.55892256643278138</v>
      </c>
      <c r="CC26" s="47">
        <f>1-('C. PERCENTAGE CHANGE'!CC26-'C. PERCENTAGE CHANGE'!CC$63)/('C. PERCENTAGE CHANGE'!CC$64-'C. PERCENTAGE CHANGE'!CC$63)</f>
        <v>0.22598187661488034</v>
      </c>
      <c r="CD26" s="52">
        <f>1-('C. PERCENTAGE CHANGE'!CD26-'C. PERCENTAGE CHANGE'!CD$63)/('C. PERCENTAGE CHANGE'!CD$64-'C. PERCENTAGE CHANGE'!CD$63)</f>
        <v>0.43684117125110922</v>
      </c>
      <c r="CE26" s="51">
        <f>1-('C. PERCENTAGE CHANGE'!CE26-'C. PERCENTAGE CHANGE'!CE$63)/('C. PERCENTAGE CHANGE'!CE$64-'C. PERCENTAGE CHANGE'!CE$63)</f>
        <v>0.27096513575295533</v>
      </c>
      <c r="CF26" s="47">
        <f>1-('C. PERCENTAGE CHANGE'!CF26-'C. PERCENTAGE CHANGE'!CF$63)/('C. PERCENTAGE CHANGE'!CF$64-'C. PERCENTAGE CHANGE'!CF$63)</f>
        <v>2.6849216123326025E-2</v>
      </c>
      <c r="CG26" s="47">
        <f>1-('C. PERCENTAGE CHANGE'!CG26-'C. PERCENTAGE CHANGE'!CG$63)/('C. PERCENTAGE CHANGE'!CG$64-'C. PERCENTAGE CHANGE'!CG$63)</f>
        <v>0.58529344599223565</v>
      </c>
      <c r="CH26" s="47">
        <f>1-('C. PERCENTAGE CHANGE'!CH26-'C. PERCENTAGE CHANGE'!CH$63)/('C. PERCENTAGE CHANGE'!CH$64-'C. PERCENTAGE CHANGE'!CH$63)</f>
        <v>0.38615231871702416</v>
      </c>
      <c r="CI26" s="47">
        <f>1-('C. PERCENTAGE CHANGE'!CI26-'C. PERCENTAGE CHANGE'!CI$63)/('C. PERCENTAGE CHANGE'!CI$64-'C. PERCENTAGE CHANGE'!CI$63)</f>
        <v>0</v>
      </c>
      <c r="CJ26" s="47">
        <f>1-('C. PERCENTAGE CHANGE'!CJ26-'C. PERCENTAGE CHANGE'!CJ$63)/('C. PERCENTAGE CHANGE'!CJ$64-'C. PERCENTAGE CHANGE'!CJ$63)</f>
        <v>5.7227956465541574E-2</v>
      </c>
      <c r="CK26" s="51">
        <f>1-('C. PERCENTAGE CHANGE'!CK26-'C. PERCENTAGE CHANGE'!CK$63)/('C. PERCENTAGE CHANGE'!CK$64-'C. PERCENTAGE CHANGE'!CK$63)</f>
        <v>0.69553571428571437</v>
      </c>
      <c r="CL26" s="47">
        <f>1-('C. PERCENTAGE CHANGE'!CL26-'C. PERCENTAGE CHANGE'!CL$63)/('C. PERCENTAGE CHANGE'!CL$64-'C. PERCENTAGE CHANGE'!CL$63)</f>
        <v>0.7592592592592593</v>
      </c>
      <c r="CM26" s="47">
        <f>1-('C. PERCENTAGE CHANGE'!CM26-'C. PERCENTAGE CHANGE'!CM$63)/('C. PERCENTAGE CHANGE'!CM$64-'C. PERCENTAGE CHANGE'!CM$63)</f>
        <v>0.56000000000000005</v>
      </c>
      <c r="CN26" s="47">
        <f>1-('C. PERCENTAGE CHANGE'!CN26-'C. PERCENTAGE CHANGE'!CN$63)/('C. PERCENTAGE CHANGE'!CN$64-'C. PERCENTAGE CHANGE'!CN$63)</f>
        <v>0.859375</v>
      </c>
      <c r="CO26" s="52">
        <f>1-('C. PERCENTAGE CHANGE'!CP26-'C. PERCENTAGE CHANGE'!CP$63)/('C. PERCENTAGE CHANGE'!CP$64-'C. PERCENTAGE CHANGE'!CP$63)</f>
        <v>1</v>
      </c>
      <c r="CP26" s="47">
        <f>1-('C. PERCENTAGE CHANGE'!CQ26-'C. PERCENTAGE CHANGE'!CQ$63)/('C. PERCENTAGE CHANGE'!CQ$64-'C. PERCENTAGE CHANGE'!CQ$63)</f>
        <v>0.69230769230769229</v>
      </c>
      <c r="CQ26" s="47">
        <f>1-('C. PERCENTAGE CHANGE'!CR26-'C. PERCENTAGE CHANGE'!CR$63)/('C. PERCENTAGE CHANGE'!CR$64-'C. PERCENTAGE CHANGE'!CR$63)</f>
        <v>0.53846153846153855</v>
      </c>
      <c r="CR26" s="47">
        <f>1-('C. PERCENTAGE CHANGE'!CS26-'C. PERCENTAGE CHANGE'!CS$63)/('C. PERCENTAGE CHANGE'!CS$64-'C. PERCENTAGE CHANGE'!CS$63)</f>
        <v>0.83333333333333326</v>
      </c>
      <c r="CS26" s="47">
        <f>1-('C. PERCENTAGE CHANGE'!CT26-'C. PERCENTAGE CHANGE'!CT$63)/('C. PERCENTAGE CHANGE'!CT$64-'C. PERCENTAGE CHANGE'!CT$63)</f>
        <v>0.5714285714285714</v>
      </c>
      <c r="CT26" s="47">
        <f>1-('C. PERCENTAGE CHANGE'!CU26-'C. PERCENTAGE CHANGE'!CU$63)/('C. PERCENTAGE CHANGE'!CU$64-'C. PERCENTAGE CHANGE'!CU$63)</f>
        <v>0.39999999999999991</v>
      </c>
      <c r="CU26" s="52">
        <f>1-('C. PERCENTAGE CHANGE'!CV26-'C. PERCENTAGE CHANGE'!CV$63)/('C. PERCENTAGE CHANGE'!CV$64-'C. PERCENTAGE CHANGE'!CV$63)</f>
        <v>0.35000000000000009</v>
      </c>
      <c r="CV26" s="47">
        <f>1-('C. PERCENTAGE CHANGE'!CW26-'C. PERCENTAGE CHANGE'!CW$63)/('C. PERCENTAGE CHANGE'!CW$64-'C. PERCENTAGE CHANGE'!CW$63)</f>
        <v>0.5473684210526315</v>
      </c>
      <c r="CW26" s="47">
        <f>1-('C. PERCENTAGE CHANGE'!CX26-'C. PERCENTAGE CHANGE'!CX$63)/('C. PERCENTAGE CHANGE'!CX$64-'C. PERCENTAGE CHANGE'!CX$63)</f>
        <v>0.6673721340388008</v>
      </c>
      <c r="CX26" s="47">
        <f>1-('C. PERCENTAGE CHANGE'!CY26-'C. PERCENTAGE CHANGE'!CY$63)/('C. PERCENTAGE CHANGE'!CY$64-'C. PERCENTAGE CHANGE'!CY$63)</f>
        <v>0.6785714285714286</v>
      </c>
      <c r="CY26" s="47">
        <f>1-('C. PERCENTAGE CHANGE'!CZ26-'C. PERCENTAGE CHANGE'!CZ$63)/('C. PERCENTAGE CHANGE'!CZ$64-'C. PERCENTAGE CHANGE'!CZ$63)</f>
        <v>0.49494949494949492</v>
      </c>
      <c r="CZ26" s="47">
        <f>1-('C. PERCENTAGE CHANGE'!DA26-'C. PERCENTAGE CHANGE'!DA$63)/('C. PERCENTAGE CHANGE'!DA$64-'C. PERCENTAGE CHANGE'!DA$63)</f>
        <v>0.32467532467532467</v>
      </c>
      <c r="DA26" s="52">
        <f>1-('C. PERCENTAGE CHANGE'!DB26-'C. PERCENTAGE CHANGE'!DB$63)/('C. PERCENTAGE CHANGE'!DB$64-'C. PERCENTAGE CHANGE'!DB$63)</f>
        <v>0.55151515151515151</v>
      </c>
      <c r="DB26" s="47">
        <f>1-('C. PERCENTAGE CHANGE'!DC26-'C. PERCENTAGE CHANGE'!DC$63)/('C. PERCENTAGE CHANGE'!DC$64-'C. PERCENTAGE CHANGE'!DC$63)</f>
        <v>0.37931034482758619</v>
      </c>
      <c r="DC26" s="47">
        <f>1-('C. PERCENTAGE CHANGE'!DD26-'C. PERCENTAGE CHANGE'!DD$63)/('C. PERCENTAGE CHANGE'!DD$64-'C. PERCENTAGE CHANGE'!DD$63)</f>
        <v>0.86538461538461542</v>
      </c>
      <c r="DD26" s="47">
        <f>1-('C. PERCENTAGE CHANGE'!DE26-'C. PERCENTAGE CHANGE'!DE$63)/('C. PERCENTAGE CHANGE'!DE$64-'C. PERCENTAGE CHANGE'!DE$63)</f>
        <v>0.69483568075117375</v>
      </c>
      <c r="DE26" s="47">
        <f>1-('C. PERCENTAGE CHANGE'!DF26-'C. PERCENTAGE CHANGE'!DF$63)/('C. PERCENTAGE CHANGE'!DF$64-'C. PERCENTAGE CHANGE'!DF$63)</f>
        <v>0.81818181818181823</v>
      </c>
      <c r="DF26" s="47">
        <f>1-('C. PERCENTAGE CHANGE'!DG26-'C. PERCENTAGE CHANGE'!DG$63)/('C. PERCENTAGE CHANGE'!DG$64-'C. PERCENTAGE CHANGE'!DG$63)</f>
        <v>0.73429951690821249</v>
      </c>
      <c r="DG26" s="52">
        <f>1-('C. PERCENTAGE CHANGE'!DH26-'C. PERCENTAGE CHANGE'!DH$63)/('C. PERCENTAGE CHANGE'!DH$64-'C. PERCENTAGE CHANGE'!DH$63)</f>
        <v>1</v>
      </c>
    </row>
    <row r="27" spans="1:111" x14ac:dyDescent="0.35">
      <c r="A27" s="228"/>
      <c r="B27" s="248" t="s">
        <v>47</v>
      </c>
      <c r="C27" s="248" t="s">
        <v>53</v>
      </c>
      <c r="D27" s="229" t="s">
        <v>71</v>
      </c>
      <c r="E27" s="18">
        <f>('C. PERCENTAGE CHANGE'!E27-'C. PERCENTAGE CHANGE'!E$63)/('C. PERCENTAGE CHANGE'!E$64-'C. PERCENTAGE CHANGE'!E$63)</f>
        <v>0.2719961844787635</v>
      </c>
      <c r="F27" s="19">
        <f>('C. PERCENTAGE CHANGE'!F27-'C. PERCENTAGE CHANGE'!F$63)/('C. PERCENTAGE CHANGE'!F$64-'C. PERCENTAGE CHANGE'!F$63)</f>
        <v>0.42638422680044552</v>
      </c>
      <c r="G27" s="19">
        <f>('C. PERCENTAGE CHANGE'!G27-'C. PERCENTAGE CHANGE'!G$63)/('C. PERCENTAGE CHANGE'!G$64-'C. PERCENTAGE CHANGE'!G$63)</f>
        <v>5.2356216782895537E-2</v>
      </c>
      <c r="H27" s="19">
        <f>('C. PERCENTAGE CHANGE'!H27-'C. PERCENTAGE CHANGE'!H$63)/('C. PERCENTAGE CHANGE'!H$64-'C. PERCENTAGE CHANGE'!H$63)</f>
        <v>0.42896762950293638</v>
      </c>
      <c r="I27" s="19">
        <f>('C. PERCENTAGE CHANGE'!I27-'C. PERCENTAGE CHANGE'!I$63)/('C. PERCENTAGE CHANGE'!I$64-'C. PERCENTAGE CHANGE'!I$63)</f>
        <v>0.50177260486847597</v>
      </c>
      <c r="J27" s="52">
        <f>('C. PERCENTAGE CHANGE'!J27-'C. PERCENTAGE CHANGE'!J$63)/('C. PERCENTAGE CHANGE'!J$64-'C. PERCENTAGE CHANGE'!J$63)</f>
        <v>7.7645634787223998E-3</v>
      </c>
      <c r="K27" s="51">
        <f>('C. PERCENTAGE CHANGE'!K27-'C. PERCENTAGE CHANGE'!K$63)/('C. PERCENTAGE CHANGE'!K$64-'C. PERCENTAGE CHANGE'!K$63)</f>
        <v>0.14814814814814817</v>
      </c>
      <c r="L27" s="47">
        <f>('C. PERCENTAGE CHANGE'!L27-'C. PERCENTAGE CHANGE'!L$63)/('C. PERCENTAGE CHANGE'!L$64-'C. PERCENTAGE CHANGE'!L$63)</f>
        <v>0.32692307692307693</v>
      </c>
      <c r="M27" s="47">
        <f>('C. PERCENTAGE CHANGE'!M27-'C. PERCENTAGE CHANGE'!M$63)/('C. PERCENTAGE CHANGE'!M$64-'C. PERCENTAGE CHANGE'!M$63)</f>
        <v>0.38095238095238099</v>
      </c>
      <c r="N27" s="47">
        <f>('C. PERCENTAGE CHANGE'!N27-'C. PERCENTAGE CHANGE'!N$63)/('C. PERCENTAGE CHANGE'!N$64-'C. PERCENTAGE CHANGE'!N$63)</f>
        <v>0.44587566521528788</v>
      </c>
      <c r="O27" s="47">
        <f>('C. PERCENTAGE CHANGE'!O27-'C. PERCENTAGE CHANGE'!O$63)/('C. PERCENTAGE CHANGE'!O$64-'C. PERCENTAGE CHANGE'!O$63)</f>
        <v>0.44033613445378145</v>
      </c>
      <c r="P27" s="52">
        <f>('C. PERCENTAGE CHANGE'!P27-'C. PERCENTAGE CHANGE'!P$63)/('C. PERCENTAGE CHANGE'!P$64-'C. PERCENTAGE CHANGE'!P$63)</f>
        <v>0.22510913955780873</v>
      </c>
      <c r="Q27" s="47">
        <f>('C. PERCENTAGE CHANGE'!Q27-'C. PERCENTAGE CHANGE'!Q$63)/('C. PERCENTAGE CHANGE'!Q$64-'C. PERCENTAGE CHANGE'!Q$63)</f>
        <v>0.82004945060190348</v>
      </c>
      <c r="R27" s="47">
        <f>('C. PERCENTAGE CHANGE'!R27-'C. PERCENTAGE CHANGE'!R$63)/('C. PERCENTAGE CHANGE'!R$64-'C. PERCENTAGE CHANGE'!R$63)</f>
        <v>0.33795239342789773</v>
      </c>
      <c r="S27" s="47">
        <f>('C. PERCENTAGE CHANGE'!S27-'C. PERCENTAGE CHANGE'!S$63)/('C. PERCENTAGE CHANGE'!S$64-'C. PERCENTAGE CHANGE'!S$63)</f>
        <v>0.56005432476020722</v>
      </c>
      <c r="T27" s="47">
        <f>('C. PERCENTAGE CHANGE'!T27-'C. PERCENTAGE CHANGE'!T$63)/('C. PERCENTAGE CHANGE'!T$64-'C. PERCENTAGE CHANGE'!T$63)</f>
        <v>0.51031865264489606</v>
      </c>
      <c r="U27" s="47">
        <f>('C. PERCENTAGE CHANGE'!U27-'C. PERCENTAGE CHANGE'!U$63)/('C. PERCENTAGE CHANGE'!U$64-'C. PERCENTAGE CHANGE'!U$63)</f>
        <v>0.33948136853095268</v>
      </c>
      <c r="V27" s="52">
        <f>('C. PERCENTAGE CHANGE'!V27-'C. PERCENTAGE CHANGE'!V$63)/('C. PERCENTAGE CHANGE'!V$64-'C. PERCENTAGE CHANGE'!V$63)</f>
        <v>0.4187629201217104</v>
      </c>
      <c r="W27" s="47">
        <f>('C. PERCENTAGE CHANGE'!W27-'C. PERCENTAGE CHANGE'!W$63)/('C. PERCENTAGE CHANGE'!W$64-'C. PERCENTAGE CHANGE'!W$63)</f>
        <v>0.26642335766423353</v>
      </c>
      <c r="X27" s="47">
        <f>('C. PERCENTAGE CHANGE'!X27-'C. PERCENTAGE CHANGE'!X$63)/('C. PERCENTAGE CHANGE'!X$64-'C. PERCENTAGE CHANGE'!X$63)</f>
        <v>0.38428571428571473</v>
      </c>
      <c r="Y27" s="47">
        <f>('C. PERCENTAGE CHANGE'!Y27-'C. PERCENTAGE CHANGE'!Y$63)/('C. PERCENTAGE CHANGE'!Y$64-'C. PERCENTAGE CHANGE'!Y$63)</f>
        <v>0.47747848440818152</v>
      </c>
      <c r="Z27" s="47">
        <f>('C. PERCENTAGE CHANGE'!Z27-'C. PERCENTAGE CHANGE'!Z$63)/('C. PERCENTAGE CHANGE'!Z$64-'C. PERCENTAGE CHANGE'!Z$63)</f>
        <v>0.55280871670702258</v>
      </c>
      <c r="AA27" s="47">
        <f>('C. PERCENTAGE CHANGE'!AA27-'C. PERCENTAGE CHANGE'!AA$63)/('C. PERCENTAGE CHANGE'!AA$64-'C. PERCENTAGE CHANGE'!AA$63)</f>
        <v>0.46893116331000129</v>
      </c>
      <c r="AB27" s="52">
        <f>('C. PERCENTAGE CHANGE'!AB27-'C. PERCENTAGE CHANGE'!AB$63)/('C. PERCENTAGE CHANGE'!AB$64-'C. PERCENTAGE CHANGE'!AB$63)</f>
        <v>0.33996086105675272</v>
      </c>
      <c r="AC27" s="47">
        <f>('C. PERCENTAGE CHANGE'!AC27-'C. PERCENTAGE CHANGE'!AC$63)/('C. PERCENTAGE CHANGE'!AC$64-'C. PERCENTAGE CHANGE'!AC$63)</f>
        <v>1</v>
      </c>
      <c r="AD27" s="47">
        <f>('C. PERCENTAGE CHANGE'!AD27-'C. PERCENTAGE CHANGE'!AD$63)/('C. PERCENTAGE CHANGE'!AD$64-'C. PERCENTAGE CHANGE'!AD$63)</f>
        <v>0.31042471042471043</v>
      </c>
      <c r="AE27" s="47">
        <f>('C. PERCENTAGE CHANGE'!AE27-'C. PERCENTAGE CHANGE'!AE$63)/('C. PERCENTAGE CHANGE'!AE$64-'C. PERCENTAGE CHANGE'!AE$63)</f>
        <v>0.48175182481751821</v>
      </c>
      <c r="AF27" s="47">
        <f>('C. PERCENTAGE CHANGE'!AF27-'C. PERCENTAGE CHANGE'!AF$63)/('C. PERCENTAGE CHANGE'!AF$64-'C. PERCENTAGE CHANGE'!AF$63)</f>
        <v>0.5211973452526073</v>
      </c>
      <c r="AG27" s="47">
        <f>('C. PERCENTAGE CHANGE'!AG27-'C. PERCENTAGE CHANGE'!AG$63)/('C. PERCENTAGE CHANGE'!AG$64-'C. PERCENTAGE CHANGE'!AG$63)</f>
        <v>0.6103666245259165</v>
      </c>
      <c r="AH27" s="47">
        <f>('C. PERCENTAGE CHANGE'!AH27-'C. PERCENTAGE CHANGE'!AH$63)/('C. PERCENTAGE CHANGE'!AH$64-'C. PERCENTAGE CHANGE'!AH$63)</f>
        <v>0.85009487666034156</v>
      </c>
      <c r="AI27" s="120">
        <f>('C. PERCENTAGE CHANGE'!AI27-'C. PERCENTAGE CHANGE'!AI$63)/('C. PERCENTAGE CHANGE'!AI$64-'C. PERCENTAGE CHANGE'!AI$63)</f>
        <v>6.3040553526811441E-2</v>
      </c>
      <c r="AJ27" s="47">
        <f>('C. PERCENTAGE CHANGE'!AJ27-'C. PERCENTAGE CHANGE'!AJ$63)/('C. PERCENTAGE CHANGE'!AJ$64-'C. PERCENTAGE CHANGE'!AJ$63)</f>
        <v>1</v>
      </c>
      <c r="AK27" s="47">
        <f>('C. PERCENTAGE CHANGE'!AK27-'C. PERCENTAGE CHANGE'!AK$63)/('C. PERCENTAGE CHANGE'!AK$64-'C. PERCENTAGE CHANGE'!AK$63)</f>
        <v>0.31147540983606559</v>
      </c>
      <c r="AL27" s="47">
        <f>('C. PERCENTAGE CHANGE'!AL27-'C. PERCENTAGE CHANGE'!AL$63)/('C. PERCENTAGE CHANGE'!AL$64-'C. PERCENTAGE CHANGE'!AL$63)</f>
        <v>0.23464074973967372</v>
      </c>
      <c r="AM27" s="47">
        <f>('C. PERCENTAGE CHANGE'!AM27-'C. PERCENTAGE CHANGE'!AM$63)/('C. PERCENTAGE CHANGE'!AM$64-'C. PERCENTAGE CHANGE'!AM$63)</f>
        <v>0.5444444444444444</v>
      </c>
      <c r="AN27" s="192">
        <f>('C. PERCENTAGE CHANGE'!AN27-'C. PERCENTAGE CHANGE'!AN$63)/('C. PERCENTAGE CHANGE'!AN$64-'C. PERCENTAGE CHANGE'!AN$63)</f>
        <v>0.28689030664745835</v>
      </c>
      <c r="AO27" s="47">
        <f>('C. PERCENTAGE CHANGE'!AO27-'C. PERCENTAGE CHANGE'!AO$63)/('C. PERCENTAGE CHANGE'!AO$64-'C. PERCENTAGE CHANGE'!AO$63)</f>
        <v>0.7167070217917676</v>
      </c>
      <c r="AP27" s="47">
        <f>('C. PERCENTAGE CHANGE'!AP27-'C. PERCENTAGE CHANGE'!AP$63)/('C. PERCENTAGE CHANGE'!AP$64-'C. PERCENTAGE CHANGE'!AP$63)</f>
        <v>0.41795665634674922</v>
      </c>
      <c r="AQ27" s="47">
        <f>('C. PERCENTAGE CHANGE'!AQ27-'C. PERCENTAGE CHANGE'!AQ$63)/('C. PERCENTAGE CHANGE'!AQ$64-'C. PERCENTAGE CHANGE'!AQ$63)</f>
        <v>0.22702702702702704</v>
      </c>
      <c r="AR27" s="47">
        <f>('C. PERCENTAGE CHANGE'!AR27-'C. PERCENTAGE CHANGE'!AR$63)/('C. PERCENTAGE CHANGE'!AR$64-'C. PERCENTAGE CHANGE'!AR$63)</f>
        <v>0.47792998477929982</v>
      </c>
      <c r="AS27" s="47">
        <f>('C. PERCENTAGE CHANGE'!AS27-'C. PERCENTAGE CHANGE'!AS$63)/('C. PERCENTAGE CHANGE'!AS$64-'C. PERCENTAGE CHANGE'!AS$63)</f>
        <v>0.19540229885057472</v>
      </c>
      <c r="AT27" s="52">
        <f>('C. PERCENTAGE CHANGE'!AT27-'C. PERCENTAGE CHANGE'!AT$63)/('C. PERCENTAGE CHANGE'!AT$64-'C. PERCENTAGE CHANGE'!AT$63)</f>
        <v>0.27708703374777977</v>
      </c>
      <c r="AU27" s="47">
        <f>('C. PERCENTAGE CHANGE'!AU27-'C. PERCENTAGE CHANGE'!AU$63)/('C. PERCENTAGE CHANGE'!AU$64-'C. PERCENTAGE CHANGE'!AU$63)</f>
        <v>0.36916902261712442</v>
      </c>
      <c r="AV27" s="47">
        <f>('C. PERCENTAGE CHANGE'!AV27-'C. PERCENTAGE CHANGE'!AV$63)/('C. PERCENTAGE CHANGE'!AV$64-'C. PERCENTAGE CHANGE'!AV$63)</f>
        <v>0.67960927960927953</v>
      </c>
      <c r="AW27" s="47">
        <f>('C. PERCENTAGE CHANGE'!AW27-'C. PERCENTAGE CHANGE'!AW$63)/('C. PERCENTAGE CHANGE'!AW$64-'C. PERCENTAGE CHANGE'!AW$63)</f>
        <v>0.39801980198019804</v>
      </c>
      <c r="AX27" s="47">
        <f>('C. PERCENTAGE CHANGE'!AX27-'C. PERCENTAGE CHANGE'!AX$63)/('C. PERCENTAGE CHANGE'!AX$64-'C. PERCENTAGE CHANGE'!AX$63)</f>
        <v>0.80259222333001001</v>
      </c>
      <c r="AY27" s="47">
        <f>('C. PERCENTAGE CHANGE'!AY27-'C. PERCENTAGE CHANGE'!AY$63)/('C. PERCENTAGE CHANGE'!AY$64-'C. PERCENTAGE CHANGE'!AY$63)</f>
        <v>0.43692307692307691</v>
      </c>
      <c r="AZ27" s="52">
        <f>('C. PERCENTAGE CHANGE'!AZ27-'C. PERCENTAGE CHANGE'!AZ$63)/('C. PERCENTAGE CHANGE'!AZ$64-'C. PERCENTAGE CHANGE'!AZ$63)</f>
        <v>0.56747715404699739</v>
      </c>
      <c r="BA27" s="47">
        <f>('C. PERCENTAGE CHANGE'!BA27-'C. PERCENTAGE CHANGE'!BA$63)/('C. PERCENTAGE CHANGE'!BA$64-'C. PERCENTAGE CHANGE'!BA$63)</f>
        <v>0</v>
      </c>
      <c r="BB27" s="47">
        <f>('C. PERCENTAGE CHANGE'!BB27-'C. PERCENTAGE CHANGE'!BB$63)/('C. PERCENTAGE CHANGE'!BB$64-'C. PERCENTAGE CHANGE'!BB$63)</f>
        <v>1</v>
      </c>
      <c r="BC27" s="47">
        <f>('C. PERCENTAGE CHANGE'!BC27-'C. PERCENTAGE CHANGE'!BC$63)/('C. PERCENTAGE CHANGE'!BC$64-'C. PERCENTAGE CHANGE'!BC$63)</f>
        <v>0.60072727272727278</v>
      </c>
      <c r="BD27" s="47">
        <f>('C. PERCENTAGE CHANGE'!BD27-'C. PERCENTAGE CHANGE'!BD$63)/('C. PERCENTAGE CHANGE'!BD$64-'C. PERCENTAGE CHANGE'!BD$63)</f>
        <v>0.49122807017543862</v>
      </c>
      <c r="BE27" s="47">
        <f>('C. PERCENTAGE CHANGE'!BE27-'C. PERCENTAGE CHANGE'!BE$63)/('C. PERCENTAGE CHANGE'!BE$64-'C. PERCENTAGE CHANGE'!BE$63)</f>
        <v>0.16666666666666666</v>
      </c>
      <c r="BF27" s="52">
        <f>('C. PERCENTAGE CHANGE'!BF27-'C. PERCENTAGE CHANGE'!BF$63)/('C. PERCENTAGE CHANGE'!BF$64-'C. PERCENTAGE CHANGE'!BF$63)</f>
        <v>0.2903991474520442</v>
      </c>
      <c r="BG27" s="47">
        <f>1-('C. PERCENTAGE CHANGE'!BG27-'C. PERCENTAGE CHANGE'!BG$63)/('C. PERCENTAGE CHANGE'!BG$64-'C. PERCENTAGE CHANGE'!BG$63)</f>
        <v>0</v>
      </c>
      <c r="BH27" s="47">
        <f>1-('C. PERCENTAGE CHANGE'!BH27-'C. PERCENTAGE CHANGE'!BH$63)/('C. PERCENTAGE CHANGE'!BH$64-'C. PERCENTAGE CHANGE'!BH$63)</f>
        <v>0.41176470588235303</v>
      </c>
      <c r="BI27" s="47">
        <f>1-('C. PERCENTAGE CHANGE'!BI27-'C. PERCENTAGE CHANGE'!BI$63)/('C. PERCENTAGE CHANGE'!BI$64-'C. PERCENTAGE CHANGE'!BI$63)</f>
        <v>0.61111111111111105</v>
      </c>
      <c r="BJ27" s="47">
        <f>1-('C. PERCENTAGE CHANGE'!BJ27-'C. PERCENTAGE CHANGE'!BJ$63)/('C. PERCENTAGE CHANGE'!BJ$64-'C. PERCENTAGE CHANGE'!BJ$63)</f>
        <v>0.47058823529411764</v>
      </c>
      <c r="BK27" s="47">
        <f>1-('C. PERCENTAGE CHANGE'!BK27-'C. PERCENTAGE CHANGE'!BK$63)/('C. PERCENTAGE CHANGE'!BK$64-'C. PERCENTAGE CHANGE'!BK$63)</f>
        <v>0.53125</v>
      </c>
      <c r="BL27" s="52">
        <f>1-('C. PERCENTAGE CHANGE'!BL27-'C. PERCENTAGE CHANGE'!BL$63)/('C. PERCENTAGE CHANGE'!BL$64-'C. PERCENTAGE CHANGE'!BL$63)</f>
        <v>0.26470588235294112</v>
      </c>
      <c r="BM27" s="47">
        <f>1-('C. PERCENTAGE CHANGE'!BM27-'C. PERCENTAGE CHANGE'!BM$63)/('C. PERCENTAGE CHANGE'!BM$64-'C. PERCENTAGE CHANGE'!BM$63)</f>
        <v>0.4509803921568627</v>
      </c>
      <c r="BN27" s="47">
        <f>1-('C. PERCENTAGE CHANGE'!BN27-'C. PERCENTAGE CHANGE'!BN$63)/('C. PERCENTAGE CHANGE'!BN$64-'C. PERCENTAGE CHANGE'!BN$63)</f>
        <v>0.47619047619047605</v>
      </c>
      <c r="BO27" s="47">
        <f>1-('C. PERCENTAGE CHANGE'!BO27-'C. PERCENTAGE CHANGE'!BO$63)/('C. PERCENTAGE CHANGE'!BO$64-'C. PERCENTAGE CHANGE'!BO$63)</f>
        <v>0.43539823008849554</v>
      </c>
      <c r="BP27" s="47">
        <f>1-('C. PERCENTAGE CHANGE'!BP27-'C. PERCENTAGE CHANGE'!BP$63)/('C. PERCENTAGE CHANGE'!BP$64-'C. PERCENTAGE CHANGE'!BP$63)</f>
        <v>0.37931034482758619</v>
      </c>
      <c r="BQ27" s="47">
        <f>1-('C. PERCENTAGE CHANGE'!BQ27-'C. PERCENTAGE CHANGE'!BQ$63)/('C. PERCENTAGE CHANGE'!BQ$64-'C. PERCENTAGE CHANGE'!BQ$63)</f>
        <v>0.30158730158730163</v>
      </c>
      <c r="BR27" s="52">
        <f>1-('C. PERCENTAGE CHANGE'!BR27-'C. PERCENTAGE CHANGE'!BR$63)/('C. PERCENTAGE CHANGE'!BR$64-'C. PERCENTAGE CHANGE'!BR$63)</f>
        <v>0.37365368682684352</v>
      </c>
      <c r="BS27" s="47">
        <f>('C. PERCENTAGE CHANGE'!BS27-'C. PERCENTAGE CHANGE'!BS$63)/('C. PERCENTAGE CHANGE'!BS$64-'C. PERCENTAGE CHANGE'!BS$63)</f>
        <v>0.2891589257684839</v>
      </c>
      <c r="BT27" s="47">
        <f>('C. PERCENTAGE CHANGE'!BT27-'C. PERCENTAGE CHANGE'!BT$63)/('C. PERCENTAGE CHANGE'!BT$64-'C. PERCENTAGE CHANGE'!BT$63)</f>
        <v>0.10966057441253264</v>
      </c>
      <c r="BU27" s="47">
        <f>('C. PERCENTAGE CHANGE'!BU27-'C. PERCENTAGE CHANGE'!BU$63)/('C. PERCENTAGE CHANGE'!BU$64-'C. PERCENTAGE CHANGE'!BU$63)</f>
        <v>0.49597161827732889</v>
      </c>
      <c r="BV27" s="47">
        <f>('C. PERCENTAGE CHANGE'!BV27-'C. PERCENTAGE CHANGE'!BV$63)/('C. PERCENTAGE CHANGE'!BV$64-'C. PERCENTAGE CHANGE'!BV$63)</f>
        <v>0.47388675096206706</v>
      </c>
      <c r="BW27" s="47">
        <f>('C. PERCENTAGE CHANGE'!BW27-'C. PERCENTAGE CHANGE'!BW$63)/('C. PERCENTAGE CHANGE'!BW$64-'C. PERCENTAGE CHANGE'!BW$63)</f>
        <v>0.3369473059731426</v>
      </c>
      <c r="BX27" s="52">
        <f>('C. PERCENTAGE CHANGE'!BX27-'C. PERCENTAGE CHANGE'!BX$63)/('C. PERCENTAGE CHANGE'!BX$64-'C. PERCENTAGE CHANGE'!BX$63)</f>
        <v>0.18141052484645448</v>
      </c>
      <c r="BY27" s="47">
        <f>1-('C. PERCENTAGE CHANGE'!BY27-'C. PERCENTAGE CHANGE'!BY$63)/('C. PERCENTAGE CHANGE'!BY$64-'C. PERCENTAGE CHANGE'!BY$63)</f>
        <v>0.67139255323379188</v>
      </c>
      <c r="BZ27" s="47">
        <f>1-('C. PERCENTAGE CHANGE'!BZ27-'C. PERCENTAGE CHANGE'!BZ$63)/('C. PERCENTAGE CHANGE'!BZ$64-'C. PERCENTAGE CHANGE'!BZ$63)</f>
        <v>0.59797951474275068</v>
      </c>
      <c r="CA27" s="47">
        <f>1-('C. PERCENTAGE CHANGE'!CA27-'C. PERCENTAGE CHANGE'!CA$63)/('C. PERCENTAGE CHANGE'!CA$64-'C. PERCENTAGE CHANGE'!CA$63)</f>
        <v>0.59305084533574737</v>
      </c>
      <c r="CB27" s="47">
        <f>1-('C. PERCENTAGE CHANGE'!CB27-'C. PERCENTAGE CHANGE'!CB$63)/('C. PERCENTAGE CHANGE'!CB$64-'C. PERCENTAGE CHANGE'!CB$63)</f>
        <v>0.3104660687150832</v>
      </c>
      <c r="CC27" s="47">
        <f>1-('C. PERCENTAGE CHANGE'!CC27-'C. PERCENTAGE CHANGE'!CC$63)/('C. PERCENTAGE CHANGE'!CC$64-'C. PERCENTAGE CHANGE'!CC$63)</f>
        <v>0.47032261574451883</v>
      </c>
      <c r="CD27" s="52">
        <f>1-('C. PERCENTAGE CHANGE'!CD27-'C. PERCENTAGE CHANGE'!CD$63)/('C. PERCENTAGE CHANGE'!CD$64-'C. PERCENTAGE CHANGE'!CD$63)</f>
        <v>0.64285564322029187</v>
      </c>
      <c r="CE27" s="51">
        <f>1-('C. PERCENTAGE CHANGE'!CE27-'C. PERCENTAGE CHANGE'!CE$63)/('C. PERCENTAGE CHANGE'!CE$64-'C. PERCENTAGE CHANGE'!CE$63)</f>
        <v>0.85224634133797594</v>
      </c>
      <c r="CF27" s="47">
        <f>1-('C. PERCENTAGE CHANGE'!CF27-'C. PERCENTAGE CHANGE'!CF$63)/('C. PERCENTAGE CHANGE'!CF$64-'C. PERCENTAGE CHANGE'!CF$63)</f>
        <v>0.35346189011719731</v>
      </c>
      <c r="CG27" s="47">
        <f>1-('C. PERCENTAGE CHANGE'!CG27-'C. PERCENTAGE CHANGE'!CG$63)/('C. PERCENTAGE CHANGE'!CG$64-'C. PERCENTAGE CHANGE'!CG$63)</f>
        <v>0.83134026929016847</v>
      </c>
      <c r="CH27" s="47">
        <f>1-('C. PERCENTAGE CHANGE'!CH27-'C. PERCENTAGE CHANGE'!CH$63)/('C. PERCENTAGE CHANGE'!CH$64-'C. PERCENTAGE CHANGE'!CH$63)</f>
        <v>0.88743641671815965</v>
      </c>
      <c r="CI27" s="47">
        <f>1-('C. PERCENTAGE CHANGE'!CI27-'C. PERCENTAGE CHANGE'!CI$63)/('C. PERCENTAGE CHANGE'!CI$64-'C. PERCENTAGE CHANGE'!CI$63)</f>
        <v>0.80585465327470163</v>
      </c>
      <c r="CJ27" s="47">
        <f>1-('C. PERCENTAGE CHANGE'!CJ27-'C. PERCENTAGE CHANGE'!CJ$63)/('C. PERCENTAGE CHANGE'!CJ$64-'C. PERCENTAGE CHANGE'!CJ$63)</f>
        <v>0.87870274429265538</v>
      </c>
      <c r="CK27" s="51">
        <f>1-('C. PERCENTAGE CHANGE'!CK27-'C. PERCENTAGE CHANGE'!CK$63)/('C. PERCENTAGE CHANGE'!CK$64-'C. PERCENTAGE CHANGE'!CK$63)</f>
        <v>0.77847222222222234</v>
      </c>
      <c r="CL27" s="47">
        <f>1-('C. PERCENTAGE CHANGE'!CL27-'C. PERCENTAGE CHANGE'!CL$63)/('C. PERCENTAGE CHANGE'!CL$64-'C. PERCENTAGE CHANGE'!CL$63)</f>
        <v>0.92424242424242431</v>
      </c>
      <c r="CM27" s="47">
        <f>1-('C. PERCENTAGE CHANGE'!CM27-'C. PERCENTAGE CHANGE'!CM$63)/('C. PERCENTAGE CHANGE'!CM$64-'C. PERCENTAGE CHANGE'!CM$63)</f>
        <v>0.33185185185185195</v>
      </c>
      <c r="CN27" s="47">
        <f>1-('C. PERCENTAGE CHANGE'!CN27-'C. PERCENTAGE CHANGE'!CN$63)/('C. PERCENTAGE CHANGE'!CN$64-'C. PERCENTAGE CHANGE'!CN$63)</f>
        <v>0.43749999999999989</v>
      </c>
      <c r="CO27" s="52">
        <f>1-('C. PERCENTAGE CHANGE'!CP27-'C. PERCENTAGE CHANGE'!CP$63)/('C. PERCENTAGE CHANGE'!CP$64-'C. PERCENTAGE CHANGE'!CP$63)</f>
        <v>0.77777777777777779</v>
      </c>
      <c r="CP27" s="47">
        <f>1-('C. PERCENTAGE CHANGE'!CQ27-'C. PERCENTAGE CHANGE'!CQ$63)/('C. PERCENTAGE CHANGE'!CQ$64-'C. PERCENTAGE CHANGE'!CQ$63)</f>
        <v>0.69230769230769229</v>
      </c>
      <c r="CQ27" s="47">
        <f>1-('C. PERCENTAGE CHANGE'!CR27-'C. PERCENTAGE CHANGE'!CR$63)/('C. PERCENTAGE CHANGE'!CR$64-'C. PERCENTAGE CHANGE'!CR$63)</f>
        <v>0.53846153846153855</v>
      </c>
      <c r="CR27" s="47">
        <f>1-('C. PERCENTAGE CHANGE'!CS27-'C. PERCENTAGE CHANGE'!CS$63)/('C. PERCENTAGE CHANGE'!CS$64-'C. PERCENTAGE CHANGE'!CS$63)</f>
        <v>0.71428571428571419</v>
      </c>
      <c r="CS27" s="47">
        <f>1-('C. PERCENTAGE CHANGE'!CT27-'C. PERCENTAGE CHANGE'!CT$63)/('C. PERCENTAGE CHANGE'!CT$64-'C. PERCENTAGE CHANGE'!CT$63)</f>
        <v>0.4642857142857143</v>
      </c>
      <c r="CT27" s="47">
        <f>1-('C. PERCENTAGE CHANGE'!CU27-'C. PERCENTAGE CHANGE'!CU$63)/('C. PERCENTAGE CHANGE'!CU$64-'C. PERCENTAGE CHANGE'!CU$63)</f>
        <v>0.74285714285714288</v>
      </c>
      <c r="CU27" s="52">
        <f>1-('C. PERCENTAGE CHANGE'!CV27-'C. PERCENTAGE CHANGE'!CV$63)/('C. PERCENTAGE CHANGE'!CV$64-'C. PERCENTAGE CHANGE'!CV$63)</f>
        <v>0.5</v>
      </c>
      <c r="CV27" s="47">
        <f>1-('C. PERCENTAGE CHANGE'!CW27-'C. PERCENTAGE CHANGE'!CW$63)/('C. PERCENTAGE CHANGE'!CW$64-'C. PERCENTAGE CHANGE'!CW$63)</f>
        <v>0.79824561403508776</v>
      </c>
      <c r="CW27" s="47">
        <f>1-('C. PERCENTAGE CHANGE'!CX27-'C. PERCENTAGE CHANGE'!CX$63)/('C. PERCENTAGE CHANGE'!CX$64-'C. PERCENTAGE CHANGE'!CX$63)</f>
        <v>0.32592592592592595</v>
      </c>
      <c r="CX27" s="47">
        <f>1-('C. PERCENTAGE CHANGE'!CY27-'C. PERCENTAGE CHANGE'!CY$63)/('C. PERCENTAGE CHANGE'!CY$64-'C. PERCENTAGE CHANGE'!CY$63)</f>
        <v>0.49107142857142849</v>
      </c>
      <c r="CY27" s="47">
        <f>1-('C. PERCENTAGE CHANGE'!CZ27-'C. PERCENTAGE CHANGE'!CZ$63)/('C. PERCENTAGE CHANGE'!CZ$64-'C. PERCENTAGE CHANGE'!CZ$63)</f>
        <v>0.63636363636363635</v>
      </c>
      <c r="CZ27" s="47">
        <f>1-('C. PERCENTAGE CHANGE'!DA27-'C. PERCENTAGE CHANGE'!DA$63)/('C. PERCENTAGE CHANGE'!DA$64-'C. PERCENTAGE CHANGE'!DA$63)</f>
        <v>0.32467532467532467</v>
      </c>
      <c r="DA27" s="52">
        <f>1-('C. PERCENTAGE CHANGE'!DB27-'C. PERCENTAGE CHANGE'!DB$63)/('C. PERCENTAGE CHANGE'!DB$64-'C. PERCENTAGE CHANGE'!DB$63)</f>
        <v>0.52525252525252508</v>
      </c>
      <c r="DB27" s="47">
        <f>1-('C. PERCENTAGE CHANGE'!DC27-'C. PERCENTAGE CHANGE'!DC$63)/('C. PERCENTAGE CHANGE'!DC$64-'C. PERCENTAGE CHANGE'!DC$63)</f>
        <v>0.37931034482758619</v>
      </c>
      <c r="DC27" s="47">
        <f>1-('C. PERCENTAGE CHANGE'!DD27-'C. PERCENTAGE CHANGE'!DD$63)/('C. PERCENTAGE CHANGE'!DD$64-'C. PERCENTAGE CHANGE'!DD$63)</f>
        <v>0.8214285714285714</v>
      </c>
      <c r="DD27" s="47">
        <f>1-('C. PERCENTAGE CHANGE'!DE27-'C. PERCENTAGE CHANGE'!DE$63)/('C. PERCENTAGE CHANGE'!DE$64-'C. PERCENTAGE CHANGE'!DE$63)</f>
        <v>0.74366197183098592</v>
      </c>
      <c r="DE27" s="47">
        <f>1-('C. PERCENTAGE CHANGE'!DF27-'C. PERCENTAGE CHANGE'!DF$63)/('C. PERCENTAGE CHANGE'!DF$64-'C. PERCENTAGE CHANGE'!DF$63)</f>
        <v>0.30952380952380965</v>
      </c>
      <c r="DF27" s="47">
        <f>1-('C. PERCENTAGE CHANGE'!DG27-'C. PERCENTAGE CHANGE'!DG$63)/('C. PERCENTAGE CHANGE'!DG$64-'C. PERCENTAGE CHANGE'!DG$63)</f>
        <v>0.53089244851258577</v>
      </c>
      <c r="DG27" s="52">
        <f>1-('C. PERCENTAGE CHANGE'!DH27-'C. PERCENTAGE CHANGE'!DH$63)/('C. PERCENTAGE CHANGE'!DH$64-'C. PERCENTAGE CHANGE'!DH$63)</f>
        <v>0.23963133640552992</v>
      </c>
    </row>
    <row r="28" spans="1:111" x14ac:dyDescent="0.35">
      <c r="A28" s="228"/>
      <c r="B28" s="248" t="s">
        <v>45</v>
      </c>
      <c r="C28" s="248" t="s">
        <v>53</v>
      </c>
      <c r="D28" s="229" t="s">
        <v>72</v>
      </c>
      <c r="E28" s="18">
        <f>('C. PERCENTAGE CHANGE'!E28-'C. PERCENTAGE CHANGE'!E$63)/('C. PERCENTAGE CHANGE'!E$64-'C. PERCENTAGE CHANGE'!E$63)</f>
        <v>0.18430319232592496</v>
      </c>
      <c r="F28" s="19">
        <f>('C. PERCENTAGE CHANGE'!F28-'C. PERCENTAGE CHANGE'!F$63)/('C. PERCENTAGE CHANGE'!F$64-'C. PERCENTAGE CHANGE'!F$63)</f>
        <v>0.6283061786972387</v>
      </c>
      <c r="G28" s="19">
        <f>('C. PERCENTAGE CHANGE'!G28-'C. PERCENTAGE CHANGE'!G$63)/('C. PERCENTAGE CHANGE'!G$64-'C. PERCENTAGE CHANGE'!G$63)</f>
        <v>0.6091070459018687</v>
      </c>
      <c r="H28" s="19">
        <f>('C. PERCENTAGE CHANGE'!H28-'C. PERCENTAGE CHANGE'!H$63)/('C. PERCENTAGE CHANGE'!H$64-'C. PERCENTAGE CHANGE'!H$63)</f>
        <v>0.40226251363921001</v>
      </c>
      <c r="I28" s="19">
        <f>('C. PERCENTAGE CHANGE'!I28-'C. PERCENTAGE CHANGE'!I$63)/('C. PERCENTAGE CHANGE'!I$64-'C. PERCENTAGE CHANGE'!I$63)</f>
        <v>0.81056778434550381</v>
      </c>
      <c r="J28" s="52">
        <f>('C. PERCENTAGE CHANGE'!J28-'C. PERCENTAGE CHANGE'!J$63)/('C. PERCENTAGE CHANGE'!J$64-'C. PERCENTAGE CHANGE'!J$63)</f>
        <v>0.45094758784005501</v>
      </c>
      <c r="K28" s="51">
        <f>('C. PERCENTAGE CHANGE'!K28-'C. PERCENTAGE CHANGE'!K$63)/('C. PERCENTAGE CHANGE'!K$64-'C. PERCENTAGE CHANGE'!K$63)</f>
        <v>0.19298245614035089</v>
      </c>
      <c r="L28" s="47">
        <f>('C. PERCENTAGE CHANGE'!L28-'C. PERCENTAGE CHANGE'!L$63)/('C. PERCENTAGE CHANGE'!L$64-'C. PERCENTAGE CHANGE'!L$63)</f>
        <v>0.30909090909090908</v>
      </c>
      <c r="M28" s="47">
        <f>('C. PERCENTAGE CHANGE'!M28-'C. PERCENTAGE CHANGE'!M$63)/('C. PERCENTAGE CHANGE'!M$64-'C. PERCENTAGE CHANGE'!M$63)</f>
        <v>0.38095238095238099</v>
      </c>
      <c r="N28" s="47">
        <f>('C. PERCENTAGE CHANGE'!N28-'C. PERCENTAGE CHANGE'!N$63)/('C. PERCENTAGE CHANGE'!N$64-'C. PERCENTAGE CHANGE'!N$63)</f>
        <v>0.40945512820512819</v>
      </c>
      <c r="O28" s="47">
        <f>('C. PERCENTAGE CHANGE'!O28-'C. PERCENTAGE CHANGE'!O$63)/('C. PERCENTAGE CHANGE'!O$64-'C. PERCENTAGE CHANGE'!O$63)</f>
        <v>0.38887279049550855</v>
      </c>
      <c r="P28" s="52">
        <f>('C. PERCENTAGE CHANGE'!P28-'C. PERCENTAGE CHANGE'!P$63)/('C. PERCENTAGE CHANGE'!P$64-'C. PERCENTAGE CHANGE'!P$63)</f>
        <v>0.19485024347942095</v>
      </c>
      <c r="Q28" s="47">
        <f>('C. PERCENTAGE CHANGE'!Q28-'C. PERCENTAGE CHANGE'!Q$63)/('C. PERCENTAGE CHANGE'!Q$64-'C. PERCENTAGE CHANGE'!Q$63)</f>
        <v>0.24220883907118076</v>
      </c>
      <c r="R28" s="47">
        <f>('C. PERCENTAGE CHANGE'!R28-'C. PERCENTAGE CHANGE'!R$63)/('C. PERCENTAGE CHANGE'!R$64-'C. PERCENTAGE CHANGE'!R$63)</f>
        <v>0.41066282420749284</v>
      </c>
      <c r="S28" s="47">
        <f>('C. PERCENTAGE CHANGE'!S28-'C. PERCENTAGE CHANGE'!S$63)/('C. PERCENTAGE CHANGE'!S$64-'C. PERCENTAGE CHANGE'!S$63)</f>
        <v>0.44675324675324679</v>
      </c>
      <c r="T28" s="47">
        <f>('C. PERCENTAGE CHANGE'!T28-'C. PERCENTAGE CHANGE'!T$63)/('C. PERCENTAGE CHANGE'!T$64-'C. PERCENTAGE CHANGE'!T$63)</f>
        <v>0.96535413164248318</v>
      </c>
      <c r="U28" s="47">
        <f>('C. PERCENTAGE CHANGE'!U28-'C. PERCENTAGE CHANGE'!U$63)/('C. PERCENTAGE CHANGE'!U$64-'C. PERCENTAGE CHANGE'!U$63)</f>
        <v>0.25809163863019968</v>
      </c>
      <c r="V28" s="52">
        <f>('C. PERCENTAGE CHANGE'!V28-'C. PERCENTAGE CHANGE'!V$63)/('C. PERCENTAGE CHANGE'!V$64-'C. PERCENTAGE CHANGE'!V$63)</f>
        <v>0.30014156618943599</v>
      </c>
      <c r="W28" s="47">
        <f>('C. PERCENTAGE CHANGE'!W28-'C. PERCENTAGE CHANGE'!W$63)/('C. PERCENTAGE CHANGE'!W$64-'C. PERCENTAGE CHANGE'!W$63)</f>
        <v>1</v>
      </c>
      <c r="X28" s="47">
        <f>('C. PERCENTAGE CHANGE'!X28-'C. PERCENTAGE CHANGE'!X$63)/('C. PERCENTAGE CHANGE'!X$64-'C. PERCENTAGE CHANGE'!X$63)</f>
        <v>0.39342105263157939</v>
      </c>
      <c r="Y28" s="47">
        <f>('C. PERCENTAGE CHANGE'!Y28-'C. PERCENTAGE CHANGE'!Y$63)/('C. PERCENTAGE CHANGE'!Y$64-'C. PERCENTAGE CHANGE'!Y$63)</f>
        <v>0.45758354755784059</v>
      </c>
      <c r="Z28" s="47">
        <f>('C. PERCENTAGE CHANGE'!Z28-'C. PERCENTAGE CHANGE'!Z$63)/('C. PERCENTAGE CHANGE'!Z$64-'C. PERCENTAGE CHANGE'!Z$63)</f>
        <v>0.26251115075825199</v>
      </c>
      <c r="AA28" s="47">
        <f>('C. PERCENTAGE CHANGE'!AA28-'C. PERCENTAGE CHANGE'!AA$63)/('C. PERCENTAGE CHANGE'!AA$64-'C. PERCENTAGE CHANGE'!AA$63)</f>
        <v>0.45597036192647472</v>
      </c>
      <c r="AB28" s="52">
        <f>('C. PERCENTAGE CHANGE'!AB28-'C. PERCENTAGE CHANGE'!AB$63)/('C. PERCENTAGE CHANGE'!AB$64-'C. PERCENTAGE CHANGE'!AB$63)</f>
        <v>0.43088759617189087</v>
      </c>
      <c r="AC28" s="47">
        <f>('C. PERCENTAGE CHANGE'!AC28-'C. PERCENTAGE CHANGE'!AC$63)/('C. PERCENTAGE CHANGE'!AC$64-'C. PERCENTAGE CHANGE'!AC$63)</f>
        <v>0.9947608355446691</v>
      </c>
      <c r="AD28" s="47">
        <f>('C. PERCENTAGE CHANGE'!AD28-'C. PERCENTAGE CHANGE'!AD$63)/('C. PERCENTAGE CHANGE'!AD$64-'C. PERCENTAGE CHANGE'!AD$63)</f>
        <v>0.31290445374952414</v>
      </c>
      <c r="AE28" s="47">
        <f>('C. PERCENTAGE CHANGE'!AE28-'C. PERCENTAGE CHANGE'!AE$63)/('C. PERCENTAGE CHANGE'!AE$64-'C. PERCENTAGE CHANGE'!AE$63)</f>
        <v>0.48175182481751821</v>
      </c>
      <c r="AF28" s="47">
        <f>('C. PERCENTAGE CHANGE'!AF28-'C. PERCENTAGE CHANGE'!AF$63)/('C. PERCENTAGE CHANGE'!AF$64-'C. PERCENTAGE CHANGE'!AF$63)</f>
        <v>0</v>
      </c>
      <c r="AG28" s="47">
        <f>('C. PERCENTAGE CHANGE'!AG28-'C. PERCENTAGE CHANGE'!AG$63)/('C. PERCENTAGE CHANGE'!AG$64-'C. PERCENTAGE CHANGE'!AG$63)</f>
        <v>0.62215859795245532</v>
      </c>
      <c r="AH28" s="47">
        <f>('C. PERCENTAGE CHANGE'!AH28-'C. PERCENTAGE CHANGE'!AH$63)/('C. PERCENTAGE CHANGE'!AH$64-'C. PERCENTAGE CHANGE'!AH$63)</f>
        <v>0.32289231728221912</v>
      </c>
      <c r="AI28" s="120">
        <f>('C. PERCENTAGE CHANGE'!AI28-'C. PERCENTAGE CHANGE'!AI$63)/('C. PERCENTAGE CHANGE'!AI$64-'C. PERCENTAGE CHANGE'!AI$63)</f>
        <v>0.6776859504132231</v>
      </c>
      <c r="AJ28" s="47">
        <f>('C. PERCENTAGE CHANGE'!AJ28-'C. PERCENTAGE CHANGE'!AJ$63)/('C. PERCENTAGE CHANGE'!AJ$64-'C. PERCENTAGE CHANGE'!AJ$63)</f>
        <v>5.8644734489540488E-2</v>
      </c>
      <c r="AK28" s="47">
        <f>('C. PERCENTAGE CHANGE'!AK28-'C. PERCENTAGE CHANGE'!AK$63)/('C. PERCENTAGE CHANGE'!AK$64-'C. PERCENTAGE CHANGE'!AK$63)</f>
        <v>0.88025659301496795</v>
      </c>
      <c r="AL28" s="47">
        <f>('C. PERCENTAGE CHANGE'!AL28-'C. PERCENTAGE CHANGE'!AL$63)/('C. PERCENTAGE CHANGE'!AL$64-'C. PERCENTAGE CHANGE'!AL$63)</f>
        <v>0.53358208955223885</v>
      </c>
      <c r="AM28" s="47">
        <f>('C. PERCENTAGE CHANGE'!AM28-'C. PERCENTAGE CHANGE'!AM$63)/('C. PERCENTAGE CHANGE'!AM$64-'C. PERCENTAGE CHANGE'!AM$63)</f>
        <v>0.30697399527186764</v>
      </c>
      <c r="AN28" s="192">
        <f>('C. PERCENTAGE CHANGE'!AN28-'C. PERCENTAGE CHANGE'!AN$63)/('C. PERCENTAGE CHANGE'!AN$64-'C. PERCENTAGE CHANGE'!AN$63)</f>
        <v>0.45772924119751457</v>
      </c>
      <c r="AO28" s="47">
        <f>('C. PERCENTAGE CHANGE'!AO28-'C. PERCENTAGE CHANGE'!AO$63)/('C. PERCENTAGE CHANGE'!AO$64-'C. PERCENTAGE CHANGE'!AO$63)</f>
        <v>0.2288135593220339</v>
      </c>
      <c r="AP28" s="47">
        <f>('C. PERCENTAGE CHANGE'!AP28-'C. PERCENTAGE CHANGE'!AP$63)/('C. PERCENTAGE CHANGE'!AP$64-'C. PERCENTAGE CHANGE'!AP$63)</f>
        <v>0.42081447963800911</v>
      </c>
      <c r="AQ28" s="47">
        <f>('C. PERCENTAGE CHANGE'!AQ28-'C. PERCENTAGE CHANGE'!AQ$63)/('C. PERCENTAGE CHANGE'!AQ$64-'C. PERCENTAGE CHANGE'!AQ$63)</f>
        <v>0.58947368421052637</v>
      </c>
      <c r="AR28" s="47">
        <f>('C. PERCENTAGE CHANGE'!AR28-'C. PERCENTAGE CHANGE'!AR$63)/('C. PERCENTAGE CHANGE'!AR$64-'C. PERCENTAGE CHANGE'!AR$63)</f>
        <v>0.32876712328767121</v>
      </c>
      <c r="AS28" s="47">
        <f>('C. PERCENTAGE CHANGE'!AS28-'C. PERCENTAGE CHANGE'!AS$63)/('C. PERCENTAGE CHANGE'!AS$64-'C. PERCENTAGE CHANGE'!AS$63)</f>
        <v>0.42528735632183906</v>
      </c>
      <c r="AT28" s="52">
        <f>('C. PERCENTAGE CHANGE'!AT28-'C. PERCENTAGE CHANGE'!AT$63)/('C. PERCENTAGE CHANGE'!AT$64-'C. PERCENTAGE CHANGE'!AT$63)</f>
        <v>0.27708703374777977</v>
      </c>
      <c r="AU28" s="47">
        <f>('C. PERCENTAGE CHANGE'!AU28-'C. PERCENTAGE CHANGE'!AU$63)/('C. PERCENTAGE CHANGE'!AU$64-'C. PERCENTAGE CHANGE'!AU$63)</f>
        <v>0.24232633279483035</v>
      </c>
      <c r="AV28" s="47">
        <f>('C. PERCENTAGE CHANGE'!AV28-'C. PERCENTAGE CHANGE'!AV$63)/('C. PERCENTAGE CHANGE'!AV$64-'C. PERCENTAGE CHANGE'!AV$63)</f>
        <v>0.55975723622782436</v>
      </c>
      <c r="AW28" s="47">
        <f>('C. PERCENTAGE CHANGE'!AW28-'C. PERCENTAGE CHANGE'!AW$63)/('C. PERCENTAGE CHANGE'!AW$64-'C. PERCENTAGE CHANGE'!AW$63)</f>
        <v>0.253974540311174</v>
      </c>
      <c r="AX28" s="47">
        <f>('C. PERCENTAGE CHANGE'!AX28-'C. PERCENTAGE CHANGE'!AX$63)/('C. PERCENTAGE CHANGE'!AX$64-'C. PERCENTAGE CHANGE'!AX$63)</f>
        <v>0.59322033898305082</v>
      </c>
      <c r="AY28" s="47">
        <f>('C. PERCENTAGE CHANGE'!AY28-'C. PERCENTAGE CHANGE'!AY$63)/('C. PERCENTAGE CHANGE'!AY$64-'C. PERCENTAGE CHANGE'!AY$63)</f>
        <v>0.62729670329670317</v>
      </c>
      <c r="AZ28" s="52">
        <f>('C. PERCENTAGE CHANGE'!AZ28-'C. PERCENTAGE CHANGE'!AZ$63)/('C. PERCENTAGE CHANGE'!AZ$64-'C. PERCENTAGE CHANGE'!AZ$63)</f>
        <v>8.7352173245277262E-2</v>
      </c>
      <c r="BA28" s="47">
        <f>('C. PERCENTAGE CHANGE'!BA28-'C. PERCENTAGE CHANGE'!BA$63)/('C. PERCENTAGE CHANGE'!BA$64-'C. PERCENTAGE CHANGE'!BA$63)</f>
        <v>0.54545454545454541</v>
      </c>
      <c r="BB28" s="47">
        <f>('C. PERCENTAGE CHANGE'!BB28-'C. PERCENTAGE CHANGE'!BB$63)/('C. PERCENTAGE CHANGE'!BB$64-'C. PERCENTAGE CHANGE'!BB$63)</f>
        <v>0.38661710037174718</v>
      </c>
      <c r="BC28" s="47">
        <f>('C. PERCENTAGE CHANGE'!BC28-'C. PERCENTAGE CHANGE'!BC$63)/('C. PERCENTAGE CHANGE'!BC$64-'C. PERCENTAGE CHANGE'!BC$63)</f>
        <v>0.57931034482758625</v>
      </c>
      <c r="BD28" s="47">
        <f>('C. PERCENTAGE CHANGE'!BD28-'C. PERCENTAGE CHANGE'!BD$63)/('C. PERCENTAGE CHANGE'!BD$64-'C. PERCENTAGE CHANGE'!BD$63)</f>
        <v>0.39583333333333337</v>
      </c>
      <c r="BE28" s="47">
        <f>('C. PERCENTAGE CHANGE'!BE28-'C. PERCENTAGE CHANGE'!BE$63)/('C. PERCENTAGE CHANGE'!BE$64-'C. PERCENTAGE CHANGE'!BE$63)</f>
        <v>0.50606060606060599</v>
      </c>
      <c r="BF28" s="52">
        <f>('C. PERCENTAGE CHANGE'!BF28-'C. PERCENTAGE CHANGE'!BF$63)/('C. PERCENTAGE CHANGE'!BF$64-'C. PERCENTAGE CHANGE'!BF$63)</f>
        <v>0.42569269521410585</v>
      </c>
      <c r="BG28" s="47">
        <f>1-('C. PERCENTAGE CHANGE'!BG28-'C. PERCENTAGE CHANGE'!BG$63)/('C. PERCENTAGE CHANGE'!BG$64-'C. PERCENTAGE CHANGE'!BG$63)</f>
        <v>0.64705882352941169</v>
      </c>
      <c r="BH28" s="47">
        <f>1-('C. PERCENTAGE CHANGE'!BH28-'C. PERCENTAGE CHANGE'!BH$63)/('C. PERCENTAGE CHANGE'!BH$64-'C. PERCENTAGE CHANGE'!BH$63)</f>
        <v>0.375</v>
      </c>
      <c r="BI28" s="47">
        <f>1-('C. PERCENTAGE CHANGE'!BI28-'C. PERCENTAGE CHANGE'!BI$63)/('C. PERCENTAGE CHANGE'!BI$64-'C. PERCENTAGE CHANGE'!BI$63)</f>
        <v>0.64705882352941169</v>
      </c>
      <c r="BJ28" s="47">
        <f>1-('C. PERCENTAGE CHANGE'!BJ28-'C. PERCENTAGE CHANGE'!BJ$63)/('C. PERCENTAGE CHANGE'!BJ$64-'C. PERCENTAGE CHANGE'!BJ$63)</f>
        <v>0</v>
      </c>
      <c r="BK28" s="47">
        <f>1-('C. PERCENTAGE CHANGE'!BK28-'C. PERCENTAGE CHANGE'!BK$63)/('C. PERCENTAGE CHANGE'!BK$64-'C. PERCENTAGE CHANGE'!BK$63)</f>
        <v>0.53125</v>
      </c>
      <c r="BL28" s="52">
        <f>1-('C. PERCENTAGE CHANGE'!BL28-'C. PERCENTAGE CHANGE'!BL$63)/('C. PERCENTAGE CHANGE'!BL$64-'C. PERCENTAGE CHANGE'!BL$63)</f>
        <v>0.26470588235294112</v>
      </c>
      <c r="BM28" s="47">
        <f>1-('C. PERCENTAGE CHANGE'!BM28-'C. PERCENTAGE CHANGE'!BM$63)/('C. PERCENTAGE CHANGE'!BM$64-'C. PERCENTAGE CHANGE'!BM$63)</f>
        <v>0.66666666666666663</v>
      </c>
      <c r="BN28" s="47">
        <f>1-('C. PERCENTAGE CHANGE'!BN28-'C. PERCENTAGE CHANGE'!BN$63)/('C. PERCENTAGE CHANGE'!BN$64-'C. PERCENTAGE CHANGE'!BN$63)</f>
        <v>0.51470588235294112</v>
      </c>
      <c r="BO28" s="47">
        <f>1-('C. PERCENTAGE CHANGE'!BO28-'C. PERCENTAGE CHANGE'!BO$63)/('C. PERCENTAGE CHANGE'!BO$64-'C. PERCENTAGE CHANGE'!BO$63)</f>
        <v>0</v>
      </c>
      <c r="BP28" s="47">
        <f>1-('C. PERCENTAGE CHANGE'!BP28-'C. PERCENTAGE CHANGE'!BP$63)/('C. PERCENTAGE CHANGE'!BP$64-'C. PERCENTAGE CHANGE'!BP$63)</f>
        <v>0.37931034482758619</v>
      </c>
      <c r="BQ28" s="47">
        <f>1-('C. PERCENTAGE CHANGE'!BQ28-'C. PERCENTAGE CHANGE'!BQ$63)/('C. PERCENTAGE CHANGE'!BQ$64-'C. PERCENTAGE CHANGE'!BQ$63)</f>
        <v>0.30158730158730163</v>
      </c>
      <c r="BR28" s="52">
        <f>1-('C. PERCENTAGE CHANGE'!BR28-'C. PERCENTAGE CHANGE'!BR$63)/('C. PERCENTAGE CHANGE'!BR$64-'C. PERCENTAGE CHANGE'!BR$63)</f>
        <v>0.18227009113504566</v>
      </c>
      <c r="BS28" s="47">
        <f>('C. PERCENTAGE CHANGE'!BS28-'C. PERCENTAGE CHANGE'!BS$63)/('C. PERCENTAGE CHANGE'!BS$64-'C. PERCENTAGE CHANGE'!BS$63)</f>
        <v>0.72765705821452908</v>
      </c>
      <c r="BT28" s="47">
        <f>('C. PERCENTAGE CHANGE'!BT28-'C. PERCENTAGE CHANGE'!BT$63)/('C. PERCENTAGE CHANGE'!BT$64-'C. PERCENTAGE CHANGE'!BT$63)</f>
        <v>6.958098612242157E-2</v>
      </c>
      <c r="BU28" s="47">
        <f>('C. PERCENTAGE CHANGE'!BU28-'C. PERCENTAGE CHANGE'!BU$63)/('C. PERCENTAGE CHANGE'!BU$64-'C. PERCENTAGE CHANGE'!BU$63)</f>
        <v>0.49743411398471499</v>
      </c>
      <c r="BV28" s="47">
        <f>('C. PERCENTAGE CHANGE'!BV28-'C. PERCENTAGE CHANGE'!BV$63)/('C. PERCENTAGE CHANGE'!BV$64-'C. PERCENTAGE CHANGE'!BV$63)</f>
        <v>0.41360294117647056</v>
      </c>
      <c r="BW28" s="47">
        <f>('C. PERCENTAGE CHANGE'!BW28-'C. PERCENTAGE CHANGE'!BW$63)/('C. PERCENTAGE CHANGE'!BW$64-'C. PERCENTAGE CHANGE'!BW$63)</f>
        <v>0.37303422924385349</v>
      </c>
      <c r="BX28" s="52">
        <f>('C. PERCENTAGE CHANGE'!BX28-'C. PERCENTAGE CHANGE'!BX$63)/('C. PERCENTAGE CHANGE'!BX$64-'C. PERCENTAGE CHANGE'!BX$63)</f>
        <v>0.41141830475908953</v>
      </c>
      <c r="BY28" s="47">
        <f>1-('C. PERCENTAGE CHANGE'!BY28-'C. PERCENTAGE CHANGE'!BY$63)/('C. PERCENTAGE CHANGE'!BY$64-'C. PERCENTAGE CHANGE'!BY$63)</f>
        <v>0.7337272077162631</v>
      </c>
      <c r="BZ28" s="47">
        <f>1-('C. PERCENTAGE CHANGE'!BZ28-'C. PERCENTAGE CHANGE'!BZ$63)/('C. PERCENTAGE CHANGE'!BZ$64-'C. PERCENTAGE CHANGE'!BZ$63)</f>
        <v>0.20270114899744918</v>
      </c>
      <c r="CA28" s="47">
        <f>1-('C. PERCENTAGE CHANGE'!CA28-'C. PERCENTAGE CHANGE'!CA$63)/('C. PERCENTAGE CHANGE'!CA$64-'C. PERCENTAGE CHANGE'!CA$63)</f>
        <v>0.83240268292247999</v>
      </c>
      <c r="CB28" s="47">
        <f>1-('C. PERCENTAGE CHANGE'!CB28-'C. PERCENTAGE CHANGE'!CB$63)/('C. PERCENTAGE CHANGE'!CB$64-'C. PERCENTAGE CHANGE'!CB$63)</f>
        <v>0.3907986216348498</v>
      </c>
      <c r="CC28" s="47">
        <f>1-('C. PERCENTAGE CHANGE'!CC28-'C. PERCENTAGE CHANGE'!CC$63)/('C. PERCENTAGE CHANGE'!CC$64-'C. PERCENTAGE CHANGE'!CC$63)</f>
        <v>0.70575451195313355</v>
      </c>
      <c r="CD28" s="52">
        <f>1-('C. PERCENTAGE CHANGE'!CD28-'C. PERCENTAGE CHANGE'!CD$63)/('C. PERCENTAGE CHANGE'!CD$64-'C. PERCENTAGE CHANGE'!CD$63)</f>
        <v>0.76347049199970918</v>
      </c>
      <c r="CE28" s="51">
        <f>1-('C. PERCENTAGE CHANGE'!CE28-'C. PERCENTAGE CHANGE'!CE$63)/('C. PERCENTAGE CHANGE'!CE$64-'C. PERCENTAGE CHANGE'!CE$63)</f>
        <v>0.92980260062165732</v>
      </c>
      <c r="CF28" s="47">
        <f>1-('C. PERCENTAGE CHANGE'!CF28-'C. PERCENTAGE CHANGE'!CF$63)/('C. PERCENTAGE CHANGE'!CF$64-'C. PERCENTAGE CHANGE'!CF$63)</f>
        <v>0.63629713199061422</v>
      </c>
      <c r="CG28" s="47">
        <f>1-('C. PERCENTAGE CHANGE'!CG28-'C. PERCENTAGE CHANGE'!CG$63)/('C. PERCENTAGE CHANGE'!CG$64-'C. PERCENTAGE CHANGE'!CG$63)</f>
        <v>0.69701862042777685</v>
      </c>
      <c r="CH28" s="47">
        <f>1-('C. PERCENTAGE CHANGE'!CH28-'C. PERCENTAGE CHANGE'!CH$63)/('C. PERCENTAGE CHANGE'!CH$64-'C. PERCENTAGE CHANGE'!CH$63)</f>
        <v>0.82168366145843608</v>
      </c>
      <c r="CI28" s="47">
        <f>1-('C. PERCENTAGE CHANGE'!CI28-'C. PERCENTAGE CHANGE'!CI$63)/('C. PERCENTAGE CHANGE'!CI$64-'C. PERCENTAGE CHANGE'!CI$63)</f>
        <v>0.84948602526202632</v>
      </c>
      <c r="CJ28" s="47">
        <f>1-('C. PERCENTAGE CHANGE'!CJ28-'C. PERCENTAGE CHANGE'!CJ$63)/('C. PERCENTAGE CHANGE'!CJ$64-'C. PERCENTAGE CHANGE'!CJ$63)</f>
        <v>0.91509043566814774</v>
      </c>
      <c r="CK28" s="51">
        <f>1-('C. PERCENTAGE CHANGE'!CK28-'C. PERCENTAGE CHANGE'!CK$63)/('C. PERCENTAGE CHANGE'!CK$64-'C. PERCENTAGE CHANGE'!CK$63)</f>
        <v>0.6333333333333333</v>
      </c>
      <c r="CL28" s="47">
        <f>1-('C. PERCENTAGE CHANGE'!CL28-'C. PERCENTAGE CHANGE'!CL$63)/('C. PERCENTAGE CHANGE'!CL$64-'C. PERCENTAGE CHANGE'!CL$63)</f>
        <v>1</v>
      </c>
      <c r="CM28" s="47">
        <f>1-('C. PERCENTAGE CHANGE'!CM28-'C. PERCENTAGE CHANGE'!CM$63)/('C. PERCENTAGE CHANGE'!CM$64-'C. PERCENTAGE CHANGE'!CM$63)</f>
        <v>0.56000000000000005</v>
      </c>
      <c r="CN28" s="47">
        <f>1-('C. PERCENTAGE CHANGE'!CN28-'C. PERCENTAGE CHANGE'!CN$63)/('C. PERCENTAGE CHANGE'!CN$64-'C. PERCENTAGE CHANGE'!CN$63)</f>
        <v>0.625</v>
      </c>
      <c r="CO28" s="52">
        <f>1-('C. PERCENTAGE CHANGE'!CP28-'C. PERCENTAGE CHANGE'!CP$63)/('C. PERCENTAGE CHANGE'!CP$64-'C. PERCENTAGE CHANGE'!CP$63)</f>
        <v>0.95238095238095233</v>
      </c>
      <c r="CP28" s="47">
        <f>1-('C. PERCENTAGE CHANGE'!CQ28-'C. PERCENTAGE CHANGE'!CQ$63)/('C. PERCENTAGE CHANGE'!CQ$64-'C. PERCENTAGE CHANGE'!CQ$63)</f>
        <v>1</v>
      </c>
      <c r="CQ28" s="47">
        <f>1-('C. PERCENTAGE CHANGE'!CR28-'C. PERCENTAGE CHANGE'!CR$63)/('C. PERCENTAGE CHANGE'!CR$64-'C. PERCENTAGE CHANGE'!CR$63)</f>
        <v>0</v>
      </c>
      <c r="CR28" s="47">
        <f>1-('C. PERCENTAGE CHANGE'!CS28-'C. PERCENTAGE CHANGE'!CS$63)/('C. PERCENTAGE CHANGE'!CS$64-'C. PERCENTAGE CHANGE'!CS$63)</f>
        <v>0.83333333333333326</v>
      </c>
      <c r="CS28" s="47">
        <f>1-('C. PERCENTAGE CHANGE'!CT28-'C. PERCENTAGE CHANGE'!CT$63)/('C. PERCENTAGE CHANGE'!CT$64-'C. PERCENTAGE CHANGE'!CT$63)</f>
        <v>0.52380952380952372</v>
      </c>
      <c r="CT28" s="47">
        <f>1-('C. PERCENTAGE CHANGE'!CU28-'C. PERCENTAGE CHANGE'!CU$63)/('C. PERCENTAGE CHANGE'!CU$64-'C. PERCENTAGE CHANGE'!CU$63)</f>
        <v>0.6399999999999999</v>
      </c>
      <c r="CU28" s="52">
        <f>1-('C. PERCENTAGE CHANGE'!CV28-'C. PERCENTAGE CHANGE'!CV$63)/('C. PERCENTAGE CHANGE'!CV$64-'C. PERCENTAGE CHANGE'!CV$63)</f>
        <v>0.58333333333333326</v>
      </c>
      <c r="CV28" s="47">
        <f>1-('C. PERCENTAGE CHANGE'!CW28-'C. PERCENTAGE CHANGE'!CW$63)/('C. PERCENTAGE CHANGE'!CW$64-'C. PERCENTAGE CHANGE'!CW$63)</f>
        <v>0.89473684210526316</v>
      </c>
      <c r="CW28" s="47">
        <f>1-('C. PERCENTAGE CHANGE'!CX28-'C. PERCENTAGE CHANGE'!CX$63)/('C. PERCENTAGE CHANGE'!CX$64-'C. PERCENTAGE CHANGE'!CX$63)</f>
        <v>0.48888888888888893</v>
      </c>
      <c r="CX28" s="47">
        <f>1-('C. PERCENTAGE CHANGE'!CY28-'C. PERCENTAGE CHANGE'!CY$63)/('C. PERCENTAGE CHANGE'!CY$64-'C. PERCENTAGE CHANGE'!CY$63)</f>
        <v>0.3571428571428571</v>
      </c>
      <c r="CY28" s="47">
        <f>1-('C. PERCENTAGE CHANGE'!CZ28-'C. PERCENTAGE CHANGE'!CZ$63)/('C. PERCENTAGE CHANGE'!CZ$64-'C. PERCENTAGE CHANGE'!CZ$63)</f>
        <v>0.31818181818181823</v>
      </c>
      <c r="CZ28" s="47">
        <f>1-('C. PERCENTAGE CHANGE'!DA28-'C. PERCENTAGE CHANGE'!DA$63)/('C. PERCENTAGE CHANGE'!DA$64-'C. PERCENTAGE CHANGE'!DA$63)</f>
        <v>0.48100048100048098</v>
      </c>
      <c r="DA28" s="52">
        <f>1-('C. PERCENTAGE CHANGE'!DB28-'C. PERCENTAGE CHANGE'!DB$63)/('C. PERCENTAGE CHANGE'!DB$64-'C. PERCENTAGE CHANGE'!DB$63)</f>
        <v>0.39393939393939392</v>
      </c>
      <c r="DB28" s="47">
        <f>1-('C. PERCENTAGE CHANGE'!DC28-'C. PERCENTAGE CHANGE'!DC$63)/('C. PERCENTAGE CHANGE'!DC$64-'C. PERCENTAGE CHANGE'!DC$63)</f>
        <v>0.37931034482758619</v>
      </c>
      <c r="DC28" s="47">
        <f>1-('C. PERCENTAGE CHANGE'!DD28-'C. PERCENTAGE CHANGE'!DD$63)/('C. PERCENTAGE CHANGE'!DD$64-'C. PERCENTAGE CHANGE'!DD$63)</f>
        <v>0.75</v>
      </c>
      <c r="DD28" s="47">
        <f>1-('C. PERCENTAGE CHANGE'!DE28-'C. PERCENTAGE CHANGE'!DE$63)/('C. PERCENTAGE CHANGE'!DE$64-'C. PERCENTAGE CHANGE'!DE$63)</f>
        <v>0.14232765011119353</v>
      </c>
      <c r="DE28" s="47">
        <f>1-('C. PERCENTAGE CHANGE'!DF28-'C. PERCENTAGE CHANGE'!DF$63)/('C. PERCENTAGE CHANGE'!DF$64-'C. PERCENTAGE CHANGE'!DF$63)</f>
        <v>0.53061224489795922</v>
      </c>
      <c r="DF28" s="47">
        <f>1-('C. PERCENTAGE CHANGE'!DG28-'C. PERCENTAGE CHANGE'!DG$63)/('C. PERCENTAGE CHANGE'!DG$64-'C. PERCENTAGE CHANGE'!DG$63)</f>
        <v>0.86956521739130432</v>
      </c>
      <c r="DG28" s="52">
        <f>1-('C. PERCENTAGE CHANGE'!DH28-'C. PERCENTAGE CHANGE'!DH$63)/('C. PERCENTAGE CHANGE'!DH$64-'C. PERCENTAGE CHANGE'!DH$63)</f>
        <v>0.12139219015280134</v>
      </c>
    </row>
    <row r="29" spans="1:111" x14ac:dyDescent="0.35">
      <c r="A29" s="228"/>
      <c r="B29" s="248" t="s">
        <v>27</v>
      </c>
      <c r="C29" s="248" t="s">
        <v>53</v>
      </c>
      <c r="D29" s="229" t="s">
        <v>73</v>
      </c>
      <c r="E29" s="18">
        <f>('C. PERCENTAGE CHANGE'!E29-'C. PERCENTAGE CHANGE'!E$63)/('C. PERCENTAGE CHANGE'!E$64-'C. PERCENTAGE CHANGE'!E$63)</f>
        <v>0.53929359118567977</v>
      </c>
      <c r="F29" s="19">
        <f>('C. PERCENTAGE CHANGE'!F29-'C. PERCENTAGE CHANGE'!F$63)/('C. PERCENTAGE CHANGE'!F$64-'C. PERCENTAGE CHANGE'!F$63)</f>
        <v>0.47305478191525391</v>
      </c>
      <c r="G29" s="19">
        <f>('C. PERCENTAGE CHANGE'!G29-'C. PERCENTAGE CHANGE'!G$63)/('C. PERCENTAGE CHANGE'!G$64-'C. PERCENTAGE CHANGE'!G$63)</f>
        <v>0.50056130517725494</v>
      </c>
      <c r="H29" s="19">
        <f>('C. PERCENTAGE CHANGE'!H29-'C. PERCENTAGE CHANGE'!H$63)/('C. PERCENTAGE CHANGE'!H$64-'C. PERCENTAGE CHANGE'!H$63)</f>
        <v>0.25920336949745837</v>
      </c>
      <c r="I29" s="19">
        <f>('C. PERCENTAGE CHANGE'!I29-'C. PERCENTAGE CHANGE'!I$63)/('C. PERCENTAGE CHANGE'!I$64-'C. PERCENTAGE CHANGE'!I$63)</f>
        <v>0.66394327574931211</v>
      </c>
      <c r="J29" s="52">
        <f>('C. PERCENTAGE CHANGE'!J29-'C. PERCENTAGE CHANGE'!J$63)/('C. PERCENTAGE CHANGE'!J$64-'C. PERCENTAGE CHANGE'!J$63)</f>
        <v>0.33445695287705374</v>
      </c>
      <c r="K29" s="51">
        <f>('C. PERCENTAGE CHANGE'!K29-'C. PERCENTAGE CHANGE'!K$63)/('C. PERCENTAGE CHANGE'!K$64-'C. PERCENTAGE CHANGE'!K$63)</f>
        <v>1</v>
      </c>
      <c r="L29" s="47">
        <f>('C. PERCENTAGE CHANGE'!L29-'C. PERCENTAGE CHANGE'!L$63)/('C. PERCENTAGE CHANGE'!L$64-'C. PERCENTAGE CHANGE'!L$63)</f>
        <v>0.32692307692307693</v>
      </c>
      <c r="M29" s="47">
        <f>('C. PERCENTAGE CHANGE'!M29-'C. PERCENTAGE CHANGE'!M$63)/('C. PERCENTAGE CHANGE'!M$64-'C. PERCENTAGE CHANGE'!M$63)</f>
        <v>0.38095238095238099</v>
      </c>
      <c r="N29" s="47">
        <f>('C. PERCENTAGE CHANGE'!N29-'C. PERCENTAGE CHANGE'!N$63)/('C. PERCENTAGE CHANGE'!N$64-'C. PERCENTAGE CHANGE'!N$63)</f>
        <v>0.44587566521528788</v>
      </c>
      <c r="O29" s="47">
        <f>('C. PERCENTAGE CHANGE'!O29-'C. PERCENTAGE CHANGE'!O$63)/('C. PERCENTAGE CHANGE'!O$64-'C. PERCENTAGE CHANGE'!O$63)</f>
        <v>0.68907563025210095</v>
      </c>
      <c r="P29" s="52">
        <f>('C. PERCENTAGE CHANGE'!P29-'C. PERCENTAGE CHANGE'!P$63)/('C. PERCENTAGE CHANGE'!P$64-'C. PERCENTAGE CHANGE'!P$63)</f>
        <v>0.60544018718923664</v>
      </c>
      <c r="Q29" s="47">
        <f>('C. PERCENTAGE CHANGE'!Q29-'C. PERCENTAGE CHANGE'!Q$63)/('C. PERCENTAGE CHANGE'!Q$64-'C. PERCENTAGE CHANGE'!Q$63)</f>
        <v>0.54389012641439827</v>
      </c>
      <c r="R29" s="47">
        <f>('C. PERCENTAGE CHANGE'!R29-'C. PERCENTAGE CHANGE'!R$63)/('C. PERCENTAGE CHANGE'!R$64-'C. PERCENTAGE CHANGE'!R$63)</f>
        <v>0.55639913232104121</v>
      </c>
      <c r="S29" s="47">
        <f>('C. PERCENTAGE CHANGE'!S29-'C. PERCENTAGE CHANGE'!S$63)/('C. PERCENTAGE CHANGE'!S$64-'C. PERCENTAGE CHANGE'!S$63)</f>
        <v>0.58338663477849784</v>
      </c>
      <c r="T29" s="47">
        <f>('C. PERCENTAGE CHANGE'!T29-'C. PERCENTAGE CHANGE'!T$63)/('C. PERCENTAGE CHANGE'!T$64-'C. PERCENTAGE CHANGE'!T$63)</f>
        <v>0.42534101246770689</v>
      </c>
      <c r="U29" s="47">
        <f>('C. PERCENTAGE CHANGE'!U29-'C. PERCENTAGE CHANGE'!U$63)/('C. PERCENTAGE CHANGE'!U$64-'C. PERCENTAGE CHANGE'!U$63)</f>
        <v>0.54084818764967202</v>
      </c>
      <c r="V29" s="52">
        <f>('C. PERCENTAGE CHANGE'!V29-'C. PERCENTAGE CHANGE'!V$63)/('C. PERCENTAGE CHANGE'!V$64-'C. PERCENTAGE CHANGE'!V$63)</f>
        <v>0.40687717065669815</v>
      </c>
      <c r="W29" s="47">
        <f>('C. PERCENTAGE CHANGE'!W29-'C. PERCENTAGE CHANGE'!W$63)/('C. PERCENTAGE CHANGE'!W$64-'C. PERCENTAGE CHANGE'!W$63)</f>
        <v>0.50442822384428221</v>
      </c>
      <c r="X29" s="47">
        <f>('C. PERCENTAGE CHANGE'!X29-'C. PERCENTAGE CHANGE'!X$63)/('C. PERCENTAGE CHANGE'!X$64-'C. PERCENTAGE CHANGE'!X$63)</f>
        <v>0.39342105263157939</v>
      </c>
      <c r="Y29" s="47">
        <f>('C. PERCENTAGE CHANGE'!Y29-'C. PERCENTAGE CHANGE'!Y$63)/('C. PERCENTAGE CHANGE'!Y$64-'C. PERCENTAGE CHANGE'!Y$63)</f>
        <v>0.45758354755784059</v>
      </c>
      <c r="Z29" s="47">
        <f>('C. PERCENTAGE CHANGE'!Z29-'C. PERCENTAGE CHANGE'!Z$63)/('C. PERCENTAGE CHANGE'!Z$64-'C. PERCENTAGE CHANGE'!Z$63)</f>
        <v>0.39112399643175794</v>
      </c>
      <c r="AA29" s="47">
        <f>('C. PERCENTAGE CHANGE'!AA29-'C. PERCENTAGE CHANGE'!AA$63)/('C. PERCENTAGE CHANGE'!AA$64-'C. PERCENTAGE CHANGE'!AA$63)</f>
        <v>0.91994212683867838</v>
      </c>
      <c r="AB29" s="52">
        <f>('C. PERCENTAGE CHANGE'!AB29-'C. PERCENTAGE CHANGE'!AB$63)/('C. PERCENTAGE CHANGE'!AB$64-'C. PERCENTAGE CHANGE'!AB$63)</f>
        <v>0.52306849315068604</v>
      </c>
      <c r="AC29" s="47">
        <f>('C. PERCENTAGE CHANGE'!AC29-'C. PERCENTAGE CHANGE'!AC$63)/('C. PERCENTAGE CHANGE'!AC$64-'C. PERCENTAGE CHANGE'!AC$63)</f>
        <v>0.460366061100905</v>
      </c>
      <c r="AD29" s="47">
        <f>('C. PERCENTAGE CHANGE'!AD29-'C. PERCENTAGE CHANGE'!AD$63)/('C. PERCENTAGE CHANGE'!AD$64-'C. PERCENTAGE CHANGE'!AD$63)</f>
        <v>0.48648648648648646</v>
      </c>
      <c r="AE29" s="47">
        <f>('C. PERCENTAGE CHANGE'!AE29-'C. PERCENTAGE CHANGE'!AE$63)/('C. PERCENTAGE CHANGE'!AE$64-'C. PERCENTAGE CHANGE'!AE$63)</f>
        <v>0.81708887934735941</v>
      </c>
      <c r="AF29" s="47">
        <f>('C. PERCENTAGE CHANGE'!AF29-'C. PERCENTAGE CHANGE'!AF$63)/('C. PERCENTAGE CHANGE'!AF$64-'C. PERCENTAGE CHANGE'!AF$63)</f>
        <v>0.34579439252336447</v>
      </c>
      <c r="AG29" s="47">
        <f>('C. PERCENTAGE CHANGE'!AG29-'C. PERCENTAGE CHANGE'!AG$63)/('C. PERCENTAGE CHANGE'!AG$64-'C. PERCENTAGE CHANGE'!AG$63)</f>
        <v>0.40990307627475769</v>
      </c>
      <c r="AH29" s="47">
        <f>('C. PERCENTAGE CHANGE'!AH29-'C. PERCENTAGE CHANGE'!AH$63)/('C. PERCENTAGE CHANGE'!AH$64-'C. PERCENTAGE CHANGE'!AH$63)</f>
        <v>0.49524700015583611</v>
      </c>
      <c r="AI29" s="120">
        <f>('C. PERCENTAGE CHANGE'!AI29-'C. PERCENTAGE CHANGE'!AI$63)/('C. PERCENTAGE CHANGE'!AI$64-'C. PERCENTAGE CHANGE'!AI$63)</f>
        <v>0.39651837524177946</v>
      </c>
      <c r="AJ29" s="47">
        <f>('C. PERCENTAGE CHANGE'!AJ29-'C. PERCENTAGE CHANGE'!AJ$63)/('C. PERCENTAGE CHANGE'!AJ$64-'C. PERCENTAGE CHANGE'!AJ$63)</f>
        <v>0.92875411033978783</v>
      </c>
      <c r="AK29" s="47">
        <f>('C. PERCENTAGE CHANGE'!AK29-'C. PERCENTAGE CHANGE'!AK$63)/('C. PERCENTAGE CHANGE'!AK$64-'C. PERCENTAGE CHANGE'!AK$63)</f>
        <v>0.31147540983606559</v>
      </c>
      <c r="AL29" s="47">
        <f>('C. PERCENTAGE CHANGE'!AL29-'C. PERCENTAGE CHANGE'!AL$63)/('C. PERCENTAGE CHANGE'!AL$64-'C. PERCENTAGE CHANGE'!AL$63)</f>
        <v>0.29104477611940299</v>
      </c>
      <c r="AM29" s="47">
        <f>('C. PERCENTAGE CHANGE'!AM29-'C. PERCENTAGE CHANGE'!AM$63)/('C. PERCENTAGE CHANGE'!AM$64-'C. PERCENTAGE CHANGE'!AM$63)</f>
        <v>0.7870772946859903</v>
      </c>
      <c r="AN29" s="192">
        <f>('C. PERCENTAGE CHANGE'!AN29-'C. PERCENTAGE CHANGE'!AN$63)/('C. PERCENTAGE CHANGE'!AN$64-'C. PERCENTAGE CHANGE'!AN$63)</f>
        <v>0.60176991150442483</v>
      </c>
      <c r="AO29" s="47">
        <f>('C. PERCENTAGE CHANGE'!AO29-'C. PERCENTAGE CHANGE'!AO$63)/('C. PERCENTAGE CHANGE'!AO$64-'C. PERCENTAGE CHANGE'!AO$63)</f>
        <v>0.23150062009094668</v>
      </c>
      <c r="AP29" s="47">
        <f>('C. PERCENTAGE CHANGE'!AP29-'C. PERCENTAGE CHANGE'!AP$63)/('C. PERCENTAGE CHANGE'!AP$64-'C. PERCENTAGE CHANGE'!AP$63)</f>
        <v>0.52941176470588236</v>
      </c>
      <c r="AQ29" s="47">
        <f>('C. PERCENTAGE CHANGE'!AQ29-'C. PERCENTAGE CHANGE'!AQ$63)/('C. PERCENTAGE CHANGE'!AQ$64-'C. PERCENTAGE CHANGE'!AQ$63)</f>
        <v>0.57750000000000001</v>
      </c>
      <c r="AR29" s="47">
        <f>('C. PERCENTAGE CHANGE'!AR29-'C. PERCENTAGE CHANGE'!AR$63)/('C. PERCENTAGE CHANGE'!AR$64-'C. PERCENTAGE CHANGE'!AR$63)</f>
        <v>0.45662100456621002</v>
      </c>
      <c r="AS29" s="47">
        <f>('C. PERCENTAGE CHANGE'!AS29-'C. PERCENTAGE CHANGE'!AS$63)/('C. PERCENTAGE CHANGE'!AS$64-'C. PERCENTAGE CHANGE'!AS$63)</f>
        <v>0.22747928361400696</v>
      </c>
      <c r="AT29" s="52">
        <f>('C. PERCENTAGE CHANGE'!AT29-'C. PERCENTAGE CHANGE'!AT$63)/('C. PERCENTAGE CHANGE'!AT$64-'C. PERCENTAGE CHANGE'!AT$63)</f>
        <v>0.27708703374777977</v>
      </c>
      <c r="AU29" s="47">
        <f>('C. PERCENTAGE CHANGE'!AU29-'C. PERCENTAGE CHANGE'!AU$63)/('C. PERCENTAGE CHANGE'!AU$64-'C. PERCENTAGE CHANGE'!AU$63)</f>
        <v>0.6228544022617124</v>
      </c>
      <c r="AV29" s="47">
        <f>('C. PERCENTAGE CHANGE'!AV29-'C. PERCENTAGE CHANGE'!AV$63)/('C. PERCENTAGE CHANGE'!AV$64-'C. PERCENTAGE CHANGE'!AV$63)</f>
        <v>0.56289978678038377</v>
      </c>
      <c r="AW29" s="47">
        <f>('C. PERCENTAGE CHANGE'!AW29-'C. PERCENTAGE CHANGE'!AW$63)/('C. PERCENTAGE CHANGE'!AW$64-'C. PERCENTAGE CHANGE'!AW$63)</f>
        <v>0.39801980198019804</v>
      </c>
      <c r="AX29" s="47">
        <f>('C. PERCENTAGE CHANGE'!AX29-'C. PERCENTAGE CHANGE'!AX$63)/('C. PERCENTAGE CHANGE'!AX$64-'C. PERCENTAGE CHANGE'!AX$63)</f>
        <v>0.59322033898305082</v>
      </c>
      <c r="AY29" s="47">
        <f>('C. PERCENTAGE CHANGE'!AY29-'C. PERCENTAGE CHANGE'!AY$63)/('C. PERCENTAGE CHANGE'!AY$64-'C. PERCENTAGE CHANGE'!AY$63)</f>
        <v>0.43692307692307691</v>
      </c>
      <c r="AZ29" s="52">
        <f>('C. PERCENTAGE CHANGE'!AZ29-'C. PERCENTAGE CHANGE'!AZ$63)/('C. PERCENTAGE CHANGE'!AZ$64-'C. PERCENTAGE CHANGE'!AZ$63)</f>
        <v>0.56747715404699739</v>
      </c>
      <c r="BA29" s="47">
        <f>('C. PERCENTAGE CHANGE'!BA29-'C. PERCENTAGE CHANGE'!BA$63)/('C. PERCENTAGE CHANGE'!BA$64-'C. PERCENTAGE CHANGE'!BA$63)</f>
        <v>0.57692307692307687</v>
      </c>
      <c r="BB29" s="47">
        <f>('C. PERCENTAGE CHANGE'!BB29-'C. PERCENTAGE CHANGE'!BB$63)/('C. PERCENTAGE CHANGE'!BB$64-'C. PERCENTAGE CHANGE'!BB$63)</f>
        <v>0.77323420074349436</v>
      </c>
      <c r="BC29" s="47">
        <f>('C. PERCENTAGE CHANGE'!BC29-'C. PERCENTAGE CHANGE'!BC$63)/('C. PERCENTAGE CHANGE'!BC$64-'C. PERCENTAGE CHANGE'!BC$63)</f>
        <v>0.78596491228070176</v>
      </c>
      <c r="BD29" s="47">
        <f>('C. PERCENTAGE CHANGE'!BD29-'C. PERCENTAGE CHANGE'!BD$63)/('C. PERCENTAGE CHANGE'!BD$64-'C. PERCENTAGE CHANGE'!BD$63)</f>
        <v>0.27499999999999997</v>
      </c>
      <c r="BE29" s="47">
        <f>('C. PERCENTAGE CHANGE'!BE29-'C. PERCENTAGE CHANGE'!BE$63)/('C. PERCENTAGE CHANGE'!BE$64-'C. PERCENTAGE CHANGE'!BE$63)</f>
        <v>0.51234567901234562</v>
      </c>
      <c r="BF29" s="52">
        <f>('C. PERCENTAGE CHANGE'!BF29-'C. PERCENTAGE CHANGE'!BF$63)/('C. PERCENTAGE CHANGE'!BF$64-'C. PERCENTAGE CHANGE'!BF$63)</f>
        <v>0.74597946134470083</v>
      </c>
      <c r="BG29" s="47">
        <f>1-('C. PERCENTAGE CHANGE'!BG29-'C. PERCENTAGE CHANGE'!BG$63)/('C. PERCENTAGE CHANGE'!BG$64-'C. PERCENTAGE CHANGE'!BG$63)</f>
        <v>0.6875</v>
      </c>
      <c r="BH29" s="47">
        <f>1-('C. PERCENTAGE CHANGE'!BH29-'C. PERCENTAGE CHANGE'!BH$63)/('C. PERCENTAGE CHANGE'!BH$64-'C. PERCENTAGE CHANGE'!BH$63)</f>
        <v>0.33333333333333337</v>
      </c>
      <c r="BI29" s="47">
        <f>1-('C. PERCENTAGE CHANGE'!BI29-'C. PERCENTAGE CHANGE'!BI$63)/('C. PERCENTAGE CHANGE'!BI$64-'C. PERCENTAGE CHANGE'!BI$63)</f>
        <v>0</v>
      </c>
      <c r="BJ29" s="47">
        <f>1-('C. PERCENTAGE CHANGE'!BJ29-'C. PERCENTAGE CHANGE'!BJ$63)/('C. PERCENTAGE CHANGE'!BJ$64-'C. PERCENTAGE CHANGE'!BJ$63)</f>
        <v>0.5</v>
      </c>
      <c r="BK29" s="47">
        <f>1-('C. PERCENTAGE CHANGE'!BK29-'C. PERCENTAGE CHANGE'!BK$63)/('C. PERCENTAGE CHANGE'!BK$64-'C. PERCENTAGE CHANGE'!BK$63)</f>
        <v>0.56666666666666665</v>
      </c>
      <c r="BL29" s="52">
        <f>1-('C. PERCENTAGE CHANGE'!BL29-'C. PERCENTAGE CHANGE'!BL$63)/('C. PERCENTAGE CHANGE'!BL$64-'C. PERCENTAGE CHANGE'!BL$63)</f>
        <v>0.3125</v>
      </c>
      <c r="BM29" s="47">
        <f>1-('C. PERCENTAGE CHANGE'!BM29-'C. PERCENTAGE CHANGE'!BM$63)/('C. PERCENTAGE CHANGE'!BM$64-'C. PERCENTAGE CHANGE'!BM$63)</f>
        <v>0.43010752688172038</v>
      </c>
      <c r="BN29" s="47">
        <f>1-('C. PERCENTAGE CHANGE'!BN29-'C. PERCENTAGE CHANGE'!BN$63)/('C. PERCENTAGE CHANGE'!BN$64-'C. PERCENTAGE CHANGE'!BN$63)</f>
        <v>0.3125</v>
      </c>
      <c r="BO29" s="47">
        <f>1-('C. PERCENTAGE CHANGE'!BO29-'C. PERCENTAGE CHANGE'!BO$63)/('C. PERCENTAGE CHANGE'!BO$64-'C. PERCENTAGE CHANGE'!BO$63)</f>
        <v>0.3584070796460177</v>
      </c>
      <c r="BP29" s="47">
        <f>1-('C. PERCENTAGE CHANGE'!BP29-'C. PERCENTAGE CHANGE'!BP$63)/('C. PERCENTAGE CHANGE'!BP$64-'C. PERCENTAGE CHANGE'!BP$63)</f>
        <v>0.37931034482758619</v>
      </c>
      <c r="BQ29" s="47">
        <f>1-('C. PERCENTAGE CHANGE'!BQ29-'C. PERCENTAGE CHANGE'!BQ$63)/('C. PERCENTAGE CHANGE'!BQ$64-'C. PERCENTAGE CHANGE'!BQ$63)</f>
        <v>0.61753590325018903</v>
      </c>
      <c r="BR29" s="52">
        <f>1-('C. PERCENTAGE CHANGE'!BR29-'C. PERCENTAGE CHANGE'!BR$63)/('C. PERCENTAGE CHANGE'!BR$64-'C. PERCENTAGE CHANGE'!BR$63)</f>
        <v>0.37982735120399835</v>
      </c>
      <c r="BS29" s="47">
        <f>('C. PERCENTAGE CHANGE'!BS29-'C. PERCENTAGE CHANGE'!BS$63)/('C. PERCENTAGE CHANGE'!BS$64-'C. PERCENTAGE CHANGE'!BS$63)</f>
        <v>0.57679114126363895</v>
      </c>
      <c r="BT29" s="47">
        <f>('C. PERCENTAGE CHANGE'!BT29-'C. PERCENTAGE CHANGE'!BT$63)/('C. PERCENTAGE CHANGE'!BT$64-'C. PERCENTAGE CHANGE'!BT$63)</f>
        <v>0.38490746307995155</v>
      </c>
      <c r="BU29" s="47">
        <f>('C. PERCENTAGE CHANGE'!BU29-'C. PERCENTAGE CHANGE'!BU$63)/('C. PERCENTAGE CHANGE'!BU$64-'C. PERCENTAGE CHANGE'!BU$63)</f>
        <v>0.21667104917170654</v>
      </c>
      <c r="BV29" s="47">
        <f>('C. PERCENTAGE CHANGE'!BV29-'C. PERCENTAGE CHANGE'!BV$63)/('C. PERCENTAGE CHANGE'!BV$64-'C. PERCENTAGE CHANGE'!BV$63)</f>
        <v>0.3529411764705882</v>
      </c>
      <c r="BW29" s="47">
        <f>('C. PERCENTAGE CHANGE'!BW29-'C. PERCENTAGE CHANGE'!BW$63)/('C. PERCENTAGE CHANGE'!BW$64-'C. PERCENTAGE CHANGE'!BW$63)</f>
        <v>0.6149454105091865</v>
      </c>
      <c r="BX29" s="52">
        <f>('C. PERCENTAGE CHANGE'!BX29-'C. PERCENTAGE CHANGE'!BX$63)/('C. PERCENTAGE CHANGE'!BX$64-'C. PERCENTAGE CHANGE'!BX$63)</f>
        <v>0.53197410664433276</v>
      </c>
      <c r="BY29" s="47">
        <f>1-('C. PERCENTAGE CHANGE'!BY29-'C. PERCENTAGE CHANGE'!BY$63)/('C. PERCENTAGE CHANGE'!BY$64-'C. PERCENTAGE CHANGE'!BY$63)</f>
        <v>0.73968730290503815</v>
      </c>
      <c r="BZ29" s="47">
        <f>1-('C. PERCENTAGE CHANGE'!BZ29-'C. PERCENTAGE CHANGE'!BZ$63)/('C. PERCENTAGE CHANGE'!BZ$64-'C. PERCENTAGE CHANGE'!BZ$63)</f>
        <v>0.65838284388825863</v>
      </c>
      <c r="CA29" s="47">
        <f>1-('C. PERCENTAGE CHANGE'!CA29-'C. PERCENTAGE CHANGE'!CA$63)/('C. PERCENTAGE CHANGE'!CA$64-'C. PERCENTAGE CHANGE'!CA$63)</f>
        <v>0.47629635852439145</v>
      </c>
      <c r="CB29" s="47">
        <f>1-('C. PERCENTAGE CHANGE'!CB29-'C. PERCENTAGE CHANGE'!CB$63)/('C. PERCENTAGE CHANGE'!CB$64-'C. PERCENTAGE CHANGE'!CB$63)</f>
        <v>0.351901246839469</v>
      </c>
      <c r="CC29" s="47">
        <f>1-('C. PERCENTAGE CHANGE'!CC29-'C. PERCENTAGE CHANGE'!CC$63)/('C. PERCENTAGE CHANGE'!CC$64-'C. PERCENTAGE CHANGE'!CC$63)</f>
        <v>0.65439365845522968</v>
      </c>
      <c r="CD29" s="52">
        <f>1-('C. PERCENTAGE CHANGE'!CD29-'C. PERCENTAGE CHANGE'!CD$63)/('C. PERCENTAGE CHANGE'!CD$64-'C. PERCENTAGE CHANGE'!CD$63)</f>
        <v>0.74645557579445931</v>
      </c>
      <c r="CE29" s="51">
        <f>1-('C. PERCENTAGE CHANGE'!CE29-'C. PERCENTAGE CHANGE'!CE$63)/('C. PERCENTAGE CHANGE'!CE$64-'C. PERCENTAGE CHANGE'!CE$63)</f>
        <v>0.66167929243777301</v>
      </c>
      <c r="CF29" s="47">
        <f>1-('C. PERCENTAGE CHANGE'!CF29-'C. PERCENTAGE CHANGE'!CF$63)/('C. PERCENTAGE CHANGE'!CF$64-'C. PERCENTAGE CHANGE'!CF$63)</f>
        <v>0.83386419060926587</v>
      </c>
      <c r="CG29" s="47">
        <f>1-('C. PERCENTAGE CHANGE'!CG29-'C. PERCENTAGE CHANGE'!CG$63)/('C. PERCENTAGE CHANGE'!CG$64-'C. PERCENTAGE CHANGE'!CG$63)</f>
        <v>0.62207400950747349</v>
      </c>
      <c r="CH29" s="47">
        <f>1-('C. PERCENTAGE CHANGE'!CH29-'C. PERCENTAGE CHANGE'!CH$63)/('C. PERCENTAGE CHANGE'!CH$64-'C. PERCENTAGE CHANGE'!CH$63)</f>
        <v>0.91352193601791887</v>
      </c>
      <c r="CI29" s="47">
        <f>1-('C. PERCENTAGE CHANGE'!CI29-'C. PERCENTAGE CHANGE'!CI$63)/('C. PERCENTAGE CHANGE'!CI$64-'C. PERCENTAGE CHANGE'!CI$63)</f>
        <v>0.71289721967406749</v>
      </c>
      <c r="CJ29" s="47">
        <f>1-('C. PERCENTAGE CHANGE'!CJ29-'C. PERCENTAGE CHANGE'!CJ$63)/('C. PERCENTAGE CHANGE'!CJ$64-'C. PERCENTAGE CHANGE'!CJ$63)</f>
        <v>0.85997811382809952</v>
      </c>
      <c r="CK29" s="51">
        <f>1-('C. PERCENTAGE CHANGE'!CK29-'C. PERCENTAGE CHANGE'!CK$63)/('C. PERCENTAGE CHANGE'!CK$64-'C. PERCENTAGE CHANGE'!CK$63)</f>
        <v>0.77847222222222234</v>
      </c>
      <c r="CL29" s="47">
        <f>1-('C. PERCENTAGE CHANGE'!CL29-'C. PERCENTAGE CHANGE'!CL$63)/('C. PERCENTAGE CHANGE'!CL$64-'C. PERCENTAGE CHANGE'!CL$63)</f>
        <v>0.5</v>
      </c>
      <c r="CM29" s="47">
        <f>1-('C. PERCENTAGE CHANGE'!CM29-'C. PERCENTAGE CHANGE'!CM$63)/('C. PERCENTAGE CHANGE'!CM$64-'C. PERCENTAGE CHANGE'!CM$63)</f>
        <v>0.56000000000000005</v>
      </c>
      <c r="CN29" s="47">
        <f>1-('C. PERCENTAGE CHANGE'!CN29-'C. PERCENTAGE CHANGE'!CN$63)/('C. PERCENTAGE CHANGE'!CN$64-'C. PERCENTAGE CHANGE'!CN$63)</f>
        <v>0.45454545454545459</v>
      </c>
      <c r="CO29" s="52">
        <f>1-('C. PERCENTAGE CHANGE'!CP29-'C. PERCENTAGE CHANGE'!CP$63)/('C. PERCENTAGE CHANGE'!CP$64-'C. PERCENTAGE CHANGE'!CP$63)</f>
        <v>0.66666666666666663</v>
      </c>
      <c r="CP29" s="47">
        <f>1-('C. PERCENTAGE CHANGE'!CQ29-'C. PERCENTAGE CHANGE'!CQ$63)/('C. PERCENTAGE CHANGE'!CQ$64-'C. PERCENTAGE CHANGE'!CQ$63)</f>
        <v>0.82417582417582413</v>
      </c>
      <c r="CQ29" s="47">
        <f>1-('C. PERCENTAGE CHANGE'!CR29-'C. PERCENTAGE CHANGE'!CR$63)/('C. PERCENTAGE CHANGE'!CR$64-'C. PERCENTAGE CHANGE'!CR$63)</f>
        <v>0.35897435897435903</v>
      </c>
      <c r="CR29" s="47">
        <f>1-('C. PERCENTAGE CHANGE'!CS29-'C. PERCENTAGE CHANGE'!CS$63)/('C. PERCENTAGE CHANGE'!CS$64-'C. PERCENTAGE CHANGE'!CS$63)</f>
        <v>0.83333333333333326</v>
      </c>
      <c r="CS29" s="47">
        <f>1-('C. PERCENTAGE CHANGE'!CT29-'C. PERCENTAGE CHANGE'!CT$63)/('C. PERCENTAGE CHANGE'!CT$64-'C. PERCENTAGE CHANGE'!CT$63)</f>
        <v>0.48979591836734693</v>
      </c>
      <c r="CT29" s="47">
        <f>1-('C. PERCENTAGE CHANGE'!CU29-'C. PERCENTAGE CHANGE'!CU$63)/('C. PERCENTAGE CHANGE'!CU$64-'C. PERCENTAGE CHANGE'!CU$63)</f>
        <v>0.59999999999999987</v>
      </c>
      <c r="CU29" s="52">
        <f>1-('C. PERCENTAGE CHANGE'!CV29-'C. PERCENTAGE CHANGE'!CV$63)/('C. PERCENTAGE CHANGE'!CV$64-'C. PERCENTAGE CHANGE'!CV$63)</f>
        <v>0.5</v>
      </c>
      <c r="CV29" s="47">
        <f>1-('C. PERCENTAGE CHANGE'!CW29-'C. PERCENTAGE CHANGE'!CW$63)/('C. PERCENTAGE CHANGE'!CW$64-'C. PERCENTAGE CHANGE'!CW$63)</f>
        <v>0.45614035087719296</v>
      </c>
      <c r="CW29" s="47">
        <f>1-('C. PERCENTAGE CHANGE'!CX29-'C. PERCENTAGE CHANGE'!CX$63)/('C. PERCENTAGE CHANGE'!CX$64-'C. PERCENTAGE CHANGE'!CX$63)</f>
        <v>0.63304843304843317</v>
      </c>
      <c r="CX29" s="47">
        <f>1-('C. PERCENTAGE CHANGE'!CY29-'C. PERCENTAGE CHANGE'!CY$63)/('C. PERCENTAGE CHANGE'!CY$64-'C. PERCENTAGE CHANGE'!CY$63)</f>
        <v>0.61428571428571432</v>
      </c>
      <c r="CY29" s="47">
        <f>1-('C. PERCENTAGE CHANGE'!CZ29-'C. PERCENTAGE CHANGE'!CZ$63)/('C. PERCENTAGE CHANGE'!CZ$64-'C. PERCENTAGE CHANGE'!CZ$63)</f>
        <v>0.52569169960474316</v>
      </c>
      <c r="CZ29" s="47">
        <f>1-('C. PERCENTAGE CHANGE'!DA29-'C. PERCENTAGE CHANGE'!DA$63)/('C. PERCENTAGE CHANGE'!DA$64-'C. PERCENTAGE CHANGE'!DA$63)</f>
        <v>0.32467532467532467</v>
      </c>
      <c r="DA29" s="52">
        <f>1-('C. PERCENTAGE CHANGE'!DB29-'C. PERCENTAGE CHANGE'!DB$63)/('C. PERCENTAGE CHANGE'!DB$64-'C. PERCENTAGE CHANGE'!DB$63)</f>
        <v>0.39393939393939392</v>
      </c>
      <c r="DB29" s="47">
        <f>1-('C. PERCENTAGE CHANGE'!DC29-'C. PERCENTAGE CHANGE'!DC$63)/('C. PERCENTAGE CHANGE'!DC$64-'C. PERCENTAGE CHANGE'!DC$63)</f>
        <v>0.37931034482758619</v>
      </c>
      <c r="DC29" s="47">
        <f>1-('C. PERCENTAGE CHANGE'!DD29-'C. PERCENTAGE CHANGE'!DD$63)/('C. PERCENTAGE CHANGE'!DD$64-'C. PERCENTAGE CHANGE'!DD$63)</f>
        <v>0.82499999999999996</v>
      </c>
      <c r="DD29" s="47">
        <f>1-('C. PERCENTAGE CHANGE'!DE29-'C. PERCENTAGE CHANGE'!DE$63)/('C. PERCENTAGE CHANGE'!DE$64-'C. PERCENTAGE CHANGE'!DE$63)</f>
        <v>0.60489251297257229</v>
      </c>
      <c r="DE29" s="47">
        <f>1-('C. PERCENTAGE CHANGE'!DF29-'C. PERCENTAGE CHANGE'!DF$63)/('C. PERCENTAGE CHANGE'!DF$64-'C. PERCENTAGE CHANGE'!DF$63)</f>
        <v>0.54761904761904767</v>
      </c>
      <c r="DF29" s="47">
        <f>1-('C. PERCENTAGE CHANGE'!DG29-'C. PERCENTAGE CHANGE'!DG$63)/('C. PERCENTAGE CHANGE'!DG$64-'C. PERCENTAGE CHANGE'!DG$63)</f>
        <v>0.55242966751918154</v>
      </c>
      <c r="DG29" s="52">
        <f>1-('C. PERCENTAGE CHANGE'!DH29-'C. PERCENTAGE CHANGE'!DH$63)/('C. PERCENTAGE CHANGE'!DH$64-'C. PERCENTAGE CHANGE'!DH$63)</f>
        <v>0.41935483870967749</v>
      </c>
    </row>
    <row r="30" spans="1:111" x14ac:dyDescent="0.35">
      <c r="A30" s="228"/>
      <c r="B30" s="248" t="s">
        <v>28</v>
      </c>
      <c r="C30" s="248" t="s">
        <v>53</v>
      </c>
      <c r="D30" s="229" t="s">
        <v>74</v>
      </c>
      <c r="E30" s="18">
        <f>('C. PERCENTAGE CHANGE'!E30-'C. PERCENTAGE CHANGE'!E$63)/('C. PERCENTAGE CHANGE'!E$64-'C. PERCENTAGE CHANGE'!E$63)</f>
        <v>0.30078061985991689</v>
      </c>
      <c r="F30" s="19">
        <f>('C. PERCENTAGE CHANGE'!F30-'C. PERCENTAGE CHANGE'!F$63)/('C. PERCENTAGE CHANGE'!F$64-'C. PERCENTAGE CHANGE'!F$63)</f>
        <v>0.71016357400345531</v>
      </c>
      <c r="G30" s="19">
        <f>('C. PERCENTAGE CHANGE'!G30-'C. PERCENTAGE CHANGE'!G$63)/('C. PERCENTAGE CHANGE'!G$64-'C. PERCENTAGE CHANGE'!G$63)</f>
        <v>0.43403142436299613</v>
      </c>
      <c r="H30" s="19">
        <f>('C. PERCENTAGE CHANGE'!H30-'C. PERCENTAGE CHANGE'!H$63)/('C. PERCENTAGE CHANGE'!H$64-'C. PERCENTAGE CHANGE'!H$63)</f>
        <v>1</v>
      </c>
      <c r="I30" s="19">
        <f>('C. PERCENTAGE CHANGE'!I30-'C. PERCENTAGE CHANGE'!I$63)/('C. PERCENTAGE CHANGE'!I$64-'C. PERCENTAGE CHANGE'!I$63)</f>
        <v>0.41933006047105875</v>
      </c>
      <c r="J30" s="52">
        <f>('C. PERCENTAGE CHANGE'!J30-'C. PERCENTAGE CHANGE'!J$63)/('C. PERCENTAGE CHANGE'!J$64-'C. PERCENTAGE CHANGE'!J$63)</f>
        <v>0.5800644253424373</v>
      </c>
      <c r="K30" s="51">
        <f>('C. PERCENTAGE CHANGE'!K30-'C. PERCENTAGE CHANGE'!K$63)/('C. PERCENTAGE CHANGE'!K$64-'C. PERCENTAGE CHANGE'!K$63)</f>
        <v>0.59649122807017541</v>
      </c>
      <c r="L30" s="47">
        <f>('C. PERCENTAGE CHANGE'!L30-'C. PERCENTAGE CHANGE'!L$63)/('C. PERCENTAGE CHANGE'!L$64-'C. PERCENTAGE CHANGE'!L$63)</f>
        <v>0.6071428571428571</v>
      </c>
      <c r="M30" s="47">
        <f>('C. PERCENTAGE CHANGE'!M30-'C. PERCENTAGE CHANGE'!M$63)/('C. PERCENTAGE CHANGE'!M$64-'C. PERCENTAGE CHANGE'!M$63)</f>
        <v>0.38095238095238099</v>
      </c>
      <c r="N30" s="47">
        <f>('C. PERCENTAGE CHANGE'!N30-'C. PERCENTAGE CHANGE'!N$63)/('C. PERCENTAGE CHANGE'!N$64-'C. PERCENTAGE CHANGE'!N$63)</f>
        <v>0.69788903625110532</v>
      </c>
      <c r="O30" s="47">
        <f>('C. PERCENTAGE CHANGE'!O30-'C. PERCENTAGE CHANGE'!O$63)/('C. PERCENTAGE CHANGE'!O$64-'C. PERCENTAGE CHANGE'!O$63)</f>
        <v>0.34247141479542642</v>
      </c>
      <c r="P30" s="52">
        <f>('C. PERCENTAGE CHANGE'!P30-'C. PERCENTAGE CHANGE'!P$63)/('C. PERCENTAGE CHANGE'!P$64-'C. PERCENTAGE CHANGE'!P$63)</f>
        <v>0.52164632112600884</v>
      </c>
      <c r="Q30" s="47">
        <f>('C. PERCENTAGE CHANGE'!Q30-'C. PERCENTAGE CHANGE'!Q$63)/('C. PERCENTAGE CHANGE'!Q$64-'C. PERCENTAGE CHANGE'!Q$63)</f>
        <v>0.59279543421938241</v>
      </c>
      <c r="R30" s="47">
        <f>('C. PERCENTAGE CHANGE'!R30-'C. PERCENTAGE CHANGE'!R$63)/('C. PERCENTAGE CHANGE'!R$64-'C. PERCENTAGE CHANGE'!R$63)</f>
        <v>0.4822880246769447</v>
      </c>
      <c r="S30" s="47">
        <f>('C. PERCENTAGE CHANGE'!S30-'C. PERCENTAGE CHANGE'!S$63)/('C. PERCENTAGE CHANGE'!S$64-'C. PERCENTAGE CHANGE'!S$63)</f>
        <v>0.17169271406559544</v>
      </c>
      <c r="T30" s="47">
        <f>('C. PERCENTAGE CHANGE'!T30-'C. PERCENTAGE CHANGE'!T$63)/('C. PERCENTAGE CHANGE'!T$64-'C. PERCENTAGE CHANGE'!T$63)</f>
        <v>0.63993191645199821</v>
      </c>
      <c r="U30" s="47">
        <f>('C. PERCENTAGE CHANGE'!U30-'C. PERCENTAGE CHANGE'!U$63)/('C. PERCENTAGE CHANGE'!U$64-'C. PERCENTAGE CHANGE'!U$63)</f>
        <v>0.33588212046599686</v>
      </c>
      <c r="V30" s="52">
        <f>('C. PERCENTAGE CHANGE'!V30-'C. PERCENTAGE CHANGE'!V$63)/('C. PERCENTAGE CHANGE'!V$64-'C. PERCENTAGE CHANGE'!V$63)</f>
        <v>0.22952045524224002</v>
      </c>
      <c r="W30" s="47">
        <f>('C. PERCENTAGE CHANGE'!W30-'C. PERCENTAGE CHANGE'!W$63)/('C. PERCENTAGE CHANGE'!W$64-'C. PERCENTAGE CHANGE'!W$63)</f>
        <v>0.50442822384428221</v>
      </c>
      <c r="X30" s="47">
        <f>('C. PERCENTAGE CHANGE'!X30-'C. PERCENTAGE CHANGE'!X$63)/('C. PERCENTAGE CHANGE'!X$64-'C. PERCENTAGE CHANGE'!X$63)</f>
        <v>0.50000000000000056</v>
      </c>
      <c r="Y30" s="47">
        <f>('C. PERCENTAGE CHANGE'!Y30-'C. PERCENTAGE CHANGE'!Y$63)/('C. PERCENTAGE CHANGE'!Y$64-'C. PERCENTAGE CHANGE'!Y$63)</f>
        <v>0.22879177377892029</v>
      </c>
      <c r="Z30" s="47">
        <f>('C. PERCENTAGE CHANGE'!Z30-'C. PERCENTAGE CHANGE'!Z$63)/('C. PERCENTAGE CHANGE'!Z$64-'C. PERCENTAGE CHANGE'!Z$63)</f>
        <v>0.26251115075825199</v>
      </c>
      <c r="AA30" s="47">
        <f>('C. PERCENTAGE CHANGE'!AA30-'C. PERCENTAGE CHANGE'!AA$63)/('C. PERCENTAGE CHANGE'!AA$64-'C. PERCENTAGE CHANGE'!AA$63)</f>
        <v>0.69250498717583353</v>
      </c>
      <c r="AB30" s="52">
        <f>('C. PERCENTAGE CHANGE'!AB30-'C. PERCENTAGE CHANGE'!AB$63)/('C. PERCENTAGE CHANGE'!AB$64-'C. PERCENTAGE CHANGE'!AB$63)</f>
        <v>0.30944292237443044</v>
      </c>
      <c r="AC30" s="47">
        <f>('C. PERCENTAGE CHANGE'!AC30-'C. PERCENTAGE CHANGE'!AC$63)/('C. PERCENTAGE CHANGE'!AC$64-'C. PERCENTAGE CHANGE'!AC$63)</f>
        <v>0.46291079812206581</v>
      </c>
      <c r="AD30" s="47">
        <f>('C. PERCENTAGE CHANGE'!AD30-'C. PERCENTAGE CHANGE'!AD$63)/('C. PERCENTAGE CHANGE'!AD$64-'C. PERCENTAGE CHANGE'!AD$63)</f>
        <v>0.66509988249118679</v>
      </c>
      <c r="AE30" s="47">
        <f>('C. PERCENTAGE CHANGE'!AE30-'C. PERCENTAGE CHANGE'!AE$63)/('C. PERCENTAGE CHANGE'!AE$64-'C. PERCENTAGE CHANGE'!AE$63)</f>
        <v>0.48175182481751821</v>
      </c>
      <c r="AF30" s="47">
        <f>('C. PERCENTAGE CHANGE'!AF30-'C. PERCENTAGE CHANGE'!AF$63)/('C. PERCENTAGE CHANGE'!AF$64-'C. PERCENTAGE CHANGE'!AF$63)</f>
        <v>0.17289719626168223</v>
      </c>
      <c r="AG30" s="47">
        <f>('C. PERCENTAGE CHANGE'!AG30-'C. PERCENTAGE CHANGE'!AG$63)/('C. PERCENTAGE CHANGE'!AG$64-'C. PERCENTAGE CHANGE'!AG$63)</f>
        <v>0.81954597922277805</v>
      </c>
      <c r="AH30" s="47">
        <f>('C. PERCENTAGE CHANGE'!AH30-'C. PERCENTAGE CHANGE'!AH$63)/('C. PERCENTAGE CHANGE'!AH$64-'C. PERCENTAGE CHANGE'!AH$63)</f>
        <v>0.49032258064516132</v>
      </c>
      <c r="AI30" s="120">
        <f>('C. PERCENTAGE CHANGE'!AI30-'C. PERCENTAGE CHANGE'!AI$63)/('C. PERCENTAGE CHANGE'!AI$64-'C. PERCENTAGE CHANGE'!AI$63)</f>
        <v>0.37734785875281734</v>
      </c>
      <c r="AJ30" s="47">
        <f>('C. PERCENTAGE CHANGE'!AJ30-'C. PERCENTAGE CHANGE'!AJ$63)/('C. PERCENTAGE CHANGE'!AJ$64-'C. PERCENTAGE CHANGE'!AJ$63)</f>
        <v>0.34453781512605036</v>
      </c>
      <c r="AK30" s="47">
        <f>('C. PERCENTAGE CHANGE'!AK30-'C. PERCENTAGE CHANGE'!AK$63)/('C. PERCENTAGE CHANGE'!AK$64-'C. PERCENTAGE CHANGE'!AK$63)</f>
        <v>0.91993900114372862</v>
      </c>
      <c r="AL30" s="47">
        <f>('C. PERCENTAGE CHANGE'!AL30-'C. PERCENTAGE CHANGE'!AL$63)/('C. PERCENTAGE CHANGE'!AL$64-'C. PERCENTAGE CHANGE'!AL$63)</f>
        <v>0.77611940298507465</v>
      </c>
      <c r="AM30" s="47">
        <f>('C. PERCENTAGE CHANGE'!AM30-'C. PERCENTAGE CHANGE'!AM$63)/('C. PERCENTAGE CHANGE'!AM$64-'C. PERCENTAGE CHANGE'!AM$63)</f>
        <v>0.29641975308641977</v>
      </c>
      <c r="AN30" s="192">
        <f>('C. PERCENTAGE CHANGE'!AN30-'C. PERCENTAGE CHANGE'!AN$63)/('C. PERCENTAGE CHANGE'!AN$64-'C. PERCENTAGE CHANGE'!AN$63)</f>
        <v>0.60176991150442483</v>
      </c>
      <c r="AO30" s="47">
        <f>('C. PERCENTAGE CHANGE'!AO30-'C. PERCENTAGE CHANGE'!AO$63)/('C. PERCENTAGE CHANGE'!AO$64-'C. PERCENTAGE CHANGE'!AO$63)</f>
        <v>0.23405972558514934</v>
      </c>
      <c r="AP30" s="47">
        <f>('C. PERCENTAGE CHANGE'!AP30-'C. PERCENTAGE CHANGE'!AP$63)/('C. PERCENTAGE CHANGE'!AP$64-'C. PERCENTAGE CHANGE'!AP$63)</f>
        <v>0.52941176470588236</v>
      </c>
      <c r="AQ30" s="47">
        <f>('C. PERCENTAGE CHANGE'!AQ30-'C. PERCENTAGE CHANGE'!AQ$63)/('C. PERCENTAGE CHANGE'!AQ$64-'C. PERCENTAGE CHANGE'!AQ$63)</f>
        <v>0.35000000000000003</v>
      </c>
      <c r="AR30" s="47">
        <f>('C. PERCENTAGE CHANGE'!AR30-'C. PERCENTAGE CHANGE'!AR$63)/('C. PERCENTAGE CHANGE'!AR$64-'C. PERCENTAGE CHANGE'!AR$63)</f>
        <v>0.72168392916805868</v>
      </c>
      <c r="AS30" s="47">
        <f>('C. PERCENTAGE CHANGE'!AS30-'C. PERCENTAGE CHANGE'!AS$63)/('C. PERCENTAGE CHANGE'!AS$64-'C. PERCENTAGE CHANGE'!AS$63)</f>
        <v>0.42528735632183906</v>
      </c>
      <c r="AT30" s="52">
        <f>('C. PERCENTAGE CHANGE'!AT30-'C. PERCENTAGE CHANGE'!AT$63)/('C. PERCENTAGE CHANGE'!AT$64-'C. PERCENTAGE CHANGE'!AT$63)</f>
        <v>0.43982068848853934</v>
      </c>
      <c r="AU30" s="47">
        <f>('C. PERCENTAGE CHANGE'!AU30-'C. PERCENTAGE CHANGE'!AU$63)/('C. PERCENTAGE CHANGE'!AU$64-'C. PERCENTAGE CHANGE'!AU$63)</f>
        <v>0.48832427669261275</v>
      </c>
      <c r="AV30" s="47">
        <f>('C. PERCENTAGE CHANGE'!AV30-'C. PERCENTAGE CHANGE'!AV$63)/('C. PERCENTAGE CHANGE'!AV$64-'C. PERCENTAGE CHANGE'!AV$63)</f>
        <v>0.55975723622782436</v>
      </c>
      <c r="AW30" s="47">
        <f>('C. PERCENTAGE CHANGE'!AW30-'C. PERCENTAGE CHANGE'!AW$63)/('C. PERCENTAGE CHANGE'!AW$64-'C. PERCENTAGE CHANGE'!AW$63)</f>
        <v>0.39801980198019804</v>
      </c>
      <c r="AX30" s="47">
        <f>('C. PERCENTAGE CHANGE'!AX30-'C. PERCENTAGE CHANGE'!AX$63)/('C. PERCENTAGE CHANGE'!AX$64-'C. PERCENTAGE CHANGE'!AX$63)</f>
        <v>0.99128329297820827</v>
      </c>
      <c r="AY30" s="47">
        <f>('C. PERCENTAGE CHANGE'!AY30-'C. PERCENTAGE CHANGE'!AY$63)/('C. PERCENTAGE CHANGE'!AY$64-'C. PERCENTAGE CHANGE'!AY$63)</f>
        <v>0.25437302423603791</v>
      </c>
      <c r="AZ30" s="52">
        <f>('C. PERCENTAGE CHANGE'!AZ30-'C. PERCENTAGE CHANGE'!AZ$63)/('C. PERCENTAGE CHANGE'!AZ$64-'C. PERCENTAGE CHANGE'!AZ$63)</f>
        <v>0.53999525278898641</v>
      </c>
      <c r="BA30" s="47">
        <f>('C. PERCENTAGE CHANGE'!BA30-'C. PERCENTAGE CHANGE'!BA$63)/('C. PERCENTAGE CHANGE'!BA$64-'C. PERCENTAGE CHANGE'!BA$63)</f>
        <v>0.37735849056603771</v>
      </c>
      <c r="BB30" s="47">
        <f>('C. PERCENTAGE CHANGE'!BB30-'C. PERCENTAGE CHANGE'!BB$63)/('C. PERCENTAGE CHANGE'!BB$64-'C. PERCENTAGE CHANGE'!BB$63)</f>
        <v>0.38661710037174718</v>
      </c>
      <c r="BC30" s="47">
        <f>('C. PERCENTAGE CHANGE'!BC30-'C. PERCENTAGE CHANGE'!BC$63)/('C. PERCENTAGE CHANGE'!BC$64-'C. PERCENTAGE CHANGE'!BC$63)</f>
        <v>0.80775757575757567</v>
      </c>
      <c r="BD30" s="47">
        <f>('C. PERCENTAGE CHANGE'!BD30-'C. PERCENTAGE CHANGE'!BD$63)/('C. PERCENTAGE CHANGE'!BD$64-'C. PERCENTAGE CHANGE'!BD$63)</f>
        <v>0.625</v>
      </c>
      <c r="BE30" s="47">
        <f>('C. PERCENTAGE CHANGE'!BE30-'C. PERCENTAGE CHANGE'!BE$63)/('C. PERCENTAGE CHANGE'!BE$64-'C. PERCENTAGE CHANGE'!BE$63)</f>
        <v>0.16666666666666666</v>
      </c>
      <c r="BF30" s="52">
        <f>('C. PERCENTAGE CHANGE'!BF30-'C. PERCENTAGE CHANGE'!BF$63)/('C. PERCENTAGE CHANGE'!BF$64-'C. PERCENTAGE CHANGE'!BF$63)</f>
        <v>0.43652868209685858</v>
      </c>
      <c r="BG30" s="47">
        <f>1-('C. PERCENTAGE CHANGE'!BG30-'C. PERCENTAGE CHANGE'!BG$63)/('C. PERCENTAGE CHANGE'!BG$64-'C. PERCENTAGE CHANGE'!BG$63)</f>
        <v>0</v>
      </c>
      <c r="BH30" s="47">
        <f>1-('C. PERCENTAGE CHANGE'!BH30-'C. PERCENTAGE CHANGE'!BH$63)/('C. PERCENTAGE CHANGE'!BH$64-'C. PERCENTAGE CHANGE'!BH$63)</f>
        <v>1</v>
      </c>
      <c r="BI30" s="47">
        <f>1-('C. PERCENTAGE CHANGE'!BI30-'C. PERCENTAGE CHANGE'!BI$63)/('C. PERCENTAGE CHANGE'!BI$64-'C. PERCENTAGE CHANGE'!BI$63)</f>
        <v>0.84615384615384615</v>
      </c>
      <c r="BJ30" s="47">
        <f>1-('C. PERCENTAGE CHANGE'!BJ30-'C. PERCENTAGE CHANGE'!BJ$63)/('C. PERCENTAGE CHANGE'!BJ$64-'C. PERCENTAGE CHANGE'!BJ$63)</f>
        <v>0.66666666666666663</v>
      </c>
      <c r="BK30" s="47">
        <f>1-('C. PERCENTAGE CHANGE'!BK30-'C. PERCENTAGE CHANGE'!BK$63)/('C. PERCENTAGE CHANGE'!BK$64-'C. PERCENTAGE CHANGE'!BK$63)</f>
        <v>0.77272727272727271</v>
      </c>
      <c r="BL30" s="52">
        <f>1-('C. PERCENTAGE CHANGE'!BL30-'C. PERCENTAGE CHANGE'!BL$63)/('C. PERCENTAGE CHANGE'!BL$64-'C. PERCENTAGE CHANGE'!BL$63)</f>
        <v>1</v>
      </c>
      <c r="BM30" s="47">
        <f>1-('C. PERCENTAGE CHANGE'!BM30-'C. PERCENTAGE CHANGE'!BM$63)/('C. PERCENTAGE CHANGE'!BM$64-'C. PERCENTAGE CHANGE'!BM$63)</f>
        <v>0.89583333333333326</v>
      </c>
      <c r="BN30" s="47">
        <f>1-('C. PERCENTAGE CHANGE'!BN30-'C. PERCENTAGE CHANGE'!BN$63)/('C. PERCENTAGE CHANGE'!BN$64-'C. PERCENTAGE CHANGE'!BN$63)</f>
        <v>0.34946236559139776</v>
      </c>
      <c r="BO30" s="47">
        <f>1-('C. PERCENTAGE CHANGE'!BO30-'C. PERCENTAGE CHANGE'!BO$63)/('C. PERCENTAGE CHANGE'!BO$64-'C. PERCENTAGE CHANGE'!BO$63)</f>
        <v>0.40117994100294974</v>
      </c>
      <c r="BP30" s="47">
        <f>1-('C. PERCENTAGE CHANGE'!BP30-'C. PERCENTAGE CHANGE'!BP$63)/('C. PERCENTAGE CHANGE'!BP$64-'C. PERCENTAGE CHANGE'!BP$63)</f>
        <v>0.72068965517241379</v>
      </c>
      <c r="BQ30" s="47">
        <f>1-('C. PERCENTAGE CHANGE'!BQ30-'C. PERCENTAGE CHANGE'!BQ$63)/('C. PERCENTAGE CHANGE'!BQ$64-'C. PERCENTAGE CHANGE'!BQ$63)</f>
        <v>0.30158730158730163</v>
      </c>
      <c r="BR30" s="52">
        <f>1-('C. PERCENTAGE CHANGE'!BR30-'C. PERCENTAGE CHANGE'!BR$63)/('C. PERCENTAGE CHANGE'!BR$64-'C. PERCENTAGE CHANGE'!BR$63)</f>
        <v>0.54709507042253525</v>
      </c>
      <c r="BS30" s="47">
        <f>('C. PERCENTAGE CHANGE'!BS30-'C. PERCENTAGE CHANGE'!BS$63)/('C. PERCENTAGE CHANGE'!BS$64-'C. PERCENTAGE CHANGE'!BS$63)</f>
        <v>0.11034462411096418</v>
      </c>
      <c r="BT30" s="47">
        <f>('C. PERCENTAGE CHANGE'!BT30-'C. PERCENTAGE CHANGE'!BT$63)/('C. PERCENTAGE CHANGE'!BT$64-'C. PERCENTAGE CHANGE'!BT$63)</f>
        <v>0.14885790761449663</v>
      </c>
      <c r="BU30" s="47">
        <f>('C. PERCENTAGE CHANGE'!BU30-'C. PERCENTAGE CHANGE'!BU$63)/('C. PERCENTAGE CHANGE'!BU$64-'C. PERCENTAGE CHANGE'!BU$63)</f>
        <v>0.70560364404607157</v>
      </c>
      <c r="BV30" s="47">
        <f>('C. PERCENTAGE CHANGE'!BV30-'C. PERCENTAGE CHANGE'!BV$63)/('C. PERCENTAGE CHANGE'!BV$64-'C. PERCENTAGE CHANGE'!BV$63)</f>
        <v>0.29482212046495243</v>
      </c>
      <c r="BW30" s="47">
        <f>('C. PERCENTAGE CHANGE'!BW30-'C. PERCENTAGE CHANGE'!BW$63)/('C. PERCENTAGE CHANGE'!BW$64-'C. PERCENTAGE CHANGE'!BW$63)</f>
        <v>0.30045872093971399</v>
      </c>
      <c r="BX30" s="52">
        <f>('C. PERCENTAGE CHANGE'!BX30-'C. PERCENTAGE CHANGE'!BX$63)/('C. PERCENTAGE CHANGE'!BX$64-'C. PERCENTAGE CHANGE'!BX$63)</f>
        <v>0.12019838456084102</v>
      </c>
      <c r="BY30" s="47">
        <f>1-('C. PERCENTAGE CHANGE'!BY30-'C. PERCENTAGE CHANGE'!BY$63)/('C. PERCENTAGE CHANGE'!BY$64-'C. PERCENTAGE CHANGE'!BY$63)</f>
        <v>0.29561998294114022</v>
      </c>
      <c r="BZ30" s="47">
        <f>1-('C. PERCENTAGE CHANGE'!BZ30-'C. PERCENTAGE CHANGE'!BZ$63)/('C. PERCENTAGE CHANGE'!BZ$64-'C. PERCENTAGE CHANGE'!BZ$63)</f>
        <v>0.48507407706259809</v>
      </c>
      <c r="CA30" s="47">
        <f>1-('C. PERCENTAGE CHANGE'!CA30-'C. PERCENTAGE CHANGE'!CA$63)/('C. PERCENTAGE CHANGE'!CA$64-'C. PERCENTAGE CHANGE'!CA$63)</f>
        <v>0.51511109612867911</v>
      </c>
      <c r="CB30" s="47">
        <f>1-('C. PERCENTAGE CHANGE'!CB30-'C. PERCENTAGE CHANGE'!CB$63)/('C. PERCENTAGE CHANGE'!CB$64-'C. PERCENTAGE CHANGE'!CB$63)</f>
        <v>0.5984423999620867</v>
      </c>
      <c r="CC30" s="47">
        <f>1-('C. PERCENTAGE CHANGE'!CC30-'C. PERCENTAGE CHANGE'!CC$63)/('C. PERCENTAGE CHANGE'!CC$64-'C. PERCENTAGE CHANGE'!CC$63)</f>
        <v>0.47323388914186648</v>
      </c>
      <c r="CD30" s="52">
        <f>1-('C. PERCENTAGE CHANGE'!CD30-'C. PERCENTAGE CHANGE'!CD$63)/('C. PERCENTAGE CHANGE'!CD$64-'C. PERCENTAGE CHANGE'!CD$63)</f>
        <v>0.61683947130357319</v>
      </c>
      <c r="CE30" s="51">
        <f>1-('C. PERCENTAGE CHANGE'!CE30-'C. PERCENTAGE CHANGE'!CE$63)/('C. PERCENTAGE CHANGE'!CE$64-'C. PERCENTAGE CHANGE'!CE$63)</f>
        <v>0.68853648757016839</v>
      </c>
      <c r="CF30" s="47">
        <f>1-('C. PERCENTAGE CHANGE'!CF30-'C. PERCENTAGE CHANGE'!CF$63)/('C. PERCENTAGE CHANGE'!CF$64-'C. PERCENTAGE CHANGE'!CF$63)</f>
        <v>0.30315062582352825</v>
      </c>
      <c r="CG30" s="47">
        <f>1-('C. PERCENTAGE CHANGE'!CG30-'C. PERCENTAGE CHANGE'!CG$63)/('C. PERCENTAGE CHANGE'!CG$64-'C. PERCENTAGE CHANGE'!CG$63)</f>
        <v>0.9763586573628783</v>
      </c>
      <c r="CH30" s="47">
        <f>1-('C. PERCENTAGE CHANGE'!CH30-'C. PERCENTAGE CHANGE'!CH$63)/('C. PERCENTAGE CHANGE'!CH$64-'C. PERCENTAGE CHANGE'!CH$63)</f>
        <v>0.69390867076698171</v>
      </c>
      <c r="CI30" s="47">
        <f>1-('C. PERCENTAGE CHANGE'!CI30-'C. PERCENTAGE CHANGE'!CI$63)/('C. PERCENTAGE CHANGE'!CI$64-'C. PERCENTAGE CHANGE'!CI$63)</f>
        <v>0.5420934264934455</v>
      </c>
      <c r="CJ30" s="47">
        <f>1-('C. PERCENTAGE CHANGE'!CJ30-'C. PERCENTAGE CHANGE'!CJ$63)/('C. PERCENTAGE CHANGE'!CJ$64-'C. PERCENTAGE CHANGE'!CJ$63)</f>
        <v>0.72756315681022055</v>
      </c>
      <c r="CK30" s="51">
        <f>1-('C. PERCENTAGE CHANGE'!CK30-'C. PERCENTAGE CHANGE'!CK$63)/('C. PERCENTAGE CHANGE'!CK$64-'C. PERCENTAGE CHANGE'!CK$63)</f>
        <v>0.22352941176470587</v>
      </c>
      <c r="CL30" s="47">
        <f>1-('C. PERCENTAGE CHANGE'!CL30-'C. PERCENTAGE CHANGE'!CL$63)/('C. PERCENTAGE CHANGE'!CL$64-'C. PERCENTAGE CHANGE'!CL$63)</f>
        <v>0.5</v>
      </c>
      <c r="CM30" s="47">
        <f>1-('C. PERCENTAGE CHANGE'!CM30-'C. PERCENTAGE CHANGE'!CM$63)/('C. PERCENTAGE CHANGE'!CM$64-'C. PERCENTAGE CHANGE'!CM$63)</f>
        <v>1</v>
      </c>
      <c r="CN30" s="47">
        <f>1-('C. PERCENTAGE CHANGE'!CN30-'C. PERCENTAGE CHANGE'!CN$63)/('C. PERCENTAGE CHANGE'!CN$64-'C. PERCENTAGE CHANGE'!CN$63)</f>
        <v>0.79545454545454541</v>
      </c>
      <c r="CO30" s="52">
        <f>1-('C. PERCENTAGE CHANGE'!CP30-'C. PERCENTAGE CHANGE'!CP$63)/('C. PERCENTAGE CHANGE'!CP$64-'C. PERCENTAGE CHANGE'!CP$63)</f>
        <v>0.82352941176470584</v>
      </c>
      <c r="CP30" s="47">
        <f>1-('C. PERCENTAGE CHANGE'!CQ30-'C. PERCENTAGE CHANGE'!CQ$63)/('C. PERCENTAGE CHANGE'!CQ$64-'C. PERCENTAGE CHANGE'!CQ$63)</f>
        <v>0.69230769230769229</v>
      </c>
      <c r="CQ30" s="47">
        <f>1-('C. PERCENTAGE CHANGE'!CR30-'C. PERCENTAGE CHANGE'!CR$63)/('C. PERCENTAGE CHANGE'!CR$64-'C. PERCENTAGE CHANGE'!CR$63)</f>
        <v>0.35897435897435903</v>
      </c>
      <c r="CR30" s="47">
        <f>1-('C. PERCENTAGE CHANGE'!CS30-'C. PERCENTAGE CHANGE'!CS$63)/('C. PERCENTAGE CHANGE'!CS$64-'C. PERCENTAGE CHANGE'!CS$63)</f>
        <v>0.95238095238095233</v>
      </c>
      <c r="CS30" s="47">
        <f>1-('C. PERCENTAGE CHANGE'!CT30-'C. PERCENTAGE CHANGE'!CT$63)/('C. PERCENTAGE CHANGE'!CT$64-'C. PERCENTAGE CHANGE'!CT$63)</f>
        <v>4.7619047619047561E-2</v>
      </c>
      <c r="CT30" s="47">
        <f>1-('C. PERCENTAGE CHANGE'!CU30-'C. PERCENTAGE CHANGE'!CU$63)/('C. PERCENTAGE CHANGE'!CU$64-'C. PERCENTAGE CHANGE'!CU$63)</f>
        <v>0.91428571428571426</v>
      </c>
      <c r="CU30" s="52">
        <f>1-('C. PERCENTAGE CHANGE'!CV30-'C. PERCENTAGE CHANGE'!CV$63)/('C. PERCENTAGE CHANGE'!CV$64-'C. PERCENTAGE CHANGE'!CV$63)</f>
        <v>0.58333333333333326</v>
      </c>
      <c r="CV30" s="47">
        <f>1-('C. PERCENTAGE CHANGE'!CW30-'C. PERCENTAGE CHANGE'!CW$63)/('C. PERCENTAGE CHANGE'!CW$64-'C. PERCENTAGE CHANGE'!CW$63)</f>
        <v>0.57017543859649122</v>
      </c>
      <c r="CW30" s="47">
        <f>1-('C. PERCENTAGE CHANGE'!CX30-'C. PERCENTAGE CHANGE'!CX$63)/('C. PERCENTAGE CHANGE'!CX$64-'C. PERCENTAGE CHANGE'!CX$63)</f>
        <v>0.78874074074074074</v>
      </c>
      <c r="CX30" s="47">
        <f>1-('C. PERCENTAGE CHANGE'!CY30-'C. PERCENTAGE CHANGE'!CY$63)/('C. PERCENTAGE CHANGE'!CY$64-'C. PERCENTAGE CHANGE'!CY$63)</f>
        <v>0.21739130434782605</v>
      </c>
      <c r="CY30" s="47">
        <f>1-('C. PERCENTAGE CHANGE'!CZ30-'C. PERCENTAGE CHANGE'!CZ$63)/('C. PERCENTAGE CHANGE'!CZ$64-'C. PERCENTAGE CHANGE'!CZ$63)</f>
        <v>0.63636363636363635</v>
      </c>
      <c r="CZ30" s="47">
        <f>1-('C. PERCENTAGE CHANGE'!DA30-'C. PERCENTAGE CHANGE'!DA$63)/('C. PERCENTAGE CHANGE'!DA$64-'C. PERCENTAGE CHANGE'!DA$63)</f>
        <v>0.32467532467532467</v>
      </c>
      <c r="DA30" s="52">
        <f>1-('C. PERCENTAGE CHANGE'!DB30-'C. PERCENTAGE CHANGE'!DB$63)/('C. PERCENTAGE CHANGE'!DB$64-'C. PERCENTAGE CHANGE'!DB$63)</f>
        <v>0.39393939393939392</v>
      </c>
      <c r="DB30" s="47">
        <f>1-('C. PERCENTAGE CHANGE'!DC30-'C. PERCENTAGE CHANGE'!DC$63)/('C. PERCENTAGE CHANGE'!DC$64-'C. PERCENTAGE CHANGE'!DC$63)</f>
        <v>0.24543610547667338</v>
      </c>
      <c r="DC30" s="47">
        <f>1-('C. PERCENTAGE CHANGE'!DD30-'C. PERCENTAGE CHANGE'!DD$63)/('C. PERCENTAGE CHANGE'!DD$64-'C. PERCENTAGE CHANGE'!DD$63)</f>
        <v>1</v>
      </c>
      <c r="DD30" s="47">
        <f>1-('C. PERCENTAGE CHANGE'!DE30-'C. PERCENTAGE CHANGE'!DE$63)/('C. PERCENTAGE CHANGE'!DE$64-'C. PERCENTAGE CHANGE'!DE$63)</f>
        <v>0.25539906103286392</v>
      </c>
      <c r="DE30" s="47">
        <f>1-('C. PERCENTAGE CHANGE'!DF30-'C. PERCENTAGE CHANGE'!DF$63)/('C. PERCENTAGE CHANGE'!DF$64-'C. PERCENTAGE CHANGE'!DF$63)</f>
        <v>0.6964285714285714</v>
      </c>
      <c r="DF30" s="47">
        <f>1-('C. PERCENTAGE CHANGE'!DG30-'C. PERCENTAGE CHANGE'!DG$63)/('C. PERCENTAGE CHANGE'!DG$64-'C. PERCENTAGE CHANGE'!DG$63)</f>
        <v>0.59627329192546585</v>
      </c>
      <c r="DG30" s="52">
        <f>1-('C. PERCENTAGE CHANGE'!DH30-'C. PERCENTAGE CHANGE'!DH$63)/('C. PERCENTAGE CHANGE'!DH$64-'C. PERCENTAGE CHANGE'!DH$63)</f>
        <v>0.53036053130929783</v>
      </c>
    </row>
    <row r="31" spans="1:111" x14ac:dyDescent="0.35">
      <c r="A31" s="228"/>
      <c r="B31" s="248" t="s">
        <v>30</v>
      </c>
      <c r="C31" s="248" t="s">
        <v>53</v>
      </c>
      <c r="D31" s="229" t="s">
        <v>75</v>
      </c>
      <c r="E31" s="18">
        <f>('C. PERCENTAGE CHANGE'!E31-'C. PERCENTAGE CHANGE'!E$63)/('C. PERCENTAGE CHANGE'!E$64-'C. PERCENTAGE CHANGE'!E$63)</f>
        <v>0.11212802615032395</v>
      </c>
      <c r="F31" s="19">
        <f>('C. PERCENTAGE CHANGE'!F31-'C. PERCENTAGE CHANGE'!F$63)/('C. PERCENTAGE CHANGE'!F$64-'C. PERCENTAGE CHANGE'!F$63)</f>
        <v>0</v>
      </c>
      <c r="G31" s="19">
        <f>('C. PERCENTAGE CHANGE'!G31-'C. PERCENTAGE CHANGE'!G$63)/('C. PERCENTAGE CHANGE'!G$64-'C. PERCENTAGE CHANGE'!G$63)</f>
        <v>0.53240911849150518</v>
      </c>
      <c r="H31" s="19">
        <f>('C. PERCENTAGE CHANGE'!H31-'C. PERCENTAGE CHANGE'!H$63)/('C. PERCENTAGE CHANGE'!H$64-'C. PERCENTAGE CHANGE'!H$63)</f>
        <v>0.77632347996419371</v>
      </c>
      <c r="I31" s="19">
        <f>('C. PERCENTAGE CHANGE'!I31-'C. PERCENTAGE CHANGE'!I$63)/('C. PERCENTAGE CHANGE'!I$64-'C. PERCENTAGE CHANGE'!I$63)</f>
        <v>0.74821763745616743</v>
      </c>
      <c r="J31" s="52">
        <f>('C. PERCENTAGE CHANGE'!J31-'C. PERCENTAGE CHANGE'!J$63)/('C. PERCENTAGE CHANGE'!J$64-'C. PERCENTAGE CHANGE'!J$63)</f>
        <v>0.12861540341346311</v>
      </c>
      <c r="K31" s="51">
        <f>('C. PERCENTAGE CHANGE'!K31-'C. PERCENTAGE CHANGE'!K$63)/('C. PERCENTAGE CHANGE'!K$64-'C. PERCENTAGE CHANGE'!K$63)</f>
        <v>0.42499999999999993</v>
      </c>
      <c r="L31" s="47">
        <f>('C. PERCENTAGE CHANGE'!L31-'C. PERCENTAGE CHANGE'!L$63)/('C. PERCENTAGE CHANGE'!L$64-'C. PERCENTAGE CHANGE'!L$63)</f>
        <v>0.4358974358974359</v>
      </c>
      <c r="M31" s="47">
        <f>('C. PERCENTAGE CHANGE'!M31-'C. PERCENTAGE CHANGE'!M$63)/('C. PERCENTAGE CHANGE'!M$64-'C. PERCENTAGE CHANGE'!M$63)</f>
        <v>0.87619047619047619</v>
      </c>
      <c r="N31" s="47">
        <f>('C. PERCENTAGE CHANGE'!N31-'C. PERCENTAGE CHANGE'!N$63)/('C. PERCENTAGE CHANGE'!N$64-'C. PERCENTAGE CHANGE'!N$63)</f>
        <v>0.64485616010006264</v>
      </c>
      <c r="O31" s="47">
        <f>('C. PERCENTAGE CHANGE'!O31-'C. PERCENTAGE CHANGE'!O$63)/('C. PERCENTAGE CHANGE'!O$64-'C. PERCENTAGE CHANGE'!O$63)</f>
        <v>0.71799882743795196</v>
      </c>
      <c r="P31" s="52">
        <f>('C. PERCENTAGE CHANGE'!P31-'C. PERCENTAGE CHANGE'!P$63)/('C. PERCENTAGE CHANGE'!P$64-'C. PERCENTAGE CHANGE'!P$63)</f>
        <v>0.73678707224334594</v>
      </c>
      <c r="Q31" s="47">
        <f>('C. PERCENTAGE CHANGE'!Q31-'C. PERCENTAGE CHANGE'!Q$63)/('C. PERCENTAGE CHANGE'!Q$64-'C. PERCENTAGE CHANGE'!Q$63)</f>
        <v>0.47111286667636848</v>
      </c>
      <c r="R31" s="47">
        <f>('C. PERCENTAGE CHANGE'!R31-'C. PERCENTAGE CHANGE'!R$63)/('C. PERCENTAGE CHANGE'!R$64-'C. PERCENTAGE CHANGE'!R$63)</f>
        <v>0.74924530533234579</v>
      </c>
      <c r="S31" s="47">
        <f>('C. PERCENTAGE CHANGE'!S31-'C. PERCENTAGE CHANGE'!S$63)/('C. PERCENTAGE CHANGE'!S$64-'C. PERCENTAGE CHANGE'!S$63)</f>
        <v>0.54186065506820225</v>
      </c>
      <c r="T31" s="47">
        <f>('C. PERCENTAGE CHANGE'!T31-'C. PERCENTAGE CHANGE'!T$63)/('C. PERCENTAGE CHANGE'!T$64-'C. PERCENTAGE CHANGE'!T$63)</f>
        <v>0.53117444543228542</v>
      </c>
      <c r="U31" s="47">
        <f>('C. PERCENTAGE CHANGE'!U31-'C. PERCENTAGE CHANGE'!U$63)/('C. PERCENTAGE CHANGE'!U$64-'C. PERCENTAGE CHANGE'!U$63)</f>
        <v>0.2110556919947596</v>
      </c>
      <c r="V31" s="52">
        <f>('C. PERCENTAGE CHANGE'!V31-'C. PERCENTAGE CHANGE'!V$63)/('C. PERCENTAGE CHANGE'!V$64-'C. PERCENTAGE CHANGE'!V$63)</f>
        <v>0.42010674789848262</v>
      </c>
      <c r="W31" s="47">
        <f>('C. PERCENTAGE CHANGE'!W31-'C. PERCENTAGE CHANGE'!W$63)/('C. PERCENTAGE CHANGE'!W$64-'C. PERCENTAGE CHANGE'!W$63)</f>
        <v>0.54104435710275112</v>
      </c>
      <c r="X31" s="47">
        <f>('C. PERCENTAGE CHANGE'!X31-'C. PERCENTAGE CHANGE'!X$63)/('C. PERCENTAGE CHANGE'!X$64-'C. PERCENTAGE CHANGE'!X$63)</f>
        <v>0.62272727272727346</v>
      </c>
      <c r="Y31" s="47">
        <f>('C. PERCENTAGE CHANGE'!Y31-'C. PERCENTAGE CHANGE'!Y$63)/('C. PERCENTAGE CHANGE'!Y$64-'C. PERCENTAGE CHANGE'!Y$63)</f>
        <v>0.22879177377892029</v>
      </c>
      <c r="Z31" s="47">
        <f>('C. PERCENTAGE CHANGE'!Z31-'C. PERCENTAGE CHANGE'!Z$63)/('C. PERCENTAGE CHANGE'!Z$64-'C. PERCENTAGE CHANGE'!Z$63)</f>
        <v>0.42567670123956391</v>
      </c>
      <c r="AA31" s="47">
        <f>('C. PERCENTAGE CHANGE'!AA31-'C. PERCENTAGE CHANGE'!AA$63)/('C. PERCENTAGE CHANGE'!AA$64-'C. PERCENTAGE CHANGE'!AA$63)</f>
        <v>0.48339466630321204</v>
      </c>
      <c r="AB31" s="52">
        <f>('C. PERCENTAGE CHANGE'!AB31-'C. PERCENTAGE CHANGE'!AB$63)/('C. PERCENTAGE CHANGE'!AB$64-'C. PERCENTAGE CHANGE'!AB$63)</f>
        <v>0.49841938883034748</v>
      </c>
      <c r="AC31" s="47">
        <f>('C. PERCENTAGE CHANGE'!AC31-'C. PERCENTAGE CHANGE'!AC$63)/('C. PERCENTAGE CHANGE'!AC$64-'C. PERCENTAGE CHANGE'!AC$63)</f>
        <v>0.83054577464788737</v>
      </c>
      <c r="AD31" s="47">
        <f>('C. PERCENTAGE CHANGE'!AD31-'C. PERCENTAGE CHANGE'!AD$63)/('C. PERCENTAGE CHANGE'!AD$64-'C. PERCENTAGE CHANGE'!AD$63)</f>
        <v>0.48648648648648646</v>
      </c>
      <c r="AE31" s="47">
        <f>('C. PERCENTAGE CHANGE'!AE31-'C. PERCENTAGE CHANGE'!AE$63)/('C. PERCENTAGE CHANGE'!AE$64-'C. PERCENTAGE CHANGE'!AE$63)</f>
        <v>0.65715889949466588</v>
      </c>
      <c r="AF31" s="47">
        <f>('C. PERCENTAGE CHANGE'!AF31-'C. PERCENTAGE CHANGE'!AF$63)/('C. PERCENTAGE CHANGE'!AF$64-'C. PERCENTAGE CHANGE'!AF$63)</f>
        <v>0.52917020674030013</v>
      </c>
      <c r="AG31" s="47">
        <f>('C. PERCENTAGE CHANGE'!AG31-'C. PERCENTAGE CHANGE'!AG$63)/('C. PERCENTAGE CHANGE'!AG$64-'C. PERCENTAGE CHANGE'!AG$63)</f>
        <v>0</v>
      </c>
      <c r="AH31" s="47">
        <f>('C. PERCENTAGE CHANGE'!AH31-'C. PERCENTAGE CHANGE'!AH$63)/('C. PERCENTAGE CHANGE'!AH$64-'C. PERCENTAGE CHANGE'!AH$63)</f>
        <v>0.52217741935483875</v>
      </c>
      <c r="AI31" s="120">
        <f>('C. PERCENTAGE CHANGE'!AI31-'C. PERCENTAGE CHANGE'!AI$63)/('C. PERCENTAGE CHANGE'!AI$64-'C. PERCENTAGE CHANGE'!AI$63)</f>
        <v>0.41857073407875539</v>
      </c>
      <c r="AJ31" s="47">
        <f>('C. PERCENTAGE CHANGE'!AJ31-'C. PERCENTAGE CHANGE'!AJ$63)/('C. PERCENTAGE CHANGE'!AJ$64-'C. PERCENTAGE CHANGE'!AJ$63)</f>
        <v>7.5798319327731067E-2</v>
      </c>
      <c r="AK31" s="47">
        <f>('C. PERCENTAGE CHANGE'!AK31-'C. PERCENTAGE CHANGE'!AK$63)/('C. PERCENTAGE CHANGE'!AK$64-'C. PERCENTAGE CHANGE'!AK$63)</f>
        <v>0.57845433255269318</v>
      </c>
      <c r="AL31" s="47">
        <f>('C. PERCENTAGE CHANGE'!AL31-'C. PERCENTAGE CHANGE'!AL$63)/('C. PERCENTAGE CHANGE'!AL$64-'C. PERCENTAGE CHANGE'!AL$63)</f>
        <v>0.54328358208955219</v>
      </c>
      <c r="AM31" s="47">
        <f>('C. PERCENTAGE CHANGE'!AM31-'C. PERCENTAGE CHANGE'!AM$63)/('C. PERCENTAGE CHANGE'!AM$64-'C. PERCENTAGE CHANGE'!AM$63)</f>
        <v>0.5444444444444444</v>
      </c>
      <c r="AN31" s="192">
        <f>('C. PERCENTAGE CHANGE'!AN31-'C. PERCENTAGE CHANGE'!AN$63)/('C. PERCENTAGE CHANGE'!AN$64-'C. PERCENTAGE CHANGE'!AN$63)</f>
        <v>0.33628318584070799</v>
      </c>
      <c r="AO31" s="47">
        <f>('C. PERCENTAGE CHANGE'!AO31-'C. PERCENTAGE CHANGE'!AO$63)/('C. PERCENTAGE CHANGE'!AO$64-'C. PERCENTAGE CHANGE'!AO$63)</f>
        <v>0.33898305084745767</v>
      </c>
      <c r="AP31" s="47">
        <f>('C. PERCENTAGE CHANGE'!AP31-'C. PERCENTAGE CHANGE'!AP$63)/('C. PERCENTAGE CHANGE'!AP$64-'C. PERCENTAGE CHANGE'!AP$63)</f>
        <v>0.52941176470588236</v>
      </c>
      <c r="AQ31" s="47">
        <f>('C. PERCENTAGE CHANGE'!AQ31-'C. PERCENTAGE CHANGE'!AQ$63)/('C. PERCENTAGE CHANGE'!AQ$64-'C. PERCENTAGE CHANGE'!AQ$63)</f>
        <v>0.35000000000000003</v>
      </c>
      <c r="AR31" s="47">
        <f>('C. PERCENTAGE CHANGE'!AR31-'C. PERCENTAGE CHANGE'!AR$63)/('C. PERCENTAGE CHANGE'!AR$64-'C. PERCENTAGE CHANGE'!AR$63)</f>
        <v>0.47007930785868779</v>
      </c>
      <c r="AS31" s="47">
        <f>('C. PERCENTAGE CHANGE'!AS31-'C. PERCENTAGE CHANGE'!AS$63)/('C. PERCENTAGE CHANGE'!AS$64-'C. PERCENTAGE CHANGE'!AS$63)</f>
        <v>0.75243147656940756</v>
      </c>
      <c r="AT31" s="52">
        <f>('C. PERCENTAGE CHANGE'!AT31-'C. PERCENTAGE CHANGE'!AT$63)/('C. PERCENTAGE CHANGE'!AT$64-'C. PERCENTAGE CHANGE'!AT$63)</f>
        <v>0.63681406001682717</v>
      </c>
      <c r="AU31" s="47">
        <f>('C. PERCENTAGE CHANGE'!AU31-'C. PERCENTAGE CHANGE'!AU$63)/('C. PERCENTAGE CHANGE'!AU$64-'C. PERCENTAGE CHANGE'!AU$63)</f>
        <v>0.36721759661985837</v>
      </c>
      <c r="AV31" s="47">
        <f>('C. PERCENTAGE CHANGE'!AV31-'C. PERCENTAGE CHANGE'!AV$63)/('C. PERCENTAGE CHANGE'!AV$64-'C. PERCENTAGE CHANGE'!AV$63)</f>
        <v>0.45767195767195762</v>
      </c>
      <c r="AW31" s="47">
        <f>('C. PERCENTAGE CHANGE'!AW31-'C. PERCENTAGE CHANGE'!AW$63)/('C. PERCENTAGE CHANGE'!AW$64-'C. PERCENTAGE CHANGE'!AW$63)</f>
        <v>0.69900990099009908</v>
      </c>
      <c r="AX31" s="47">
        <f>('C. PERCENTAGE CHANGE'!AX31-'C. PERCENTAGE CHANGE'!AX$63)/('C. PERCENTAGE CHANGE'!AX$64-'C. PERCENTAGE CHANGE'!AX$63)</f>
        <v>0.38983050847457629</v>
      </c>
      <c r="AY31" s="47">
        <f>('C. PERCENTAGE CHANGE'!AY31-'C. PERCENTAGE CHANGE'!AY$63)/('C. PERCENTAGE CHANGE'!AY$64-'C. PERCENTAGE CHANGE'!AY$63)</f>
        <v>0.8231884057971014</v>
      </c>
      <c r="AZ31" s="52">
        <f>('C. PERCENTAGE CHANGE'!AZ31-'C. PERCENTAGE CHANGE'!AZ$63)/('C. PERCENTAGE CHANGE'!AZ$64-'C. PERCENTAGE CHANGE'!AZ$63)</f>
        <v>0.55352480417754568</v>
      </c>
      <c r="BA31" s="47">
        <f>('C. PERCENTAGE CHANGE'!BA31-'C. PERCENTAGE CHANGE'!BA$63)/('C. PERCENTAGE CHANGE'!BA$64-'C. PERCENTAGE CHANGE'!BA$63)</f>
        <v>0.75471698113207542</v>
      </c>
      <c r="BB31" s="47">
        <f>('C. PERCENTAGE CHANGE'!BB31-'C. PERCENTAGE CHANGE'!BB$63)/('C. PERCENTAGE CHANGE'!BB$64-'C. PERCENTAGE CHANGE'!BB$63)</f>
        <v>0.57314289441074806</v>
      </c>
      <c r="BC31" s="47">
        <f>('C. PERCENTAGE CHANGE'!BC31-'C. PERCENTAGE CHANGE'!BC$63)/('C. PERCENTAGE CHANGE'!BC$64-'C. PERCENTAGE CHANGE'!BC$63)</f>
        <v>0.3829885057471264</v>
      </c>
      <c r="BD31" s="47">
        <f>('C. PERCENTAGE CHANGE'!BD31-'C. PERCENTAGE CHANGE'!BD$63)/('C. PERCENTAGE CHANGE'!BD$64-'C. PERCENTAGE CHANGE'!BD$63)</f>
        <v>0.26271186440677963</v>
      </c>
      <c r="BE31" s="47">
        <f>('C. PERCENTAGE CHANGE'!BE31-'C. PERCENTAGE CHANGE'!BE$63)/('C. PERCENTAGE CHANGE'!BE$64-'C. PERCENTAGE CHANGE'!BE$63)</f>
        <v>0.16666666666666666</v>
      </c>
      <c r="BF31" s="52">
        <f>('C. PERCENTAGE CHANGE'!BF31-'C. PERCENTAGE CHANGE'!BF$63)/('C. PERCENTAGE CHANGE'!BF$64-'C. PERCENTAGE CHANGE'!BF$63)</f>
        <v>0.1385390428211587</v>
      </c>
      <c r="BG31" s="47">
        <f>1-('C. PERCENTAGE CHANGE'!BG31-'C. PERCENTAGE CHANGE'!BG$63)/('C. PERCENTAGE CHANGE'!BG$64-'C. PERCENTAGE CHANGE'!BG$63)</f>
        <v>0.47826086956521741</v>
      </c>
      <c r="BH31" s="47">
        <f>1-('C. PERCENTAGE CHANGE'!BH31-'C. PERCENTAGE CHANGE'!BH$63)/('C. PERCENTAGE CHANGE'!BH$64-'C. PERCENTAGE CHANGE'!BH$63)</f>
        <v>0.54545454545454541</v>
      </c>
      <c r="BI31" s="47">
        <f>1-('C. PERCENTAGE CHANGE'!BI31-'C. PERCENTAGE CHANGE'!BI$63)/('C. PERCENTAGE CHANGE'!BI$64-'C. PERCENTAGE CHANGE'!BI$63)</f>
        <v>0.47826086956521741</v>
      </c>
      <c r="BJ31" s="47">
        <f>1-('C. PERCENTAGE CHANGE'!BJ31-'C. PERCENTAGE CHANGE'!BJ$63)/('C. PERCENTAGE CHANGE'!BJ$64-'C. PERCENTAGE CHANGE'!BJ$63)</f>
        <v>0.36363636363636365</v>
      </c>
      <c r="BK31" s="47">
        <f>1-('C. PERCENTAGE CHANGE'!BK31-'C. PERCENTAGE CHANGE'!BK$63)/('C. PERCENTAGE CHANGE'!BK$64-'C. PERCENTAGE CHANGE'!BK$63)</f>
        <v>0.80952380952380953</v>
      </c>
      <c r="BL31" s="52">
        <f>1-('C. PERCENTAGE CHANGE'!BL31-'C. PERCENTAGE CHANGE'!BL$63)/('C. PERCENTAGE CHANGE'!BL$64-'C. PERCENTAGE CHANGE'!BL$63)</f>
        <v>0.63043478260869557</v>
      </c>
      <c r="BM31" s="47">
        <f>1-('C. PERCENTAGE CHANGE'!BM31-'C. PERCENTAGE CHANGE'!BM$63)/('C. PERCENTAGE CHANGE'!BM$64-'C. PERCENTAGE CHANGE'!BM$63)</f>
        <v>0.44444444444444442</v>
      </c>
      <c r="BN31" s="47">
        <f>1-('C. PERCENTAGE CHANGE'!BN31-'C. PERCENTAGE CHANGE'!BN$63)/('C. PERCENTAGE CHANGE'!BN$64-'C. PERCENTAGE CHANGE'!BN$63)</f>
        <v>0.24509803921568618</v>
      </c>
      <c r="BO31" s="47">
        <f>1-('C. PERCENTAGE CHANGE'!BO31-'C. PERCENTAGE CHANGE'!BO$63)/('C. PERCENTAGE CHANGE'!BO$64-'C. PERCENTAGE CHANGE'!BO$63)</f>
        <v>0.28141592920353975</v>
      </c>
      <c r="BP31" s="47">
        <f>1-('C. PERCENTAGE CHANGE'!BP31-'C. PERCENTAGE CHANGE'!BP$63)/('C. PERCENTAGE CHANGE'!BP$64-'C. PERCENTAGE CHANGE'!BP$63)</f>
        <v>0.37931034482758619</v>
      </c>
      <c r="BQ31" s="47">
        <f>1-('C. PERCENTAGE CHANGE'!BQ31-'C. PERCENTAGE CHANGE'!BQ$63)/('C. PERCENTAGE CHANGE'!BQ$64-'C. PERCENTAGE CHANGE'!BQ$63)</f>
        <v>0.59006211180124235</v>
      </c>
      <c r="BR31" s="52">
        <f>1-('C. PERCENTAGE CHANGE'!BR31-'C. PERCENTAGE CHANGE'!BR$63)/('C. PERCENTAGE CHANGE'!BR$64-'C. PERCENTAGE CHANGE'!BR$63)</f>
        <v>0.3098591549295775</v>
      </c>
      <c r="BS31" s="47">
        <f>('C. PERCENTAGE CHANGE'!BS31-'C. PERCENTAGE CHANGE'!BS$63)/('C. PERCENTAGE CHANGE'!BS$64-'C. PERCENTAGE CHANGE'!BS$63)</f>
        <v>0.62337308811269698</v>
      </c>
      <c r="BT31" s="47">
        <f>('C. PERCENTAGE CHANGE'!BT31-'C. PERCENTAGE CHANGE'!BT$63)/('C. PERCENTAGE CHANGE'!BT$64-'C. PERCENTAGE CHANGE'!BT$63)</f>
        <v>0.10966057441253264</v>
      </c>
      <c r="BU31" s="47">
        <f>('C. PERCENTAGE CHANGE'!BU31-'C. PERCENTAGE CHANGE'!BU$63)/('C. PERCENTAGE CHANGE'!BU$64-'C. PERCENTAGE CHANGE'!BU$63)</f>
        <v>0.30614787636912322</v>
      </c>
      <c r="BV31" s="47">
        <f>('C. PERCENTAGE CHANGE'!BV31-'C. PERCENTAGE CHANGE'!BV$63)/('C. PERCENTAGE CHANGE'!BV$64-'C. PERCENTAGE CHANGE'!BV$63)</f>
        <v>0.53103076092822454</v>
      </c>
      <c r="BW31" s="47">
        <f>('C. PERCENTAGE CHANGE'!BW31-'C. PERCENTAGE CHANGE'!BW$63)/('C. PERCENTAGE CHANGE'!BW$64-'C. PERCENTAGE CHANGE'!BW$63)</f>
        <v>0.37011777981521971</v>
      </c>
      <c r="BX31" s="52">
        <f>('C. PERCENTAGE CHANGE'!BX31-'C. PERCENTAGE CHANGE'!BX$63)/('C. PERCENTAGE CHANGE'!BX$64-'C. PERCENTAGE CHANGE'!BX$63)</f>
        <v>0.31242666753579218</v>
      </c>
      <c r="BY31" s="47">
        <f>1-('C. PERCENTAGE CHANGE'!BY31-'C. PERCENTAGE CHANGE'!BY$63)/('C. PERCENTAGE CHANGE'!BY$64-'C. PERCENTAGE CHANGE'!BY$63)</f>
        <v>0.52040131815637958</v>
      </c>
      <c r="BZ31" s="47">
        <f>1-('C. PERCENTAGE CHANGE'!BZ31-'C. PERCENTAGE CHANGE'!BZ$63)/('C. PERCENTAGE CHANGE'!BZ$64-'C. PERCENTAGE CHANGE'!BZ$63)</f>
        <v>0.35235551692033129</v>
      </c>
      <c r="CA31" s="47">
        <f>1-('C. PERCENTAGE CHANGE'!CA31-'C. PERCENTAGE CHANGE'!CA$63)/('C. PERCENTAGE CHANGE'!CA$64-'C. PERCENTAGE CHANGE'!CA$63)</f>
        <v>0.72881493016905186</v>
      </c>
      <c r="CB31" s="47">
        <f>1-('C. PERCENTAGE CHANGE'!CB31-'C. PERCENTAGE CHANGE'!CB$63)/('C. PERCENTAGE CHANGE'!CB$64-'C. PERCENTAGE CHANGE'!CB$63)</f>
        <v>0.29973154052246154</v>
      </c>
      <c r="CC31" s="47">
        <f>1-('C. PERCENTAGE CHANGE'!CC31-'C. PERCENTAGE CHANGE'!CC$63)/('C. PERCENTAGE CHANGE'!CC$64-'C. PERCENTAGE CHANGE'!CC$63)</f>
        <v>0.62748573454241918</v>
      </c>
      <c r="CD31" s="52">
        <f>1-('C. PERCENTAGE CHANGE'!CD31-'C. PERCENTAGE CHANGE'!CD$63)/('C. PERCENTAGE CHANGE'!CD$64-'C. PERCENTAGE CHANGE'!CD$63)</f>
        <v>0.62087123319884663</v>
      </c>
      <c r="CE31" s="51">
        <f>1-('C. PERCENTAGE CHANGE'!CE31-'C. PERCENTAGE CHANGE'!CE$63)/('C. PERCENTAGE CHANGE'!CE$64-'C. PERCENTAGE CHANGE'!CE$63)</f>
        <v>0.68980347354198024</v>
      </c>
      <c r="CF31" s="47">
        <f>1-('C. PERCENTAGE CHANGE'!CF31-'C. PERCENTAGE CHANGE'!CF$63)/('C. PERCENTAGE CHANGE'!CF$64-'C. PERCENTAGE CHANGE'!CF$63)</f>
        <v>1</v>
      </c>
      <c r="CG31" s="47">
        <f>1-('C. PERCENTAGE CHANGE'!CG31-'C. PERCENTAGE CHANGE'!CG$63)/('C. PERCENTAGE CHANGE'!CG$64-'C. PERCENTAGE CHANGE'!CG$63)</f>
        <v>0.538312308698915</v>
      </c>
      <c r="CH31" s="47">
        <f>1-('C. PERCENTAGE CHANGE'!CH31-'C. PERCENTAGE CHANGE'!CH$63)/('C. PERCENTAGE CHANGE'!CH$64-'C. PERCENTAGE CHANGE'!CH$63)</f>
        <v>1</v>
      </c>
      <c r="CI31" s="47">
        <f>1-('C. PERCENTAGE CHANGE'!CI31-'C. PERCENTAGE CHANGE'!CI$63)/('C. PERCENTAGE CHANGE'!CI$64-'C. PERCENTAGE CHANGE'!CI$63)</f>
        <v>1</v>
      </c>
      <c r="CJ31" s="47">
        <f>1-('C. PERCENTAGE CHANGE'!CJ31-'C. PERCENTAGE CHANGE'!CJ$63)/('C. PERCENTAGE CHANGE'!CJ$64-'C. PERCENTAGE CHANGE'!CJ$63)</f>
        <v>1</v>
      </c>
      <c r="CK31" s="51">
        <f>1-('C. PERCENTAGE CHANGE'!CK31-'C. PERCENTAGE CHANGE'!CK$63)/('C. PERCENTAGE CHANGE'!CK$64-'C. PERCENTAGE CHANGE'!CK$63)</f>
        <v>0.75773809523809521</v>
      </c>
      <c r="CL31" s="47">
        <f>1-('C. PERCENTAGE CHANGE'!CL31-'C. PERCENTAGE CHANGE'!CL$63)/('C. PERCENTAGE CHANGE'!CL$64-'C. PERCENTAGE CHANGE'!CL$63)</f>
        <v>0.67948717948717952</v>
      </c>
      <c r="CM31" s="47">
        <f>1-('C. PERCENTAGE CHANGE'!CM31-'C. PERCENTAGE CHANGE'!CM$63)/('C. PERCENTAGE CHANGE'!CM$64-'C. PERCENTAGE CHANGE'!CM$63)</f>
        <v>0.56000000000000005</v>
      </c>
      <c r="CN31" s="47">
        <f>1-('C. PERCENTAGE CHANGE'!CN31-'C. PERCENTAGE CHANGE'!CN$63)/('C. PERCENTAGE CHANGE'!CN$64-'C. PERCENTAGE CHANGE'!CN$63)</f>
        <v>0.625</v>
      </c>
      <c r="CO31" s="52">
        <f>1-('C. PERCENTAGE CHANGE'!CP31-'C. PERCENTAGE CHANGE'!CP$63)/('C. PERCENTAGE CHANGE'!CP$64-'C. PERCENTAGE CHANGE'!CP$63)</f>
        <v>0.8571428571428571</v>
      </c>
      <c r="CP31" s="47">
        <f>1-('C. PERCENTAGE CHANGE'!CQ31-'C. PERCENTAGE CHANGE'!CQ$63)/('C. PERCENTAGE CHANGE'!CQ$64-'C. PERCENTAGE CHANGE'!CQ$63)</f>
        <v>0.69230769230769229</v>
      </c>
      <c r="CQ31" s="47">
        <f>1-('C. PERCENTAGE CHANGE'!CR31-'C. PERCENTAGE CHANGE'!CR$63)/('C. PERCENTAGE CHANGE'!CR$64-'C. PERCENTAGE CHANGE'!CR$63)</f>
        <v>0.38461538461538469</v>
      </c>
      <c r="CR31" s="47">
        <f>1-('C. PERCENTAGE CHANGE'!CS31-'C. PERCENTAGE CHANGE'!CS$63)/('C. PERCENTAGE CHANGE'!CS$64-'C. PERCENTAGE CHANGE'!CS$63)</f>
        <v>0.9375</v>
      </c>
      <c r="CS31" s="47">
        <f>1-('C. PERCENTAGE CHANGE'!CT31-'C. PERCENTAGE CHANGE'!CT$63)/('C. PERCENTAGE CHANGE'!CT$64-'C. PERCENTAGE CHANGE'!CT$63)</f>
        <v>0.2857142857142857</v>
      </c>
      <c r="CT31" s="47">
        <f>1-('C. PERCENTAGE CHANGE'!CU31-'C. PERCENTAGE CHANGE'!CU$63)/('C. PERCENTAGE CHANGE'!CU$64-'C. PERCENTAGE CHANGE'!CU$63)</f>
        <v>0.5714285714285714</v>
      </c>
      <c r="CU31" s="52">
        <f>1-('C. PERCENTAGE CHANGE'!CV31-'C. PERCENTAGE CHANGE'!CV$63)/('C. PERCENTAGE CHANGE'!CV$64-'C. PERCENTAGE CHANGE'!CV$63)</f>
        <v>0.25</v>
      </c>
      <c r="CV31" s="47">
        <f>1-('C. PERCENTAGE CHANGE'!CW31-'C. PERCENTAGE CHANGE'!CW$63)/('C. PERCENTAGE CHANGE'!CW$64-'C. PERCENTAGE CHANGE'!CW$63)</f>
        <v>0.68421052631578949</v>
      </c>
      <c r="CW31" s="47">
        <f>1-('C. PERCENTAGE CHANGE'!CX31-'C. PERCENTAGE CHANGE'!CX$63)/('C. PERCENTAGE CHANGE'!CX$64-'C. PERCENTAGE CHANGE'!CX$63)</f>
        <v>0.48888888888888893</v>
      </c>
      <c r="CX31" s="47">
        <f>1-('C. PERCENTAGE CHANGE'!CY31-'C. PERCENTAGE CHANGE'!CY$63)/('C. PERCENTAGE CHANGE'!CY$64-'C. PERCENTAGE CHANGE'!CY$63)</f>
        <v>0.47193877551020402</v>
      </c>
      <c r="CY31" s="47">
        <f>1-('C. PERCENTAGE CHANGE'!CZ31-'C. PERCENTAGE CHANGE'!CZ$63)/('C. PERCENTAGE CHANGE'!CZ$64-'C. PERCENTAGE CHANGE'!CZ$63)</f>
        <v>0.73063973063973064</v>
      </c>
      <c r="CZ31" s="47">
        <f>1-('C. PERCENTAGE CHANGE'!DA31-'C. PERCENTAGE CHANGE'!DA$63)/('C. PERCENTAGE CHANGE'!DA$64-'C. PERCENTAGE CHANGE'!DA$63)</f>
        <v>0</v>
      </c>
      <c r="DA31" s="52">
        <f>1-('C. PERCENTAGE CHANGE'!DB31-'C. PERCENTAGE CHANGE'!DB$63)/('C. PERCENTAGE CHANGE'!DB$64-'C. PERCENTAGE CHANGE'!DB$63)</f>
        <v>0.39393939393939392</v>
      </c>
      <c r="DB31" s="47">
        <f>1-('C. PERCENTAGE CHANGE'!DC31-'C. PERCENTAGE CHANGE'!DC$63)/('C. PERCENTAGE CHANGE'!DC$64-'C. PERCENTAGE CHANGE'!DC$63)</f>
        <v>0.37931034482758619</v>
      </c>
      <c r="DC31" s="47">
        <f>1-('C. PERCENTAGE CHANGE'!DD31-'C. PERCENTAGE CHANGE'!DD$63)/('C. PERCENTAGE CHANGE'!DD$64-'C. PERCENTAGE CHANGE'!DD$63)</f>
        <v>0.80769230769230771</v>
      </c>
      <c r="DD31" s="47">
        <f>1-('C. PERCENTAGE CHANGE'!DE31-'C. PERCENTAGE CHANGE'!DE$63)/('C. PERCENTAGE CHANGE'!DE$64-'C. PERCENTAGE CHANGE'!DE$63)</f>
        <v>0.56788732394366193</v>
      </c>
      <c r="DE31" s="47">
        <f>1-('C. PERCENTAGE CHANGE'!DF31-'C. PERCENTAGE CHANGE'!DF$63)/('C. PERCENTAGE CHANGE'!DF$64-'C. PERCENTAGE CHANGE'!DF$63)</f>
        <v>0.3392857142857143</v>
      </c>
      <c r="DF31" s="47">
        <f>1-('C. PERCENTAGE CHANGE'!DG31-'C. PERCENTAGE CHANGE'!DG$63)/('C. PERCENTAGE CHANGE'!DG$64-'C. PERCENTAGE CHANGE'!DG$63)</f>
        <v>0.62608695652173907</v>
      </c>
      <c r="DG31" s="52">
        <f>1-('C. PERCENTAGE CHANGE'!DH31-'C. PERCENTAGE CHANGE'!DH$63)/('C. PERCENTAGE CHANGE'!DH$64-'C. PERCENTAGE CHANGE'!DH$63)</f>
        <v>0.15322580645161288</v>
      </c>
    </row>
    <row r="32" spans="1:111" x14ac:dyDescent="0.35">
      <c r="A32" s="228"/>
      <c r="B32" s="248" t="s">
        <v>34</v>
      </c>
      <c r="C32" s="248" t="s">
        <v>53</v>
      </c>
      <c r="D32" s="229" t="s">
        <v>76</v>
      </c>
      <c r="E32" s="18">
        <f>('C. PERCENTAGE CHANGE'!E32-'C. PERCENTAGE CHANGE'!E$63)/('C. PERCENTAGE CHANGE'!E$64-'C. PERCENTAGE CHANGE'!E$63)</f>
        <v>0.93598455579661732</v>
      </c>
      <c r="F32" s="19">
        <f>('C. PERCENTAGE CHANGE'!F32-'C. PERCENTAGE CHANGE'!F$63)/('C. PERCENTAGE CHANGE'!F$64-'C. PERCENTAGE CHANGE'!F$63)</f>
        <v>0.59519117131464649</v>
      </c>
      <c r="G32" s="19">
        <f>('C. PERCENTAGE CHANGE'!G32-'C. PERCENTAGE CHANGE'!G$63)/('C. PERCENTAGE CHANGE'!G$64-'C. PERCENTAGE CHANGE'!G$63)</f>
        <v>0.35615280770685709</v>
      </c>
      <c r="H32" s="19">
        <f>('C. PERCENTAGE CHANGE'!H32-'C. PERCENTAGE CHANGE'!H$63)/('C. PERCENTAGE CHANGE'!H$64-'C. PERCENTAGE CHANGE'!H$63)</f>
        <v>0.98946372368189561</v>
      </c>
      <c r="I32" s="19">
        <f>('C. PERCENTAGE CHANGE'!I32-'C. PERCENTAGE CHANGE'!I$63)/('C. PERCENTAGE CHANGE'!I$64-'C. PERCENTAGE CHANGE'!I$63)</f>
        <v>0.48425096735818268</v>
      </c>
      <c r="J32" s="52">
        <f>('C. PERCENTAGE CHANGE'!J32-'C. PERCENTAGE CHANGE'!J$63)/('C. PERCENTAGE CHANGE'!J$64-'C. PERCENTAGE CHANGE'!J$63)</f>
        <v>0.759542805172292</v>
      </c>
      <c r="K32" s="51">
        <f>('C. PERCENTAGE CHANGE'!K32-'C. PERCENTAGE CHANGE'!K$63)/('C. PERCENTAGE CHANGE'!K$64-'C. PERCENTAGE CHANGE'!K$63)</f>
        <v>0.66666666666666663</v>
      </c>
      <c r="L32" s="47">
        <f>('C. PERCENTAGE CHANGE'!L32-'C. PERCENTAGE CHANGE'!L$63)/('C. PERCENTAGE CHANGE'!L$64-'C. PERCENTAGE CHANGE'!L$63)</f>
        <v>1</v>
      </c>
      <c r="M32" s="47">
        <f>('C. PERCENTAGE CHANGE'!M32-'C. PERCENTAGE CHANGE'!M$63)/('C. PERCENTAGE CHANGE'!M$64-'C. PERCENTAGE CHANGE'!M$63)</f>
        <v>0.65608465608465605</v>
      </c>
      <c r="N32" s="47">
        <f>('C. PERCENTAGE CHANGE'!N32-'C. PERCENTAGE CHANGE'!N$63)/('C. PERCENTAGE CHANGE'!N$64-'C. PERCENTAGE CHANGE'!N$63)</f>
        <v>1</v>
      </c>
      <c r="O32" s="47">
        <f>('C. PERCENTAGE CHANGE'!O32-'C. PERCENTAGE CHANGE'!O$63)/('C. PERCENTAGE CHANGE'!O$64-'C. PERCENTAGE CHANGE'!O$63)</f>
        <v>0.49773755656108604</v>
      </c>
      <c r="P32" s="52">
        <f>('C. PERCENTAGE CHANGE'!P32-'C. PERCENTAGE CHANGE'!P$63)/('C. PERCENTAGE CHANGE'!P$64-'C. PERCENTAGE CHANGE'!P$63)</f>
        <v>1</v>
      </c>
      <c r="Q32" s="47">
        <f>('C. PERCENTAGE CHANGE'!Q32-'C. PERCENTAGE CHANGE'!Q$63)/('C. PERCENTAGE CHANGE'!Q$64-'C. PERCENTAGE CHANGE'!Q$63)</f>
        <v>0.7235461410218692</v>
      </c>
      <c r="R32" s="47">
        <f>('C. PERCENTAGE CHANGE'!R32-'C. PERCENTAGE CHANGE'!R$63)/('C. PERCENTAGE CHANGE'!R$64-'C. PERCENTAGE CHANGE'!R$63)</f>
        <v>0.39392529604597165</v>
      </c>
      <c r="S32" s="47">
        <f>('C. PERCENTAGE CHANGE'!S32-'C. PERCENTAGE CHANGE'!S$63)/('C. PERCENTAGE CHANGE'!S$64-'C. PERCENTAGE CHANGE'!S$63)</f>
        <v>0.23252196904891517</v>
      </c>
      <c r="T32" s="47">
        <f>('C. PERCENTAGE CHANGE'!T32-'C. PERCENTAGE CHANGE'!T$63)/('C. PERCENTAGE CHANGE'!T$64-'C. PERCENTAGE CHANGE'!T$63)</f>
        <v>0.49511709701319889</v>
      </c>
      <c r="U32" s="47">
        <f>('C. PERCENTAGE CHANGE'!U32-'C. PERCENTAGE CHANGE'!U$63)/('C. PERCENTAGE CHANGE'!U$64-'C. PERCENTAGE CHANGE'!U$63)</f>
        <v>9.2161608638987147E-2</v>
      </c>
      <c r="V32" s="52">
        <f>('C. PERCENTAGE CHANGE'!V32-'C. PERCENTAGE CHANGE'!V$63)/('C. PERCENTAGE CHANGE'!V$64-'C. PERCENTAGE CHANGE'!V$63)</f>
        <v>5.7673851374638783E-2</v>
      </c>
      <c r="W32" s="47">
        <f>('C. PERCENTAGE CHANGE'!W32-'C. PERCENTAGE CHANGE'!W$63)/('C. PERCENTAGE CHANGE'!W$64-'C. PERCENTAGE CHANGE'!W$63)</f>
        <v>0.88911050755389576</v>
      </c>
      <c r="X32" s="47">
        <f>('C. PERCENTAGE CHANGE'!X32-'C. PERCENTAGE CHANGE'!X$63)/('C. PERCENTAGE CHANGE'!X$64-'C. PERCENTAGE CHANGE'!X$63)</f>
        <v>0.77303370786516945</v>
      </c>
      <c r="Y32" s="47">
        <f>('C. PERCENTAGE CHANGE'!Y32-'C. PERCENTAGE CHANGE'!Y$63)/('C. PERCENTAGE CHANGE'!Y$64-'C. PERCENTAGE CHANGE'!Y$63)</f>
        <v>0.41530680675086618</v>
      </c>
      <c r="Z32" s="47">
        <f>('C. PERCENTAGE CHANGE'!Z32-'C. PERCENTAGE CHANGE'!Z$63)/('C. PERCENTAGE CHANGE'!Z$64-'C. PERCENTAGE CHANGE'!Z$63)</f>
        <v>0.44920721705850142</v>
      </c>
      <c r="AA32" s="47">
        <f>('C. PERCENTAGE CHANGE'!AA32-'C. PERCENTAGE CHANGE'!AA$63)/('C. PERCENTAGE CHANGE'!AA$64-'C. PERCENTAGE CHANGE'!AA$63)</f>
        <v>0.59887669801462906</v>
      </c>
      <c r="AB32" s="52">
        <f>('C. PERCENTAGE CHANGE'!AB32-'C. PERCENTAGE CHANGE'!AB$63)/('C. PERCENTAGE CHANGE'!AB$64-'C. PERCENTAGE CHANGE'!AB$63)</f>
        <v>1</v>
      </c>
      <c r="AC32" s="47">
        <f>('C. PERCENTAGE CHANGE'!AC32-'C. PERCENTAGE CHANGE'!AC$63)/('C. PERCENTAGE CHANGE'!AC$64-'C. PERCENTAGE CHANGE'!AC$63)</f>
        <v>0.63849765258215974</v>
      </c>
      <c r="AD32" s="47">
        <f>('C. PERCENTAGE CHANGE'!AD32-'C. PERCENTAGE CHANGE'!AD$63)/('C. PERCENTAGE CHANGE'!AD$64-'C. PERCENTAGE CHANGE'!AD$63)</f>
        <v>0.30524642289348169</v>
      </c>
      <c r="AE32" s="47">
        <f>('C. PERCENTAGE CHANGE'!AE32-'C. PERCENTAGE CHANGE'!AE$63)/('C. PERCENTAGE CHANGE'!AE$64-'C. PERCENTAGE CHANGE'!AE$63)</f>
        <v>0.82209391001198384</v>
      </c>
      <c r="AF32" s="47">
        <f>('C. PERCENTAGE CHANGE'!AF32-'C. PERCENTAGE CHANGE'!AF$63)/('C. PERCENTAGE CHANGE'!AF$64-'C. PERCENTAGE CHANGE'!AF$63)</f>
        <v>0.5211973452526073</v>
      </c>
      <c r="AG32" s="47">
        <f>('C. PERCENTAGE CHANGE'!AG32-'C. PERCENTAGE CHANGE'!AG$63)/('C. PERCENTAGE CHANGE'!AG$64-'C. PERCENTAGE CHANGE'!AG$63)</f>
        <v>0.6103666245259165</v>
      </c>
      <c r="AH32" s="47">
        <f>('C. PERCENTAGE CHANGE'!AH32-'C. PERCENTAGE CHANGE'!AH$63)/('C. PERCENTAGE CHANGE'!AH$64-'C. PERCENTAGE CHANGE'!AH$63)</f>
        <v>0.85009487666034156</v>
      </c>
      <c r="AI32" s="120">
        <f>('C. PERCENTAGE CHANGE'!AI32-'C. PERCENTAGE CHANGE'!AI$63)/('C. PERCENTAGE CHANGE'!AI$64-'C. PERCENTAGE CHANGE'!AI$63)</f>
        <v>0.91795642374154751</v>
      </c>
      <c r="AJ32" s="47">
        <f>('C. PERCENTAGE CHANGE'!AJ32-'C. PERCENTAGE CHANGE'!AJ$63)/('C. PERCENTAGE CHANGE'!AJ$64-'C. PERCENTAGE CHANGE'!AJ$63)</f>
        <v>0.10459183673469387</v>
      </c>
      <c r="AK32" s="47">
        <f>('C. PERCENTAGE CHANGE'!AK32-'C. PERCENTAGE CHANGE'!AK$63)/('C. PERCENTAGE CHANGE'!AK$64-'C. PERCENTAGE CHANGE'!AK$63)</f>
        <v>0.54932935916542469</v>
      </c>
      <c r="AL32" s="47">
        <f>('C. PERCENTAGE CHANGE'!AL32-'C. PERCENTAGE CHANGE'!AL$63)/('C. PERCENTAGE CHANGE'!AL$64-'C. PERCENTAGE CHANGE'!AL$63)</f>
        <v>0.77611940298507465</v>
      </c>
      <c r="AM32" s="47">
        <f>('C. PERCENTAGE CHANGE'!AM32-'C. PERCENTAGE CHANGE'!AM$63)/('C. PERCENTAGE CHANGE'!AM$64-'C. PERCENTAGE CHANGE'!AM$63)</f>
        <v>0.5444444444444444</v>
      </c>
      <c r="AN32" s="192">
        <f>('C. PERCENTAGE CHANGE'!AN32-'C. PERCENTAGE CHANGE'!AN$63)/('C. PERCENTAGE CHANGE'!AN$64-'C. PERCENTAGE CHANGE'!AN$63)</f>
        <v>0.72485921158487521</v>
      </c>
      <c r="AO32" s="47">
        <f>('C. PERCENTAGE CHANGE'!AO32-'C. PERCENTAGE CHANGE'!AO$63)/('C. PERCENTAGE CHANGE'!AO$64-'C. PERCENTAGE CHANGE'!AO$63)</f>
        <v>0.42212983690438122</v>
      </c>
      <c r="AP32" s="47">
        <f>('C. PERCENTAGE CHANGE'!AP32-'C. PERCENTAGE CHANGE'!AP$63)/('C. PERCENTAGE CHANGE'!AP$64-'C. PERCENTAGE CHANGE'!AP$63)</f>
        <v>0.60784313725490202</v>
      </c>
      <c r="AQ32" s="47">
        <f>('C. PERCENTAGE CHANGE'!AQ32-'C. PERCENTAGE CHANGE'!AQ$63)/('C. PERCENTAGE CHANGE'!AQ$64-'C. PERCENTAGE CHANGE'!AQ$63)</f>
        <v>0.35000000000000003</v>
      </c>
      <c r="AR32" s="47">
        <f>('C. PERCENTAGE CHANGE'!AR32-'C. PERCENTAGE CHANGE'!AR$63)/('C. PERCENTAGE CHANGE'!AR$64-'C. PERCENTAGE CHANGE'!AR$63)</f>
        <v>0.32876712328767121</v>
      </c>
      <c r="AS32" s="47">
        <f>('C. PERCENTAGE CHANGE'!AS32-'C. PERCENTAGE CHANGE'!AS$63)/('C. PERCENTAGE CHANGE'!AS$64-'C. PERCENTAGE CHANGE'!AS$63)</f>
        <v>0.34796238244514105</v>
      </c>
      <c r="AT32" s="52">
        <f>('C. PERCENTAGE CHANGE'!AT32-'C. PERCENTAGE CHANGE'!AT$63)/('C. PERCENTAGE CHANGE'!AT$64-'C. PERCENTAGE CHANGE'!AT$63)</f>
        <v>0.3415664063809109</v>
      </c>
      <c r="AU32" s="47">
        <f>('C. PERCENTAGE CHANGE'!AU32-'C. PERCENTAGE CHANGE'!AU$63)/('C. PERCENTAGE CHANGE'!AU$64-'C. PERCENTAGE CHANGE'!AU$63)</f>
        <v>0.72697899838449098</v>
      </c>
      <c r="AV32" s="47">
        <f>('C. PERCENTAGE CHANGE'!AV32-'C. PERCENTAGE CHANGE'!AV$63)/('C. PERCENTAGE CHANGE'!AV$64-'C. PERCENTAGE CHANGE'!AV$63)</f>
        <v>0.75251509054325938</v>
      </c>
      <c r="AW32" s="47">
        <f>('C. PERCENTAGE CHANGE'!AW32-'C. PERCENTAGE CHANGE'!AW$63)/('C. PERCENTAGE CHANGE'!AW$64-'C. PERCENTAGE CHANGE'!AW$63)</f>
        <v>0.39801980198019804</v>
      </c>
      <c r="AX32" s="47">
        <f>('C. PERCENTAGE CHANGE'!AX32-'C. PERCENTAGE CHANGE'!AX$63)/('C. PERCENTAGE CHANGE'!AX$64-'C. PERCENTAGE CHANGE'!AX$63)</f>
        <v>0.57694915254237289</v>
      </c>
      <c r="AY32" s="47">
        <f>('C. PERCENTAGE CHANGE'!AY32-'C. PERCENTAGE CHANGE'!AY$63)/('C. PERCENTAGE CHANGE'!AY$64-'C. PERCENTAGE CHANGE'!AY$63)</f>
        <v>0.43692307692307691</v>
      </c>
      <c r="AZ32" s="52">
        <f>('C. PERCENTAGE CHANGE'!AZ32-'C. PERCENTAGE CHANGE'!AZ$63)/('C. PERCENTAGE CHANGE'!AZ$64-'C. PERCENTAGE CHANGE'!AZ$63)</f>
        <v>0.96001714664276516</v>
      </c>
      <c r="BA32" s="47">
        <f>('C. PERCENTAGE CHANGE'!BA32-'C. PERCENTAGE CHANGE'!BA$63)/('C. PERCENTAGE CHANGE'!BA$64-'C. PERCENTAGE CHANGE'!BA$63)</f>
        <v>0.68965517241379304</v>
      </c>
      <c r="BB32" s="47">
        <f>('C. PERCENTAGE CHANGE'!BB32-'C. PERCENTAGE CHANGE'!BB$63)/('C. PERCENTAGE CHANGE'!BB$64-'C. PERCENTAGE CHANGE'!BB$63)</f>
        <v>0.38661710037174718</v>
      </c>
      <c r="BC32" s="47">
        <f>('C. PERCENTAGE CHANGE'!BC32-'C. PERCENTAGE CHANGE'!BC$63)/('C. PERCENTAGE CHANGE'!BC$64-'C. PERCENTAGE CHANGE'!BC$63)</f>
        <v>0.73763440860215057</v>
      </c>
      <c r="BD32" s="47">
        <f>('C. PERCENTAGE CHANGE'!BD32-'C. PERCENTAGE CHANGE'!BD$63)/('C. PERCENTAGE CHANGE'!BD$64-'C. PERCENTAGE CHANGE'!BD$63)</f>
        <v>0.55384615384615377</v>
      </c>
      <c r="BE32" s="47">
        <f>('C. PERCENTAGE CHANGE'!BE32-'C. PERCENTAGE CHANGE'!BE$63)/('C. PERCENTAGE CHANGE'!BE$64-'C. PERCENTAGE CHANGE'!BE$63)</f>
        <v>0.16666666666666666</v>
      </c>
      <c r="BF32" s="52">
        <f>('C. PERCENTAGE CHANGE'!BF32-'C. PERCENTAGE CHANGE'!BF$63)/('C. PERCENTAGE CHANGE'!BF$64-'C. PERCENTAGE CHANGE'!BF$63)</f>
        <v>0.54699035872491963</v>
      </c>
      <c r="BG32" s="47">
        <f>1-('C. PERCENTAGE CHANGE'!BG32-'C. PERCENTAGE CHANGE'!BG$63)/('C. PERCENTAGE CHANGE'!BG$64-'C. PERCENTAGE CHANGE'!BG$63)</f>
        <v>0</v>
      </c>
      <c r="BH32" s="47">
        <f>1-('C. PERCENTAGE CHANGE'!BH32-'C. PERCENTAGE CHANGE'!BH$63)/('C. PERCENTAGE CHANGE'!BH$64-'C. PERCENTAGE CHANGE'!BH$63)</f>
        <v>1</v>
      </c>
      <c r="BI32" s="47">
        <f>1-('C. PERCENTAGE CHANGE'!BI32-'C. PERCENTAGE CHANGE'!BI$63)/('C. PERCENTAGE CHANGE'!BI$64-'C. PERCENTAGE CHANGE'!BI$63)</f>
        <v>0.78571428571428559</v>
      </c>
      <c r="BJ32" s="47">
        <f>1-('C. PERCENTAGE CHANGE'!BJ32-'C. PERCENTAGE CHANGE'!BJ$63)/('C. PERCENTAGE CHANGE'!BJ$64-'C. PERCENTAGE CHANGE'!BJ$63)</f>
        <v>0.61538461538461542</v>
      </c>
      <c r="BK32" s="47">
        <f>1-('C. PERCENTAGE CHANGE'!BK32-'C. PERCENTAGE CHANGE'!BK$63)/('C. PERCENTAGE CHANGE'!BK$64-'C. PERCENTAGE CHANGE'!BK$63)</f>
        <v>0.70833333333333326</v>
      </c>
      <c r="BL32" s="52">
        <f>1-('C. PERCENTAGE CHANGE'!BL32-'C. PERCENTAGE CHANGE'!BL$63)/('C. PERCENTAGE CHANGE'!BL$64-'C. PERCENTAGE CHANGE'!BL$63)</f>
        <v>0.89285714285714268</v>
      </c>
      <c r="BM32" s="47">
        <f>1-('C. PERCENTAGE CHANGE'!BM32-'C. PERCENTAGE CHANGE'!BM$63)/('C. PERCENTAGE CHANGE'!BM$64-'C. PERCENTAGE CHANGE'!BM$63)</f>
        <v>0.31746031746031744</v>
      </c>
      <c r="BN32" s="47">
        <f>1-('C. PERCENTAGE CHANGE'!BN32-'C. PERCENTAGE CHANGE'!BN$63)/('C. PERCENTAGE CHANGE'!BN$64-'C. PERCENTAGE CHANGE'!BN$63)</f>
        <v>0</v>
      </c>
      <c r="BO32" s="47">
        <f>1-('C. PERCENTAGE CHANGE'!BO32-'C. PERCENTAGE CHANGE'!BO$63)/('C. PERCENTAGE CHANGE'!BO$64-'C. PERCENTAGE CHANGE'!BO$63)</f>
        <v>0.12743362831858407</v>
      </c>
      <c r="BP32" s="47">
        <f>1-('C. PERCENTAGE CHANGE'!BP32-'C. PERCENTAGE CHANGE'!BP$63)/('C. PERCENTAGE CHANGE'!BP$64-'C. PERCENTAGE CHANGE'!BP$63)</f>
        <v>0.37931034482758619</v>
      </c>
      <c r="BQ32" s="47">
        <f>1-('C. PERCENTAGE CHANGE'!BQ32-'C. PERCENTAGE CHANGE'!BQ$63)/('C. PERCENTAGE CHANGE'!BQ$64-'C. PERCENTAGE CHANGE'!BQ$63)</f>
        <v>0.30158730158730163</v>
      </c>
      <c r="BR32" s="52">
        <f>1-('C. PERCENTAGE CHANGE'!BR32-'C. PERCENTAGE CHANGE'!BR$63)/('C. PERCENTAGE CHANGE'!BR$64-'C. PERCENTAGE CHANGE'!BR$63)</f>
        <v>0</v>
      </c>
      <c r="BS32" s="47">
        <f>('C. PERCENTAGE CHANGE'!BS32-'C. PERCENTAGE CHANGE'!BS$63)/('C. PERCENTAGE CHANGE'!BS$64-'C. PERCENTAGE CHANGE'!BS$63)</f>
        <v>0.36960642911950392</v>
      </c>
      <c r="BT32" s="47">
        <f>('C. PERCENTAGE CHANGE'!BT32-'C. PERCENTAGE CHANGE'!BT$63)/('C. PERCENTAGE CHANGE'!BT$64-'C. PERCENTAGE CHANGE'!BT$63)</f>
        <v>0.29478065300002582</v>
      </c>
      <c r="BU32" s="47">
        <f>('C. PERCENTAGE CHANGE'!BU32-'C. PERCENTAGE CHANGE'!BU$63)/('C. PERCENTAGE CHANGE'!BU$64-'C. PERCENTAGE CHANGE'!BU$63)</f>
        <v>7.6988000487420064E-2</v>
      </c>
      <c r="BV32" s="47">
        <f>('C. PERCENTAGE CHANGE'!BV32-'C. PERCENTAGE CHANGE'!BV$63)/('C. PERCENTAGE CHANGE'!BV$64-'C. PERCENTAGE CHANGE'!BV$63)</f>
        <v>0.30571060541004719</v>
      </c>
      <c r="BW32" s="47">
        <f>('C. PERCENTAGE CHANGE'!BW32-'C. PERCENTAGE CHANGE'!BW$63)/('C. PERCENTAGE CHANGE'!BW$64-'C. PERCENTAGE CHANGE'!BW$63)</f>
        <v>0.43354462714526293</v>
      </c>
      <c r="BX32" s="52">
        <f>('C. PERCENTAGE CHANGE'!BX32-'C. PERCENTAGE CHANGE'!BX$63)/('C. PERCENTAGE CHANGE'!BX$64-'C. PERCENTAGE CHANGE'!BX$63)</f>
        <v>9.958364457422246E-2</v>
      </c>
      <c r="BY32" s="47">
        <f>1-('C. PERCENTAGE CHANGE'!BY32-'C. PERCENTAGE CHANGE'!BY$63)/('C. PERCENTAGE CHANGE'!BY$64-'C. PERCENTAGE CHANGE'!BY$63)</f>
        <v>0.26422837976565583</v>
      </c>
      <c r="BZ32" s="47">
        <f>1-('C. PERCENTAGE CHANGE'!BZ32-'C. PERCENTAGE CHANGE'!BZ$63)/('C. PERCENTAGE CHANGE'!BZ$64-'C. PERCENTAGE CHANGE'!BZ$63)</f>
        <v>0.43083072745200646</v>
      </c>
      <c r="CA32" s="47">
        <f>1-('C. PERCENTAGE CHANGE'!CA32-'C. PERCENTAGE CHANGE'!CA$63)/('C. PERCENTAGE CHANGE'!CA$64-'C. PERCENTAGE CHANGE'!CA$63)</f>
        <v>0</v>
      </c>
      <c r="CB32" s="47">
        <f>1-('C. PERCENTAGE CHANGE'!CB32-'C. PERCENTAGE CHANGE'!CB$63)/('C. PERCENTAGE CHANGE'!CB$64-'C. PERCENTAGE CHANGE'!CB$63)</f>
        <v>0.17614186440190693</v>
      </c>
      <c r="CC32" s="47">
        <f>1-('C. PERCENTAGE CHANGE'!CC32-'C. PERCENTAGE CHANGE'!CC$63)/('C. PERCENTAGE CHANGE'!CC$64-'C. PERCENTAGE CHANGE'!CC$63)</f>
        <v>0</v>
      </c>
      <c r="CD32" s="52">
        <f>1-('C. PERCENTAGE CHANGE'!CD32-'C. PERCENTAGE CHANGE'!CD$63)/('C. PERCENTAGE CHANGE'!CD$64-'C. PERCENTAGE CHANGE'!CD$63)</f>
        <v>0</v>
      </c>
      <c r="CE32" s="51">
        <f>1-('C. PERCENTAGE CHANGE'!CE32-'C. PERCENTAGE CHANGE'!CE$63)/('C. PERCENTAGE CHANGE'!CE$64-'C. PERCENTAGE CHANGE'!CE$63)</f>
        <v>0</v>
      </c>
      <c r="CF32" s="47">
        <f>1-('C. PERCENTAGE CHANGE'!CF32-'C. PERCENTAGE CHANGE'!CF$63)/('C. PERCENTAGE CHANGE'!CF$64-'C. PERCENTAGE CHANGE'!CF$63)</f>
        <v>0</v>
      </c>
      <c r="CG32" s="47">
        <f>1-('C. PERCENTAGE CHANGE'!CG32-'C. PERCENTAGE CHANGE'!CG$63)/('C. PERCENTAGE CHANGE'!CG$64-'C. PERCENTAGE CHANGE'!CG$63)</f>
        <v>0.6436428584824585</v>
      </c>
      <c r="CH32" s="47">
        <f>1-('C. PERCENTAGE CHANGE'!CH32-'C. PERCENTAGE CHANGE'!CH$63)/('C. PERCENTAGE CHANGE'!CH$64-'C. PERCENTAGE CHANGE'!CH$63)</f>
        <v>0.21899498466182987</v>
      </c>
      <c r="CI32" s="47">
        <f>1-('C. PERCENTAGE CHANGE'!CI32-'C. PERCENTAGE CHANGE'!CI$63)/('C. PERCENTAGE CHANGE'!CI$64-'C. PERCENTAGE CHANGE'!CI$63)</f>
        <v>0.2123785538232259</v>
      </c>
      <c r="CJ32" s="47">
        <f>1-('C. PERCENTAGE CHANGE'!CJ32-'C. PERCENTAGE CHANGE'!CJ$63)/('C. PERCENTAGE CHANGE'!CJ$64-'C. PERCENTAGE CHANGE'!CJ$63)</f>
        <v>0</v>
      </c>
      <c r="CK32" s="51">
        <f>1-('C. PERCENTAGE CHANGE'!CK32-'C. PERCENTAGE CHANGE'!CK$63)/('C. PERCENTAGE CHANGE'!CK$64-'C. PERCENTAGE CHANGE'!CK$63)</f>
        <v>0</v>
      </c>
      <c r="CL32" s="47">
        <f>1-('C. PERCENTAGE CHANGE'!CL32-'C. PERCENTAGE CHANGE'!CL$63)/('C. PERCENTAGE CHANGE'!CL$64-'C. PERCENTAGE CHANGE'!CL$63)</f>
        <v>0.73333333333333339</v>
      </c>
      <c r="CM32" s="47">
        <f>1-('C. PERCENTAGE CHANGE'!CM32-'C. PERCENTAGE CHANGE'!CM$63)/('C. PERCENTAGE CHANGE'!CM$64-'C. PERCENTAGE CHANGE'!CM$63)</f>
        <v>0.33185185185185195</v>
      </c>
      <c r="CN32" s="47">
        <f>1-('C. PERCENTAGE CHANGE'!CN32-'C. PERCENTAGE CHANGE'!CN$63)/('C. PERCENTAGE CHANGE'!CN$64-'C. PERCENTAGE CHANGE'!CN$63)</f>
        <v>0.43749999999999989</v>
      </c>
      <c r="CO32" s="52">
        <f>1-('C. PERCENTAGE CHANGE'!CP32-'C. PERCENTAGE CHANGE'!CP$63)/('C. PERCENTAGE CHANGE'!CP$64-'C. PERCENTAGE CHANGE'!CP$63)</f>
        <v>0</v>
      </c>
      <c r="CP32" s="47">
        <f>1-('C. PERCENTAGE CHANGE'!CQ32-'C. PERCENTAGE CHANGE'!CQ$63)/('C. PERCENTAGE CHANGE'!CQ$64-'C. PERCENTAGE CHANGE'!CQ$63)</f>
        <v>0.69230769230769229</v>
      </c>
      <c r="CQ32" s="47">
        <f>1-('C. PERCENTAGE CHANGE'!CR32-'C. PERCENTAGE CHANGE'!CR$63)/('C. PERCENTAGE CHANGE'!CR$64-'C. PERCENTAGE CHANGE'!CR$63)</f>
        <v>0.53846153846153855</v>
      </c>
      <c r="CR32" s="47">
        <f>1-('C. PERCENTAGE CHANGE'!CS32-'C. PERCENTAGE CHANGE'!CS$63)/('C. PERCENTAGE CHANGE'!CS$64-'C. PERCENTAGE CHANGE'!CS$63)</f>
        <v>0.83333333333333326</v>
      </c>
      <c r="CS32" s="47">
        <f>1-('C. PERCENTAGE CHANGE'!CT32-'C. PERCENTAGE CHANGE'!CT$63)/('C. PERCENTAGE CHANGE'!CT$64-'C. PERCENTAGE CHANGE'!CT$63)</f>
        <v>0.48979591836734693</v>
      </c>
      <c r="CT32" s="47">
        <f>1-('C. PERCENTAGE CHANGE'!CU32-'C. PERCENTAGE CHANGE'!CU$63)/('C. PERCENTAGE CHANGE'!CU$64-'C. PERCENTAGE CHANGE'!CU$63)</f>
        <v>0.59999999999999987</v>
      </c>
      <c r="CU32" s="52">
        <f>1-('C. PERCENTAGE CHANGE'!CV32-'C. PERCENTAGE CHANGE'!CV$63)/('C. PERCENTAGE CHANGE'!CV$64-'C. PERCENTAGE CHANGE'!CV$63)</f>
        <v>0.5</v>
      </c>
      <c r="CV32" s="47">
        <f>1-('C. PERCENTAGE CHANGE'!CW32-'C. PERCENTAGE CHANGE'!CW$63)/('C. PERCENTAGE CHANGE'!CW$64-'C. PERCENTAGE CHANGE'!CW$63)</f>
        <v>0.68421052631578949</v>
      </c>
      <c r="CW32" s="47">
        <f>1-('C. PERCENTAGE CHANGE'!CX32-'C. PERCENTAGE CHANGE'!CX$63)/('C. PERCENTAGE CHANGE'!CX$64-'C. PERCENTAGE CHANGE'!CX$63)</f>
        <v>0.48888888888888893</v>
      </c>
      <c r="CX32" s="47">
        <f>1-('C. PERCENTAGE CHANGE'!CY32-'C. PERCENTAGE CHANGE'!CY$63)/('C. PERCENTAGE CHANGE'!CY$64-'C. PERCENTAGE CHANGE'!CY$63)</f>
        <v>0.60439560439560436</v>
      </c>
      <c r="CY32" s="47">
        <f>1-('C. PERCENTAGE CHANGE'!CZ32-'C. PERCENTAGE CHANGE'!CZ$63)/('C. PERCENTAGE CHANGE'!CZ$64-'C. PERCENTAGE CHANGE'!CZ$63)</f>
        <v>0.63636363636363635</v>
      </c>
      <c r="CZ32" s="47">
        <f>1-('C. PERCENTAGE CHANGE'!DA32-'C. PERCENTAGE CHANGE'!DA$63)/('C. PERCENTAGE CHANGE'!DA$64-'C. PERCENTAGE CHANGE'!DA$63)</f>
        <v>0.50054112554112551</v>
      </c>
      <c r="DA32" s="52">
        <f>1-('C. PERCENTAGE CHANGE'!DB32-'C. PERCENTAGE CHANGE'!DB$63)/('C. PERCENTAGE CHANGE'!DB$64-'C. PERCENTAGE CHANGE'!DB$63)</f>
        <v>0.75757575757575757</v>
      </c>
      <c r="DB32" s="47">
        <f>1-('C. PERCENTAGE CHANGE'!DC32-'C. PERCENTAGE CHANGE'!DC$63)/('C. PERCENTAGE CHANGE'!DC$64-'C. PERCENTAGE CHANGE'!DC$63)</f>
        <v>0.37931034482758619</v>
      </c>
      <c r="DC32" s="47">
        <f>1-('C. PERCENTAGE CHANGE'!DD32-'C. PERCENTAGE CHANGE'!DD$63)/('C. PERCENTAGE CHANGE'!DD$64-'C. PERCENTAGE CHANGE'!DD$63)</f>
        <v>0.82894736842105265</v>
      </c>
      <c r="DD32" s="47">
        <f>1-('C. PERCENTAGE CHANGE'!DE32-'C. PERCENTAGE CHANGE'!DE$63)/('C. PERCENTAGE CHANGE'!DE$64-'C. PERCENTAGE CHANGE'!DE$63)</f>
        <v>0.77621283255086071</v>
      </c>
      <c r="DE32" s="47">
        <f>1-('C. PERCENTAGE CHANGE'!DF32-'C. PERCENTAGE CHANGE'!DF$63)/('C. PERCENTAGE CHANGE'!DF$64-'C. PERCENTAGE CHANGE'!DF$63)</f>
        <v>0.5625</v>
      </c>
      <c r="DF32" s="47">
        <f>1-('C. PERCENTAGE CHANGE'!DG32-'C. PERCENTAGE CHANGE'!DG$63)/('C. PERCENTAGE CHANGE'!DG$64-'C. PERCENTAGE CHANGE'!DG$63)</f>
        <v>0.57971014492753614</v>
      </c>
      <c r="DG32" s="52">
        <f>1-('C. PERCENTAGE CHANGE'!DH32-'C. PERCENTAGE CHANGE'!DH$63)/('C. PERCENTAGE CHANGE'!DH$64-'C. PERCENTAGE CHANGE'!DH$63)</f>
        <v>0.61799660441426141</v>
      </c>
    </row>
    <row r="33" spans="1:111" x14ac:dyDescent="0.35">
      <c r="A33" s="228"/>
      <c r="B33" s="248" t="s">
        <v>31</v>
      </c>
      <c r="C33" s="248" t="s">
        <v>53</v>
      </c>
      <c r="D33" s="229" t="s">
        <v>77</v>
      </c>
      <c r="E33" s="18">
        <f>('C. PERCENTAGE CHANGE'!E33-'C. PERCENTAGE CHANGE'!E$63)/('C. PERCENTAGE CHANGE'!E$64-'C. PERCENTAGE CHANGE'!E$63)</f>
        <v>0.54682036128680545</v>
      </c>
      <c r="F33" s="19">
        <f>('C. PERCENTAGE CHANGE'!F33-'C. PERCENTAGE CHANGE'!F$63)/('C. PERCENTAGE CHANGE'!F$64-'C. PERCENTAGE CHANGE'!F$63)</f>
        <v>0.60093805730706484</v>
      </c>
      <c r="G33" s="19">
        <f>('C. PERCENTAGE CHANGE'!G33-'C. PERCENTAGE CHANGE'!G$63)/('C. PERCENTAGE CHANGE'!G$64-'C. PERCENTAGE CHANGE'!G$63)</f>
        <v>0.5228578240699473</v>
      </c>
      <c r="H33" s="19">
        <f>('C. PERCENTAGE CHANGE'!H33-'C. PERCENTAGE CHANGE'!H$63)/('C. PERCENTAGE CHANGE'!H$64-'C. PERCENTAGE CHANGE'!H$63)</f>
        <v>0.56809884508629072</v>
      </c>
      <c r="I33" s="19">
        <f>('C. PERCENTAGE CHANGE'!I33-'C. PERCENTAGE CHANGE'!I$63)/('C. PERCENTAGE CHANGE'!I$64-'C. PERCENTAGE CHANGE'!I$63)</f>
        <v>0.50283586033022276</v>
      </c>
      <c r="J33" s="52">
        <f>('C. PERCENTAGE CHANGE'!J33-'C. PERCENTAGE CHANGE'!J$63)/('C. PERCENTAGE CHANGE'!J$64-'C. PERCENTAGE CHANGE'!J$63)</f>
        <v>0.50214713073350636</v>
      </c>
      <c r="K33" s="51">
        <f>('C. PERCENTAGE CHANGE'!K33-'C. PERCENTAGE CHANGE'!K$63)/('C. PERCENTAGE CHANGE'!K$64-'C. PERCENTAGE CHANGE'!K$63)</f>
        <v>0.65151515151515149</v>
      </c>
      <c r="L33" s="47">
        <f>('C. PERCENTAGE CHANGE'!L33-'C. PERCENTAGE CHANGE'!L$63)/('C. PERCENTAGE CHANGE'!L$64-'C. PERCENTAGE CHANGE'!L$63)</f>
        <v>0.26153846153846155</v>
      </c>
      <c r="M33" s="47">
        <f>('C. PERCENTAGE CHANGE'!M33-'C. PERCENTAGE CHANGE'!M$63)/('C. PERCENTAGE CHANGE'!M$64-'C. PERCENTAGE CHANGE'!M$63)</f>
        <v>0.38095238095238099</v>
      </c>
      <c r="N33" s="47">
        <f>('C. PERCENTAGE CHANGE'!N33-'C. PERCENTAGE CHANGE'!N$63)/('C. PERCENTAGE CHANGE'!N$64-'C. PERCENTAGE CHANGE'!N$63)</f>
        <v>0.31196581196581202</v>
      </c>
      <c r="O33" s="47">
        <f>('C. PERCENTAGE CHANGE'!O33-'C. PERCENTAGE CHANGE'!O$63)/('C. PERCENTAGE CHANGE'!O$64-'C. PERCENTAGE CHANGE'!O$63)</f>
        <v>4.8937221947602583E-2</v>
      </c>
      <c r="P33" s="52">
        <f>('C. PERCENTAGE CHANGE'!P33-'C. PERCENTAGE CHANGE'!P$63)/('C. PERCENTAGE CHANGE'!P$64-'C. PERCENTAGE CHANGE'!P$63)</f>
        <v>0.12057840765065102</v>
      </c>
      <c r="Q33" s="47">
        <f>('C. PERCENTAGE CHANGE'!Q33-'C. PERCENTAGE CHANGE'!Q$63)/('C. PERCENTAGE CHANGE'!Q$64-'C. PERCENTAGE CHANGE'!Q$63)</f>
        <v>0.84705314218579941</v>
      </c>
      <c r="R33" s="47">
        <f>('C. PERCENTAGE CHANGE'!R33-'C. PERCENTAGE CHANGE'!R$63)/('C. PERCENTAGE CHANGE'!R$64-'C. PERCENTAGE CHANGE'!R$63)</f>
        <v>0.41066282420749284</v>
      </c>
      <c r="S33" s="47">
        <f>('C. PERCENTAGE CHANGE'!S33-'C. PERCENTAGE CHANGE'!S$63)/('C. PERCENTAGE CHANGE'!S$64-'C. PERCENTAGE CHANGE'!S$63)</f>
        <v>0.30242800677583292</v>
      </c>
      <c r="T33" s="47">
        <f>('C. PERCENTAGE CHANGE'!T33-'C. PERCENTAGE CHANGE'!T$63)/('C. PERCENTAGE CHANGE'!T$64-'C. PERCENTAGE CHANGE'!T$63)</f>
        <v>0.4883463827275607</v>
      </c>
      <c r="U33" s="47">
        <f>('C. PERCENTAGE CHANGE'!U33-'C. PERCENTAGE CHANGE'!U$63)/('C. PERCENTAGE CHANGE'!U$64-'C. PERCENTAGE CHANGE'!U$63)</f>
        <v>0.55336519521863958</v>
      </c>
      <c r="V33" s="52">
        <f>('C. PERCENTAGE CHANGE'!V33-'C. PERCENTAGE CHANGE'!V$63)/('C. PERCENTAGE CHANGE'!V$64-'C. PERCENTAGE CHANGE'!V$63)</f>
        <v>0.42243188421046474</v>
      </c>
      <c r="W33" s="47">
        <f>('C. PERCENTAGE CHANGE'!W33-'C. PERCENTAGE CHANGE'!W$63)/('C. PERCENTAGE CHANGE'!W$64-'C. PERCENTAGE CHANGE'!W$63)</f>
        <v>0.73616980407222421</v>
      </c>
      <c r="X33" s="47">
        <f>('C. PERCENTAGE CHANGE'!X33-'C. PERCENTAGE CHANGE'!X$63)/('C. PERCENTAGE CHANGE'!X$64-'C. PERCENTAGE CHANGE'!X$63)</f>
        <v>0.60384615384615448</v>
      </c>
      <c r="Y33" s="47">
        <f>('C. PERCENTAGE CHANGE'!Y33-'C. PERCENTAGE CHANGE'!Y$63)/('C. PERCENTAGE CHANGE'!Y$64-'C. PERCENTAGE CHANGE'!Y$63)</f>
        <v>1.1584393609059265E-2</v>
      </c>
      <c r="Z33" s="47">
        <f>('C. PERCENTAGE CHANGE'!Z33-'C. PERCENTAGE CHANGE'!Z$63)/('C. PERCENTAGE CHANGE'!Z$64-'C. PERCENTAGE CHANGE'!Z$63)</f>
        <v>0.3845284658843986</v>
      </c>
      <c r="AA33" s="47">
        <f>('C. PERCENTAGE CHANGE'!AA33-'C. PERCENTAGE CHANGE'!AA$63)/('C. PERCENTAGE CHANGE'!AA$64-'C. PERCENTAGE CHANGE'!AA$63)</f>
        <v>0.44710031347962381</v>
      </c>
      <c r="AB33" s="52">
        <f>('C. PERCENTAGE CHANGE'!AB33-'C. PERCENTAGE CHANGE'!AB$63)/('C. PERCENTAGE CHANGE'!AB$64-'C. PERCENTAGE CHANGE'!AB$63)</f>
        <v>0.40922855082912873</v>
      </c>
      <c r="AC33" s="47">
        <f>('C. PERCENTAGE CHANGE'!AC33-'C. PERCENTAGE CHANGE'!AC$63)/('C. PERCENTAGE CHANGE'!AC$64-'C. PERCENTAGE CHANGE'!AC$63)</f>
        <v>0.47240197944423301</v>
      </c>
      <c r="AD33" s="47">
        <f>('C. PERCENTAGE CHANGE'!AD33-'C. PERCENTAGE CHANGE'!AD$63)/('C. PERCENTAGE CHANGE'!AD$64-'C. PERCENTAGE CHANGE'!AD$63)</f>
        <v>0.82413920770085147</v>
      </c>
      <c r="AE33" s="47">
        <f>('C. PERCENTAGE CHANGE'!AE33-'C. PERCENTAGE CHANGE'!AE$63)/('C. PERCENTAGE CHANGE'!AE$64-'C. PERCENTAGE CHANGE'!AE$63)</f>
        <v>0.48175182481751821</v>
      </c>
      <c r="AF33" s="47">
        <f>('C. PERCENTAGE CHANGE'!AF33-'C. PERCENTAGE CHANGE'!AF$63)/('C. PERCENTAGE CHANGE'!AF$64-'C. PERCENTAGE CHANGE'!AF$63)</f>
        <v>0.34579439252336447</v>
      </c>
      <c r="AG33" s="47">
        <f>('C. PERCENTAGE CHANGE'!AG33-'C. PERCENTAGE CHANGE'!AG$63)/('C. PERCENTAGE CHANGE'!AG$64-'C. PERCENTAGE CHANGE'!AG$63)</f>
        <v>0.20943952802359883</v>
      </c>
      <c r="AH33" s="47">
        <f>('C. PERCENTAGE CHANGE'!AH33-'C. PERCENTAGE CHANGE'!AH$63)/('C. PERCENTAGE CHANGE'!AH$64-'C. PERCENTAGE CHANGE'!AH$63)</f>
        <v>0.31124673060156932</v>
      </c>
      <c r="AI33" s="120">
        <f>('C. PERCENTAGE CHANGE'!AI33-'C. PERCENTAGE CHANGE'!AI$63)/('C. PERCENTAGE CHANGE'!AI$64-'C. PERCENTAGE CHANGE'!AI$63)</f>
        <v>9.0358126721763035E-2</v>
      </c>
      <c r="AJ33" s="47">
        <f>('C. PERCENTAGE CHANGE'!AJ33-'C. PERCENTAGE CHANGE'!AJ$63)/('C. PERCENTAGE CHANGE'!AJ$64-'C. PERCENTAGE CHANGE'!AJ$63)</f>
        <v>0.34453781512605036</v>
      </c>
      <c r="AK33" s="47">
        <f>('C. PERCENTAGE CHANGE'!AK33-'C. PERCENTAGE CHANGE'!AK$63)/('C. PERCENTAGE CHANGE'!AK$64-'C. PERCENTAGE CHANGE'!AK$63)</f>
        <v>0.31147540983606559</v>
      </c>
      <c r="AL33" s="47">
        <f>('C. PERCENTAGE CHANGE'!AL33-'C. PERCENTAGE CHANGE'!AL$63)/('C. PERCENTAGE CHANGE'!AL$64-'C. PERCENTAGE CHANGE'!AL$63)</f>
        <v>0.50538007636237414</v>
      </c>
      <c r="AM33" s="47">
        <f>('C. PERCENTAGE CHANGE'!AM33-'C. PERCENTAGE CHANGE'!AM$63)/('C. PERCENTAGE CHANGE'!AM$64-'C. PERCENTAGE CHANGE'!AM$63)</f>
        <v>0.27870370370370373</v>
      </c>
      <c r="AN33" s="192">
        <f>('C. PERCENTAGE CHANGE'!AN33-'C. PERCENTAGE CHANGE'!AN$63)/('C. PERCENTAGE CHANGE'!AN$64-'C. PERCENTAGE CHANGE'!AN$63)</f>
        <v>0</v>
      </c>
      <c r="AO33" s="47">
        <f>('C. PERCENTAGE CHANGE'!AO33-'C. PERCENTAGE CHANGE'!AO$63)/('C. PERCENTAGE CHANGE'!AO$64-'C. PERCENTAGE CHANGE'!AO$63)</f>
        <v>0.33898305084745767</v>
      </c>
      <c r="AP33" s="47">
        <f>('C. PERCENTAGE CHANGE'!AP33-'C. PERCENTAGE CHANGE'!AP$63)/('C. PERCENTAGE CHANGE'!AP$64-'C. PERCENTAGE CHANGE'!AP$63)</f>
        <v>0.42352941176470593</v>
      </c>
      <c r="AQ33" s="47">
        <f>('C. PERCENTAGE CHANGE'!AQ33-'C. PERCENTAGE CHANGE'!AQ$63)/('C. PERCENTAGE CHANGE'!AQ$64-'C. PERCENTAGE CHANGE'!AQ$63)</f>
        <v>0.58333333333333326</v>
      </c>
      <c r="AR33" s="47">
        <f>('C. PERCENTAGE CHANGE'!AR33-'C. PERCENTAGE CHANGE'!AR$63)/('C. PERCENTAGE CHANGE'!AR$64-'C. PERCENTAGE CHANGE'!AR$63)</f>
        <v>0.5907116605412629</v>
      </c>
      <c r="AS33" s="47">
        <f>('C. PERCENTAGE CHANGE'!AS33-'C. PERCENTAGE CHANGE'!AS$63)/('C. PERCENTAGE CHANGE'!AS$64-'C. PERCENTAGE CHANGE'!AS$63)</f>
        <v>0.22747928361400696</v>
      </c>
      <c r="AT33" s="52">
        <f>('C. PERCENTAGE CHANGE'!AT33-'C. PERCENTAGE CHANGE'!AT$63)/('C. PERCENTAGE CHANGE'!AT$64-'C. PERCENTAGE CHANGE'!AT$63)</f>
        <v>0.36252220248667855</v>
      </c>
      <c r="AU33" s="47">
        <f>('C. PERCENTAGE CHANGE'!AU33-'C. PERCENTAGE CHANGE'!AU$63)/('C. PERCENTAGE CHANGE'!AU$64-'C. PERCENTAGE CHANGE'!AU$63)</f>
        <v>0.61700012426991424</v>
      </c>
      <c r="AV33" s="47">
        <f>('C. PERCENTAGE CHANGE'!AV33-'C. PERCENTAGE CHANGE'!AV$63)/('C. PERCENTAGE CHANGE'!AV$64-'C. PERCENTAGE CHANGE'!AV$63)</f>
        <v>0.66503267973856195</v>
      </c>
      <c r="AW33" s="47">
        <f>('C. PERCENTAGE CHANGE'!AW33-'C. PERCENTAGE CHANGE'!AW$63)/('C. PERCENTAGE CHANGE'!AW$64-'C. PERCENTAGE CHANGE'!AW$63)</f>
        <v>0.54003625714684145</v>
      </c>
      <c r="AX33" s="47">
        <f>('C. PERCENTAGE CHANGE'!AX33-'C. PERCENTAGE CHANGE'!AX$63)/('C. PERCENTAGE CHANGE'!AX$64-'C. PERCENTAGE CHANGE'!AX$63)</f>
        <v>0</v>
      </c>
      <c r="AY33" s="47">
        <f>('C. PERCENTAGE CHANGE'!AY33-'C. PERCENTAGE CHANGE'!AY$63)/('C. PERCENTAGE CHANGE'!AY$64-'C. PERCENTAGE CHANGE'!AY$63)</f>
        <v>5.6175824175824202E-2</v>
      </c>
      <c r="AZ33" s="52">
        <f>('C. PERCENTAGE CHANGE'!AZ33-'C. PERCENTAGE CHANGE'!AZ$63)/('C. PERCENTAGE CHANGE'!AZ$64-'C. PERCENTAGE CHANGE'!AZ$63)</f>
        <v>0.10704960835509142</v>
      </c>
      <c r="BA33" s="47">
        <f>('C. PERCENTAGE CHANGE'!BA33-'C. PERCENTAGE CHANGE'!BA$63)/('C. PERCENTAGE CHANGE'!BA$64-'C. PERCENTAGE CHANGE'!BA$63)</f>
        <v>0.57692307692307687</v>
      </c>
      <c r="BB33" s="47">
        <f>('C. PERCENTAGE CHANGE'!BB33-'C. PERCENTAGE CHANGE'!BB$63)/('C. PERCENTAGE CHANGE'!BB$64-'C. PERCENTAGE CHANGE'!BB$63)</f>
        <v>0</v>
      </c>
      <c r="BC33" s="47">
        <f>('C. PERCENTAGE CHANGE'!BC33-'C. PERCENTAGE CHANGE'!BC$63)/('C. PERCENTAGE CHANGE'!BC$64-'C. PERCENTAGE CHANGE'!BC$63)</f>
        <v>0.40150943396226413</v>
      </c>
      <c r="BD33" s="47">
        <f>('C. PERCENTAGE CHANGE'!BD33-'C. PERCENTAGE CHANGE'!BD$63)/('C. PERCENTAGE CHANGE'!BD$64-'C. PERCENTAGE CHANGE'!BD$63)</f>
        <v>0.73148148148148151</v>
      </c>
      <c r="BE33" s="47">
        <f>('C. PERCENTAGE CHANGE'!BE33-'C. PERCENTAGE CHANGE'!BE$63)/('C. PERCENTAGE CHANGE'!BE$64-'C. PERCENTAGE CHANGE'!BE$63)</f>
        <v>0.70512820512820518</v>
      </c>
      <c r="BF33" s="52">
        <f>('C. PERCENTAGE CHANGE'!BF33-'C. PERCENTAGE CHANGE'!BF$63)/('C. PERCENTAGE CHANGE'!BF$64-'C. PERCENTAGE CHANGE'!BF$63)</f>
        <v>0.59411935671381522</v>
      </c>
      <c r="BG33" s="47">
        <f>1-('C. PERCENTAGE CHANGE'!BG33-'C. PERCENTAGE CHANGE'!BG$63)/('C. PERCENTAGE CHANGE'!BG$64-'C. PERCENTAGE CHANGE'!BG$63)</f>
        <v>0</v>
      </c>
      <c r="BH33" s="47">
        <f>1-('C. PERCENTAGE CHANGE'!BH33-'C. PERCENTAGE CHANGE'!BH$63)/('C. PERCENTAGE CHANGE'!BH$64-'C. PERCENTAGE CHANGE'!BH$63)</f>
        <v>1</v>
      </c>
      <c r="BI33" s="47">
        <f>1-('C. PERCENTAGE CHANGE'!BI33-'C. PERCENTAGE CHANGE'!BI$63)/('C. PERCENTAGE CHANGE'!BI$64-'C. PERCENTAGE CHANGE'!BI$63)</f>
        <v>0</v>
      </c>
      <c r="BJ33" s="47">
        <f>1-('C. PERCENTAGE CHANGE'!BJ33-'C. PERCENTAGE CHANGE'!BJ$63)/('C. PERCENTAGE CHANGE'!BJ$64-'C. PERCENTAGE CHANGE'!BJ$63)</f>
        <v>0.61538461538461542</v>
      </c>
      <c r="BK33" s="47">
        <f>1-('C. PERCENTAGE CHANGE'!BK33-'C. PERCENTAGE CHANGE'!BK$63)/('C. PERCENTAGE CHANGE'!BK$64-'C. PERCENTAGE CHANGE'!BK$63)</f>
        <v>0.70833333333333326</v>
      </c>
      <c r="BL33" s="52">
        <f>1-('C. PERCENTAGE CHANGE'!BL33-'C. PERCENTAGE CHANGE'!BL$63)/('C. PERCENTAGE CHANGE'!BL$64-'C. PERCENTAGE CHANGE'!BL$63)</f>
        <v>0.5</v>
      </c>
      <c r="BM33" s="47">
        <f>1-('C. PERCENTAGE CHANGE'!BM33-'C. PERCENTAGE CHANGE'!BM$63)/('C. PERCENTAGE CHANGE'!BM$64-'C. PERCENTAGE CHANGE'!BM$63)</f>
        <v>0.91954022988505746</v>
      </c>
      <c r="BN33" s="47">
        <f>1-('C. PERCENTAGE CHANGE'!BN33-'C. PERCENTAGE CHANGE'!BN$63)/('C. PERCENTAGE CHANGE'!BN$64-'C. PERCENTAGE CHANGE'!BN$63)</f>
        <v>0.14880952380952372</v>
      </c>
      <c r="BO33" s="47">
        <f>1-('C. PERCENTAGE CHANGE'!BO33-'C. PERCENTAGE CHANGE'!BO$63)/('C. PERCENTAGE CHANGE'!BO$64-'C. PERCENTAGE CHANGE'!BO$63)</f>
        <v>0.68176991150442479</v>
      </c>
      <c r="BP33" s="47">
        <f>1-('C. PERCENTAGE CHANGE'!BP33-'C. PERCENTAGE CHANGE'!BP$63)/('C. PERCENTAGE CHANGE'!BP$64-'C. PERCENTAGE CHANGE'!BP$63)</f>
        <v>0.37931034482758619</v>
      </c>
      <c r="BQ33" s="47">
        <f>1-('C. PERCENTAGE CHANGE'!BQ33-'C. PERCENTAGE CHANGE'!BQ$63)/('C. PERCENTAGE CHANGE'!BQ$64-'C. PERCENTAGE CHANGE'!BQ$63)</f>
        <v>0.30158730158730163</v>
      </c>
      <c r="BR33" s="52">
        <f>1-('C. PERCENTAGE CHANGE'!BR33-'C. PERCENTAGE CHANGE'!BR$63)/('C. PERCENTAGE CHANGE'!BR$64-'C. PERCENTAGE CHANGE'!BR$63)</f>
        <v>0.57163671685284134</v>
      </c>
      <c r="BS33" s="47">
        <f>('C. PERCENTAGE CHANGE'!BS33-'C. PERCENTAGE CHANGE'!BS$63)/('C. PERCENTAGE CHANGE'!BS$64-'C. PERCENTAGE CHANGE'!BS$63)</f>
        <v>0.43282236248872852</v>
      </c>
      <c r="BT33" s="47">
        <f>('C. PERCENTAGE CHANGE'!BT33-'C. PERCENTAGE CHANGE'!BT$63)/('C. PERCENTAGE CHANGE'!BT$64-'C. PERCENTAGE CHANGE'!BT$63)</f>
        <v>0.42824848388792031</v>
      </c>
      <c r="BU33" s="47">
        <f>('C. PERCENTAGE CHANGE'!BU33-'C. PERCENTAGE CHANGE'!BU$63)/('C. PERCENTAGE CHANGE'!BU$64-'C. PERCENTAGE CHANGE'!BU$63)</f>
        <v>0.4379228400598642</v>
      </c>
      <c r="BV33" s="47">
        <f>('C. PERCENTAGE CHANGE'!BV33-'C. PERCENTAGE CHANGE'!BV$63)/('C. PERCENTAGE CHANGE'!BV$64-'C. PERCENTAGE CHANGE'!BV$63)</f>
        <v>0</v>
      </c>
      <c r="BW33" s="47">
        <f>('C. PERCENTAGE CHANGE'!BW33-'C. PERCENTAGE CHANGE'!BW$63)/('C. PERCENTAGE CHANGE'!BW$64-'C. PERCENTAGE CHANGE'!BW$63)</f>
        <v>0.68988305605838574</v>
      </c>
      <c r="BX33" s="52">
        <f>('C. PERCENTAGE CHANGE'!BX33-'C. PERCENTAGE CHANGE'!BX$63)/('C. PERCENTAGE CHANGE'!BX$64-'C. PERCENTAGE CHANGE'!BX$63)</f>
        <v>0.50689704493806609</v>
      </c>
      <c r="BY33" s="47">
        <f>1-('C. PERCENTAGE CHANGE'!BY33-'C. PERCENTAGE CHANGE'!BY$63)/('C. PERCENTAGE CHANGE'!BY$64-'C. PERCENTAGE CHANGE'!BY$63)</f>
        <v>0.67145995888759558</v>
      </c>
      <c r="BZ33" s="47">
        <f>1-('C. PERCENTAGE CHANGE'!BZ33-'C. PERCENTAGE CHANGE'!BZ$63)/('C. PERCENTAGE CHANGE'!BZ$64-'C. PERCENTAGE CHANGE'!BZ$63)</f>
        <v>0.39470205172250994</v>
      </c>
      <c r="CA33" s="47">
        <f>1-('C. PERCENTAGE CHANGE'!CA33-'C. PERCENTAGE CHANGE'!CA$63)/('C. PERCENTAGE CHANGE'!CA$64-'C. PERCENTAGE CHANGE'!CA$63)</f>
        <v>0.57278423045552462</v>
      </c>
      <c r="CB33" s="47">
        <f>1-('C. PERCENTAGE CHANGE'!CB33-'C. PERCENTAGE CHANGE'!CB$63)/('C. PERCENTAGE CHANGE'!CB$64-'C. PERCENTAGE CHANGE'!CB$63)</f>
        <v>0.23334951333997078</v>
      </c>
      <c r="CC33" s="47">
        <f>1-('C. PERCENTAGE CHANGE'!CC33-'C. PERCENTAGE CHANGE'!CC$63)/('C. PERCENTAGE CHANGE'!CC$64-'C. PERCENTAGE CHANGE'!CC$63)</f>
        <v>0.411022400904827</v>
      </c>
      <c r="CD33" s="52">
        <f>1-('C. PERCENTAGE CHANGE'!CD33-'C. PERCENTAGE CHANGE'!CD$63)/('C. PERCENTAGE CHANGE'!CD$64-'C. PERCENTAGE CHANGE'!CD$63)</f>
        <v>0.5218515721056658</v>
      </c>
      <c r="CE33" s="51">
        <f>1-('C. PERCENTAGE CHANGE'!CE33-'C. PERCENTAGE CHANGE'!CE$63)/('C. PERCENTAGE CHANGE'!CE$64-'C. PERCENTAGE CHANGE'!CE$63)</f>
        <v>0.4337165009977435</v>
      </c>
      <c r="CF33" s="47">
        <f>1-('C. PERCENTAGE CHANGE'!CF33-'C. PERCENTAGE CHANGE'!CF$63)/('C. PERCENTAGE CHANGE'!CF$64-'C. PERCENTAGE CHANGE'!CF$63)</f>
        <v>0.5374077119244608</v>
      </c>
      <c r="CG33" s="47">
        <f>1-('C. PERCENTAGE CHANGE'!CG33-'C. PERCENTAGE CHANGE'!CG$63)/('C. PERCENTAGE CHANGE'!CG$64-'C. PERCENTAGE CHANGE'!CG$63)</f>
        <v>0.53218892451236988</v>
      </c>
      <c r="CH33" s="47">
        <f>1-('C. PERCENTAGE CHANGE'!CH33-'C. PERCENTAGE CHANGE'!CH$63)/('C. PERCENTAGE CHANGE'!CH$64-'C. PERCENTAGE CHANGE'!CH$63)</f>
        <v>0.68964511653317229</v>
      </c>
      <c r="CI33" s="47">
        <f>1-('C. PERCENTAGE CHANGE'!CI33-'C. PERCENTAGE CHANGE'!CI$63)/('C. PERCENTAGE CHANGE'!CI$64-'C. PERCENTAGE CHANGE'!CI$63)</f>
        <v>0.43842157930364656</v>
      </c>
      <c r="CJ33" s="47">
        <f>1-('C. PERCENTAGE CHANGE'!CJ33-'C. PERCENTAGE CHANGE'!CJ$63)/('C. PERCENTAGE CHANGE'!CJ$64-'C. PERCENTAGE CHANGE'!CJ$63)</f>
        <v>0.50758820964256113</v>
      </c>
      <c r="CK33" s="51">
        <f>1-('C. PERCENTAGE CHANGE'!CK33-'C. PERCENTAGE CHANGE'!CK$63)/('C. PERCENTAGE CHANGE'!CK$64-'C. PERCENTAGE CHANGE'!CK$63)</f>
        <v>0.86250000000000004</v>
      </c>
      <c r="CL33" s="47">
        <f>1-('C. PERCENTAGE CHANGE'!CL33-'C. PERCENTAGE CHANGE'!CL$63)/('C. PERCENTAGE CHANGE'!CL$64-'C. PERCENTAGE CHANGE'!CL$63)</f>
        <v>0.71212121212121215</v>
      </c>
      <c r="CM33" s="47">
        <f>1-('C. PERCENTAGE CHANGE'!CM33-'C. PERCENTAGE CHANGE'!CM$63)/('C. PERCENTAGE CHANGE'!CM$64-'C. PERCENTAGE CHANGE'!CM$63)</f>
        <v>0.76533333333333342</v>
      </c>
      <c r="CN33" s="47">
        <f>1-('C. PERCENTAGE CHANGE'!CN33-'C. PERCENTAGE CHANGE'!CN$63)/('C. PERCENTAGE CHANGE'!CN$64-'C. PERCENTAGE CHANGE'!CN$63)</f>
        <v>0.41666666666666663</v>
      </c>
      <c r="CO33" s="52">
        <f>1-('C. PERCENTAGE CHANGE'!CP33-'C. PERCENTAGE CHANGE'!CP$63)/('C. PERCENTAGE CHANGE'!CP$64-'C. PERCENTAGE CHANGE'!CP$63)</f>
        <v>0.94736842105263153</v>
      </c>
      <c r="CP33" s="47">
        <f>1-('C. PERCENTAGE CHANGE'!CQ33-'C. PERCENTAGE CHANGE'!CQ$63)/('C. PERCENTAGE CHANGE'!CQ$64-'C. PERCENTAGE CHANGE'!CQ$63)</f>
        <v>0.69230769230769229</v>
      </c>
      <c r="CQ33" s="47">
        <f>1-('C. PERCENTAGE CHANGE'!CR33-'C. PERCENTAGE CHANGE'!CR$63)/('C. PERCENTAGE CHANGE'!CR$64-'C. PERCENTAGE CHANGE'!CR$63)</f>
        <v>0.53846153846153855</v>
      </c>
      <c r="CR33" s="47">
        <f>1-('C. PERCENTAGE CHANGE'!CS33-'C. PERCENTAGE CHANGE'!CS$63)/('C. PERCENTAGE CHANGE'!CS$64-'C. PERCENTAGE CHANGE'!CS$63)</f>
        <v>0.83333333333333326</v>
      </c>
      <c r="CS33" s="47">
        <f>1-('C. PERCENTAGE CHANGE'!CT33-'C. PERCENTAGE CHANGE'!CT$63)/('C. PERCENTAGE CHANGE'!CT$64-'C. PERCENTAGE CHANGE'!CT$63)</f>
        <v>0.2857142857142857</v>
      </c>
      <c r="CT33" s="47">
        <f>1-('C. PERCENTAGE CHANGE'!CU33-'C. PERCENTAGE CHANGE'!CU$63)/('C. PERCENTAGE CHANGE'!CU$64-'C. PERCENTAGE CHANGE'!CU$63)</f>
        <v>0.6399999999999999</v>
      </c>
      <c r="CU33" s="52">
        <f>1-('C. PERCENTAGE CHANGE'!CV33-'C. PERCENTAGE CHANGE'!CV$63)/('C. PERCENTAGE CHANGE'!CV$64-'C. PERCENTAGE CHANGE'!CV$63)</f>
        <v>0.35000000000000009</v>
      </c>
      <c r="CV33" s="47">
        <f>1-('C. PERCENTAGE CHANGE'!CW33-'C. PERCENTAGE CHANGE'!CW$63)/('C. PERCENTAGE CHANGE'!CW$64-'C. PERCENTAGE CHANGE'!CW$63)</f>
        <v>0.55388471177944865</v>
      </c>
      <c r="CW33" s="47">
        <f>1-('C. PERCENTAGE CHANGE'!CX33-'C. PERCENTAGE CHANGE'!CX$63)/('C. PERCENTAGE CHANGE'!CX$64-'C. PERCENTAGE CHANGE'!CX$63)</f>
        <v>1</v>
      </c>
      <c r="CX33" s="47">
        <f>1-('C. PERCENTAGE CHANGE'!CY33-'C. PERCENTAGE CHANGE'!CY$63)/('C. PERCENTAGE CHANGE'!CY$64-'C. PERCENTAGE CHANGE'!CY$63)</f>
        <v>0.18796992481203001</v>
      </c>
      <c r="CY33" s="47">
        <f>1-('C. PERCENTAGE CHANGE'!CZ33-'C. PERCENTAGE CHANGE'!CZ$63)/('C. PERCENTAGE CHANGE'!CZ$64-'C. PERCENTAGE CHANGE'!CZ$63)</f>
        <v>0.50909090909090915</v>
      </c>
      <c r="CZ33" s="47">
        <f>1-('C. PERCENTAGE CHANGE'!DA33-'C. PERCENTAGE CHANGE'!DA$63)/('C. PERCENTAGE CHANGE'!DA$64-'C. PERCENTAGE CHANGE'!DA$63)</f>
        <v>0.32467532467532467</v>
      </c>
      <c r="DA33" s="52">
        <f>1-('C. PERCENTAGE CHANGE'!DB33-'C. PERCENTAGE CHANGE'!DB$63)/('C. PERCENTAGE CHANGE'!DB$64-'C. PERCENTAGE CHANGE'!DB$63)</f>
        <v>0.39393939393939392</v>
      </c>
      <c r="DB33" s="47">
        <f>1-('C. PERCENTAGE CHANGE'!DC33-'C. PERCENTAGE CHANGE'!DC$63)/('C. PERCENTAGE CHANGE'!DC$64-'C. PERCENTAGE CHANGE'!DC$63)</f>
        <v>0.51318458417849899</v>
      </c>
      <c r="DC33" s="47">
        <f>1-('C. PERCENTAGE CHANGE'!DD33-'C. PERCENTAGE CHANGE'!DD$63)/('C. PERCENTAGE CHANGE'!DD$64-'C. PERCENTAGE CHANGE'!DD$63)</f>
        <v>0.9375</v>
      </c>
      <c r="DD33" s="47">
        <f>1-('C. PERCENTAGE CHANGE'!DE33-'C. PERCENTAGE CHANGE'!DE$63)/('C. PERCENTAGE CHANGE'!DE$64-'C. PERCENTAGE CHANGE'!DE$63)</f>
        <v>0.45070422535211274</v>
      </c>
      <c r="DE33" s="47">
        <f>1-('C. PERCENTAGE CHANGE'!DF33-'C. PERCENTAGE CHANGE'!DF$63)/('C. PERCENTAGE CHANGE'!DF$64-'C. PERCENTAGE CHANGE'!DF$63)</f>
        <v>0.4285714285714286</v>
      </c>
      <c r="DF33" s="47">
        <f>1-('C. PERCENTAGE CHANGE'!DG33-'C. PERCENTAGE CHANGE'!DG$63)/('C. PERCENTAGE CHANGE'!DG$64-'C. PERCENTAGE CHANGE'!DG$63)</f>
        <v>0.34782608695652173</v>
      </c>
      <c r="DG33" s="52">
        <f>1-('C. PERCENTAGE CHANGE'!DH33-'C. PERCENTAGE CHANGE'!DH$63)/('C. PERCENTAGE CHANGE'!DH$64-'C. PERCENTAGE CHANGE'!DH$63)</f>
        <v>0.34535104364326386</v>
      </c>
    </row>
    <row r="34" spans="1:111" x14ac:dyDescent="0.35">
      <c r="A34" s="228"/>
      <c r="B34" s="248" t="s">
        <v>32</v>
      </c>
      <c r="C34" s="248" t="s">
        <v>53</v>
      </c>
      <c r="D34" s="229" t="s">
        <v>78</v>
      </c>
      <c r="E34" s="18">
        <f>('C. PERCENTAGE CHANGE'!E34-'C. PERCENTAGE CHANGE'!E$63)/('C. PERCENTAGE CHANGE'!E$64-'C. PERCENTAGE CHANGE'!E$63)</f>
        <v>0.62858170521750256</v>
      </c>
      <c r="F34" s="19">
        <f>('C. PERCENTAGE CHANGE'!F34-'C. PERCENTAGE CHANGE'!F$63)/('C. PERCENTAGE CHANGE'!F$64-'C. PERCENTAGE CHANGE'!F$63)</f>
        <v>0.62883835273398259</v>
      </c>
      <c r="G34" s="19">
        <f>('C. PERCENTAGE CHANGE'!G34-'C. PERCENTAGE CHANGE'!G$63)/('C. PERCENTAGE CHANGE'!G$64-'C. PERCENTAGE CHANGE'!G$63)</f>
        <v>0.42181149506174986</v>
      </c>
      <c r="H34" s="19">
        <f>('C. PERCENTAGE CHANGE'!H34-'C. PERCENTAGE CHANGE'!H$63)/('C. PERCENTAGE CHANGE'!H$64-'C. PERCENTAGE CHANGE'!H$63)</f>
        <v>0.52852137950611722</v>
      </c>
      <c r="I34" s="19">
        <f>('C. PERCENTAGE CHANGE'!I34-'C. PERCENTAGE CHANGE'!I$63)/('C. PERCENTAGE CHANGE'!I$64-'C. PERCENTAGE CHANGE'!I$63)</f>
        <v>0.76579259603103988</v>
      </c>
      <c r="J34" s="52">
        <f>('C. PERCENTAGE CHANGE'!J34-'C. PERCENTAGE CHANGE'!J$63)/('C. PERCENTAGE CHANGE'!J$64-'C. PERCENTAGE CHANGE'!J$63)</f>
        <v>0.58897416296641347</v>
      </c>
      <c r="K34" s="51">
        <f>('C. PERCENTAGE CHANGE'!K34-'C. PERCENTAGE CHANGE'!K$63)/('C. PERCENTAGE CHANGE'!K$64-'C. PERCENTAGE CHANGE'!K$63)</f>
        <v>0.46511627906976744</v>
      </c>
      <c r="L34" s="47">
        <f>('C. PERCENTAGE CHANGE'!L34-'C. PERCENTAGE CHANGE'!L$63)/('C. PERCENTAGE CHANGE'!L$64-'C. PERCENTAGE CHANGE'!L$63)</f>
        <v>0.40476190476190477</v>
      </c>
      <c r="M34" s="47">
        <f>('C. PERCENTAGE CHANGE'!M34-'C. PERCENTAGE CHANGE'!M$63)/('C. PERCENTAGE CHANGE'!M$64-'C. PERCENTAGE CHANGE'!M$63)</f>
        <v>0.38095238095238099</v>
      </c>
      <c r="N34" s="47">
        <f>('C. PERCENTAGE CHANGE'!N34-'C. PERCENTAGE CHANGE'!N$63)/('C. PERCENTAGE CHANGE'!N$64-'C. PERCENTAGE CHANGE'!N$63)</f>
        <v>0.18500298151460942</v>
      </c>
      <c r="O34" s="47">
        <f>('C. PERCENTAGE CHANGE'!O34-'C. PERCENTAGE CHANGE'!O$63)/('C. PERCENTAGE CHANGE'!O$64-'C. PERCENTAGE CHANGE'!O$63)</f>
        <v>0.68907563025210095</v>
      </c>
      <c r="P34" s="52">
        <f>('C. PERCENTAGE CHANGE'!P34-'C. PERCENTAGE CHANGE'!P$63)/('C. PERCENTAGE CHANGE'!P$64-'C. PERCENTAGE CHANGE'!P$63)</f>
        <v>0.37218144840392609</v>
      </c>
      <c r="Q34" s="47">
        <f>('C. PERCENTAGE CHANGE'!Q34-'C. PERCENTAGE CHANGE'!Q$63)/('C. PERCENTAGE CHANGE'!Q$64-'C. PERCENTAGE CHANGE'!Q$63)</f>
        <v>0.64515229749221237</v>
      </c>
      <c r="R34" s="47">
        <f>('C. PERCENTAGE CHANGE'!R34-'C. PERCENTAGE CHANGE'!R$63)/('C. PERCENTAGE CHANGE'!R$64-'C. PERCENTAGE CHANGE'!R$63)</f>
        <v>0.5856222982708934</v>
      </c>
      <c r="S34" s="47">
        <f>('C. PERCENTAGE CHANGE'!S34-'C. PERCENTAGE CHANGE'!S$63)/('C. PERCENTAGE CHANGE'!S$64-'C. PERCENTAGE CHANGE'!S$63)</f>
        <v>0.5642928500071358</v>
      </c>
      <c r="T34" s="47">
        <f>('C. PERCENTAGE CHANGE'!T34-'C. PERCENTAGE CHANGE'!T$63)/('C. PERCENTAGE CHANGE'!T$64-'C. PERCENTAGE CHANGE'!T$63)</f>
        <v>0.66314280234653245</v>
      </c>
      <c r="U34" s="47">
        <f>('C. PERCENTAGE CHANGE'!U34-'C. PERCENTAGE CHANGE'!U$63)/('C. PERCENTAGE CHANGE'!U$64-'C. PERCENTAGE CHANGE'!U$63)</f>
        <v>0.50176875814559674</v>
      </c>
      <c r="V34" s="52">
        <f>('C. PERCENTAGE CHANGE'!V34-'C. PERCENTAGE CHANGE'!V$63)/('C. PERCENTAGE CHANGE'!V$64-'C. PERCENTAGE CHANGE'!V$63)</f>
        <v>0.7062805351578243</v>
      </c>
      <c r="W34" s="47">
        <f>('C. PERCENTAGE CHANGE'!W34-'C. PERCENTAGE CHANGE'!W$63)/('C. PERCENTAGE CHANGE'!W$64-'C. PERCENTAGE CHANGE'!W$63)</f>
        <v>0.80734350807343491</v>
      </c>
      <c r="X34" s="47">
        <f>('C. PERCENTAGE CHANGE'!X34-'C. PERCENTAGE CHANGE'!X$63)/('C. PERCENTAGE CHANGE'!X$64-'C. PERCENTAGE CHANGE'!X$63)</f>
        <v>0.38088235294117689</v>
      </c>
      <c r="Y34" s="47">
        <f>('C. PERCENTAGE CHANGE'!Y34-'C. PERCENTAGE CHANGE'!Y$63)/('C. PERCENTAGE CHANGE'!Y$64-'C. PERCENTAGE CHANGE'!Y$63)</f>
        <v>0.48490196830756244</v>
      </c>
      <c r="Z34" s="47">
        <f>('C. PERCENTAGE CHANGE'!Z34-'C. PERCENTAGE CHANGE'!Z$63)/('C. PERCENTAGE CHANGE'!Z$64-'C. PERCENTAGE CHANGE'!Z$63)</f>
        <v>0.42138584247258126</v>
      </c>
      <c r="AA34" s="47">
        <f>('C. PERCENTAGE CHANGE'!AA34-'C. PERCENTAGE CHANGE'!AA$63)/('C. PERCENTAGE CHANGE'!AA$64-'C. PERCENTAGE CHANGE'!AA$63)</f>
        <v>0.73981191222570519</v>
      </c>
      <c r="AB34" s="52">
        <f>('C. PERCENTAGE CHANGE'!AB34-'C. PERCENTAGE CHANGE'!AB$63)/('C. PERCENTAGE CHANGE'!AB$64-'C. PERCENTAGE CHANGE'!AB$63)</f>
        <v>0.61046077210460747</v>
      </c>
      <c r="AC34" s="47">
        <f>('C. PERCENTAGE CHANGE'!AC34-'C. PERCENTAGE CHANGE'!AC$63)/('C. PERCENTAGE CHANGE'!AC$64-'C. PERCENTAGE CHANGE'!AC$63)</f>
        <v>0.63849765258215974</v>
      </c>
      <c r="AD34" s="47">
        <f>('C. PERCENTAGE CHANGE'!AD34-'C. PERCENTAGE CHANGE'!AD$63)/('C. PERCENTAGE CHANGE'!AD$64-'C. PERCENTAGE CHANGE'!AD$63)</f>
        <v>0.48648648648648646</v>
      </c>
      <c r="AE34" s="47">
        <f>('C. PERCENTAGE CHANGE'!AE34-'C. PERCENTAGE CHANGE'!AE$63)/('C. PERCENTAGE CHANGE'!AE$64-'C. PERCENTAGE CHANGE'!AE$63)</f>
        <v>0.65450121654501214</v>
      </c>
      <c r="AF34" s="47">
        <f>('C. PERCENTAGE CHANGE'!AF34-'C. PERCENTAGE CHANGE'!AF$63)/('C. PERCENTAGE CHANGE'!AF$64-'C. PERCENTAGE CHANGE'!AF$63)</f>
        <v>0.34579439252336447</v>
      </c>
      <c r="AG34" s="47">
        <f>('C. PERCENTAGE CHANGE'!AG34-'C. PERCENTAGE CHANGE'!AG$63)/('C. PERCENTAGE CHANGE'!AG$64-'C. PERCENTAGE CHANGE'!AG$63)</f>
        <v>0.62831858407079644</v>
      </c>
      <c r="AH34" s="47">
        <f>('C. PERCENTAGE CHANGE'!AH34-'C. PERCENTAGE CHANGE'!AH$63)/('C. PERCENTAGE CHANGE'!AH$64-'C. PERCENTAGE CHANGE'!AH$63)</f>
        <v>0.69110459433040083</v>
      </c>
      <c r="AI34" s="120">
        <f>('C. PERCENTAGE CHANGE'!AI34-'C. PERCENTAGE CHANGE'!AI$63)/('C. PERCENTAGE CHANGE'!AI$64-'C. PERCENTAGE CHANGE'!AI$63)</f>
        <v>0.6776859504132231</v>
      </c>
      <c r="AJ34" s="47">
        <f>('C. PERCENTAGE CHANGE'!AJ34-'C. PERCENTAGE CHANGE'!AJ$63)/('C. PERCENTAGE CHANGE'!AJ$64-'C. PERCENTAGE CHANGE'!AJ$63)</f>
        <v>0.34453781512605036</v>
      </c>
      <c r="AK34" s="47">
        <f>('C. PERCENTAGE CHANGE'!AK34-'C. PERCENTAGE CHANGE'!AK$63)/('C. PERCENTAGE CHANGE'!AK$64-'C. PERCENTAGE CHANGE'!AK$63)</f>
        <v>5.4966248794599798E-2</v>
      </c>
      <c r="AL34" s="47">
        <f>('C. PERCENTAGE CHANGE'!AL34-'C. PERCENTAGE CHANGE'!AL$63)/('C. PERCENTAGE CHANGE'!AL$64-'C. PERCENTAGE CHANGE'!AL$63)</f>
        <v>0.77611940298507465</v>
      </c>
      <c r="AM34" s="47">
        <f>('C. PERCENTAGE CHANGE'!AM34-'C. PERCENTAGE CHANGE'!AM$63)/('C. PERCENTAGE CHANGE'!AM$64-'C. PERCENTAGE CHANGE'!AM$63)</f>
        <v>0.5444444444444444</v>
      </c>
      <c r="AN34" s="192">
        <f>('C. PERCENTAGE CHANGE'!AN34-'C. PERCENTAGE CHANGE'!AN$63)/('C. PERCENTAGE CHANGE'!AN$64-'C. PERCENTAGE CHANGE'!AN$63)</f>
        <v>0.46902654867256638</v>
      </c>
      <c r="AO34" s="47">
        <f>('C. PERCENTAGE CHANGE'!AO34-'C. PERCENTAGE CHANGE'!AO$63)/('C. PERCENTAGE CHANGE'!AO$64-'C. PERCENTAGE CHANGE'!AO$63)</f>
        <v>0.33898305084745767</v>
      </c>
      <c r="AP34" s="47">
        <f>('C. PERCENTAGE CHANGE'!AP34-'C. PERCENTAGE CHANGE'!AP$63)/('C. PERCENTAGE CHANGE'!AP$64-'C. PERCENTAGE CHANGE'!AP$63)</f>
        <v>0.64086687306501544</v>
      </c>
      <c r="AQ34" s="47">
        <f>('C. PERCENTAGE CHANGE'!AQ34-'C. PERCENTAGE CHANGE'!AQ$63)/('C. PERCENTAGE CHANGE'!AQ$64-'C. PERCENTAGE CHANGE'!AQ$63)</f>
        <v>0.23333333333333336</v>
      </c>
      <c r="AR34" s="47">
        <f>('C. PERCENTAGE CHANGE'!AR34-'C. PERCENTAGE CHANGE'!AR$63)/('C. PERCENTAGE CHANGE'!AR$64-'C. PERCENTAGE CHANGE'!AR$63)</f>
        <v>0.18745493871665464</v>
      </c>
      <c r="AS34" s="47">
        <f>('C. PERCENTAGE CHANGE'!AS34-'C. PERCENTAGE CHANGE'!AS$63)/('C. PERCENTAGE CHANGE'!AS$64-'C. PERCENTAGE CHANGE'!AS$63)</f>
        <v>0.65517241379310343</v>
      </c>
      <c r="AT34" s="52">
        <f>('C. PERCENTAGE CHANGE'!AT34-'C. PERCENTAGE CHANGE'!AT$63)/('C. PERCENTAGE CHANGE'!AT$64-'C. PERCENTAGE CHANGE'!AT$63)</f>
        <v>0.36701879031504164</v>
      </c>
      <c r="AU34" s="47">
        <f>('C. PERCENTAGE CHANGE'!AU34-'C. PERCENTAGE CHANGE'!AU$63)/('C. PERCENTAGE CHANGE'!AU$64-'C. PERCENTAGE CHANGE'!AU$63)</f>
        <v>0.61132324864150389</v>
      </c>
      <c r="AV34" s="47">
        <f>('C. PERCENTAGE CHANGE'!AV34-'C. PERCENTAGE CHANGE'!AV$63)/('C. PERCENTAGE CHANGE'!AV$64-'C. PERCENTAGE CHANGE'!AV$63)</f>
        <v>0.34920634920634919</v>
      </c>
      <c r="AW34" s="47">
        <f>('C. PERCENTAGE CHANGE'!AW34-'C. PERCENTAGE CHANGE'!AW$63)/('C. PERCENTAGE CHANGE'!AW$64-'C. PERCENTAGE CHANGE'!AW$63)</f>
        <v>0.54415267613717899</v>
      </c>
      <c r="AX34" s="47">
        <f>('C. PERCENTAGE CHANGE'!AX34-'C. PERCENTAGE CHANGE'!AX$63)/('C. PERCENTAGE CHANGE'!AX$64-'C. PERCENTAGE CHANGE'!AX$63)</f>
        <v>0.79079903147699748</v>
      </c>
      <c r="AY34" s="47">
        <f>('C. PERCENTAGE CHANGE'!AY34-'C. PERCENTAGE CHANGE'!AY$63)/('C. PERCENTAGE CHANGE'!AY$64-'C. PERCENTAGE CHANGE'!AY$63)</f>
        <v>0.62200854700854691</v>
      </c>
      <c r="AZ34" s="52">
        <f>('C. PERCENTAGE CHANGE'!AZ34-'C. PERCENTAGE CHANGE'!AZ$63)/('C. PERCENTAGE CHANGE'!AZ$64-'C. PERCENTAGE CHANGE'!AZ$63)</f>
        <v>0.68656539283171136</v>
      </c>
      <c r="BA34" s="47">
        <f>('C. PERCENTAGE CHANGE'!BA34-'C. PERCENTAGE CHANGE'!BA$63)/('C. PERCENTAGE CHANGE'!BA$64-'C. PERCENTAGE CHANGE'!BA$63)</f>
        <v>0.7407407407407407</v>
      </c>
      <c r="BB34" s="47">
        <f>('C. PERCENTAGE CHANGE'!BB34-'C. PERCENTAGE CHANGE'!BB$63)/('C. PERCENTAGE CHANGE'!BB$64-'C. PERCENTAGE CHANGE'!BB$63)</f>
        <v>0.75323676451736954</v>
      </c>
      <c r="BC34" s="47">
        <f>('C. PERCENTAGE CHANGE'!BC34-'C. PERCENTAGE CHANGE'!BC$63)/('C. PERCENTAGE CHANGE'!BC$64-'C. PERCENTAGE CHANGE'!BC$63)</f>
        <v>0.18666666666666668</v>
      </c>
      <c r="BD34" s="47">
        <f>('C. PERCENTAGE CHANGE'!BD34-'C. PERCENTAGE CHANGE'!BD$63)/('C. PERCENTAGE CHANGE'!BD$64-'C. PERCENTAGE CHANGE'!BD$63)</f>
        <v>0.39583333333333337</v>
      </c>
      <c r="BE34" s="47">
        <f>('C. PERCENTAGE CHANGE'!BE34-'C. PERCENTAGE CHANGE'!BE$63)/('C. PERCENTAGE CHANGE'!BE$64-'C. PERCENTAGE CHANGE'!BE$63)</f>
        <v>0.33636363636363631</v>
      </c>
      <c r="BF34" s="52">
        <f>('C. PERCENTAGE CHANGE'!BF34-'C. PERCENTAGE CHANGE'!BF$63)/('C. PERCENTAGE CHANGE'!BF$64-'C. PERCENTAGE CHANGE'!BF$63)</f>
        <v>0.43101035544360483</v>
      </c>
      <c r="BG34" s="47">
        <f>1-('C. PERCENTAGE CHANGE'!BG34-'C. PERCENTAGE CHANGE'!BG$63)/('C. PERCENTAGE CHANGE'!BG$64-'C. PERCENTAGE CHANGE'!BG$63)</f>
        <v>0.57894736842105265</v>
      </c>
      <c r="BH34" s="47">
        <f>1-('C. PERCENTAGE CHANGE'!BH34-'C. PERCENTAGE CHANGE'!BH$63)/('C. PERCENTAGE CHANGE'!BH$64-'C. PERCENTAGE CHANGE'!BH$63)</f>
        <v>0.44444444444444453</v>
      </c>
      <c r="BI34" s="47">
        <f>1-('C. PERCENTAGE CHANGE'!BI34-'C. PERCENTAGE CHANGE'!BI$63)/('C. PERCENTAGE CHANGE'!BI$64-'C. PERCENTAGE CHANGE'!BI$63)</f>
        <v>0.57894736842105265</v>
      </c>
      <c r="BJ34" s="47">
        <f>1-('C. PERCENTAGE CHANGE'!BJ34-'C. PERCENTAGE CHANGE'!BJ$63)/('C. PERCENTAGE CHANGE'!BJ$64-'C. PERCENTAGE CHANGE'!BJ$63)</f>
        <v>0.44444444444444442</v>
      </c>
      <c r="BK34" s="47">
        <f>1-('C. PERCENTAGE CHANGE'!BK34-'C. PERCENTAGE CHANGE'!BK$63)/('C. PERCENTAGE CHANGE'!BK$64-'C. PERCENTAGE CHANGE'!BK$63)</f>
        <v>0.5</v>
      </c>
      <c r="BL34" s="52">
        <f>1-('C. PERCENTAGE CHANGE'!BL34-'C. PERCENTAGE CHANGE'!BL$63)/('C. PERCENTAGE CHANGE'!BL$64-'C. PERCENTAGE CHANGE'!BL$63)</f>
        <v>0.52631578947368407</v>
      </c>
      <c r="BM34" s="47">
        <f>1-('C. PERCENTAGE CHANGE'!BM34-'C. PERCENTAGE CHANGE'!BM$63)/('C. PERCENTAGE CHANGE'!BM$64-'C. PERCENTAGE CHANGE'!BM$63)</f>
        <v>0.4375</v>
      </c>
      <c r="BN34" s="47">
        <f>1-('C. PERCENTAGE CHANGE'!BN34-'C. PERCENTAGE CHANGE'!BN$63)/('C. PERCENTAGE CHANGE'!BN$64-'C. PERCENTAGE CHANGE'!BN$63)</f>
        <v>0.27777777777777779</v>
      </c>
      <c r="BO34" s="47">
        <f>1-('C. PERCENTAGE CHANGE'!BO34-'C. PERCENTAGE CHANGE'!BO$63)/('C. PERCENTAGE CHANGE'!BO$64-'C. PERCENTAGE CHANGE'!BO$63)</f>
        <v>0.47787610619469023</v>
      </c>
      <c r="BP34" s="47">
        <f>1-('C. PERCENTAGE CHANGE'!BP34-'C. PERCENTAGE CHANGE'!BP$63)/('C. PERCENTAGE CHANGE'!BP$64-'C. PERCENTAGE CHANGE'!BP$63)</f>
        <v>0.70443349753694573</v>
      </c>
      <c r="BQ34" s="47">
        <f>1-('C. PERCENTAGE CHANGE'!BQ34-'C. PERCENTAGE CHANGE'!BQ$63)/('C. PERCENTAGE CHANGE'!BQ$64-'C. PERCENTAGE CHANGE'!BQ$63)</f>
        <v>0.30158730158730163</v>
      </c>
      <c r="BR34" s="52">
        <f>1-('C. PERCENTAGE CHANGE'!BR34-'C. PERCENTAGE CHANGE'!BR$63)/('C. PERCENTAGE CHANGE'!BR$64-'C. PERCENTAGE CHANGE'!BR$63)</f>
        <v>0.44542253521126773</v>
      </c>
      <c r="BS34" s="47">
        <f>('C. PERCENTAGE CHANGE'!BS34-'C. PERCENTAGE CHANGE'!BS$63)/('C. PERCENTAGE CHANGE'!BS$64-'C. PERCENTAGE CHANGE'!BS$63)</f>
        <v>0.67766541445032191</v>
      </c>
      <c r="BT34" s="47">
        <f>('C. PERCENTAGE CHANGE'!BT34-'C. PERCENTAGE CHANGE'!BT$63)/('C. PERCENTAGE CHANGE'!BT$64-'C. PERCENTAGE CHANGE'!BT$63)</f>
        <v>0.43029728073342116</v>
      </c>
      <c r="BU34" s="47">
        <f>('C. PERCENTAGE CHANGE'!BU34-'C. PERCENTAGE CHANGE'!BU$63)/('C. PERCENTAGE CHANGE'!BU$64-'C. PERCENTAGE CHANGE'!BU$63)</f>
        <v>8.6798328658203347E-2</v>
      </c>
      <c r="BV34" s="47">
        <f>('C. PERCENTAGE CHANGE'!BV34-'C. PERCENTAGE CHANGE'!BV$63)/('C. PERCENTAGE CHANGE'!BV$64-'C. PERCENTAGE CHANGE'!BV$63)</f>
        <v>0.9595588235294118</v>
      </c>
      <c r="BW34" s="47">
        <f>('C. PERCENTAGE CHANGE'!BW34-'C. PERCENTAGE CHANGE'!BW$63)/('C. PERCENTAGE CHANGE'!BW$64-'C. PERCENTAGE CHANGE'!BW$63)</f>
        <v>0.47413780943649059</v>
      </c>
      <c r="BX34" s="52">
        <f>('C. PERCENTAGE CHANGE'!BX34-'C. PERCENTAGE CHANGE'!BX$63)/('C. PERCENTAGE CHANGE'!BX$64-'C. PERCENTAGE CHANGE'!BX$63)</f>
        <v>0.71415122231679573</v>
      </c>
      <c r="BY34" s="47">
        <f>1-('C. PERCENTAGE CHANGE'!BY34-'C. PERCENTAGE CHANGE'!BY$63)/('C. PERCENTAGE CHANGE'!BY$64-'C. PERCENTAGE CHANGE'!BY$63)</f>
        <v>0.79664904174025664</v>
      </c>
      <c r="BZ34" s="47">
        <f>1-('C. PERCENTAGE CHANGE'!BZ34-'C. PERCENTAGE CHANGE'!BZ$63)/('C. PERCENTAGE CHANGE'!BZ$64-'C. PERCENTAGE CHANGE'!BZ$63)</f>
        <v>0.59896475493653245</v>
      </c>
      <c r="CA34" s="47">
        <f>1-('C. PERCENTAGE CHANGE'!CA34-'C. PERCENTAGE CHANGE'!CA$63)/('C. PERCENTAGE CHANGE'!CA$64-'C. PERCENTAGE CHANGE'!CA$63)</f>
        <v>0.60705108523409801</v>
      </c>
      <c r="CB34" s="47">
        <f>1-('C. PERCENTAGE CHANGE'!CB34-'C. PERCENTAGE CHANGE'!CB$63)/('C. PERCENTAGE CHANGE'!CB$64-'C. PERCENTAGE CHANGE'!CB$63)</f>
        <v>0.38384167779542921</v>
      </c>
      <c r="CC34" s="47">
        <f>1-('C. PERCENTAGE CHANGE'!CC34-'C. PERCENTAGE CHANGE'!CC$63)/('C. PERCENTAGE CHANGE'!CC$64-'C. PERCENTAGE CHANGE'!CC$63)</f>
        <v>0.74356672651107025</v>
      </c>
      <c r="CD34" s="52">
        <f>1-('C. PERCENTAGE CHANGE'!CD34-'C. PERCENTAGE CHANGE'!CD$63)/('C. PERCENTAGE CHANGE'!CD$64-'C. PERCENTAGE CHANGE'!CD$63)</f>
        <v>0.83371430385573919</v>
      </c>
      <c r="CE34" s="51">
        <f>1-('C. PERCENTAGE CHANGE'!CE34-'C. PERCENTAGE CHANGE'!CE$63)/('C. PERCENTAGE CHANGE'!CE$64-'C. PERCENTAGE CHANGE'!CE$63)</f>
        <v>1</v>
      </c>
      <c r="CF34" s="47">
        <f>1-('C. PERCENTAGE CHANGE'!CF34-'C. PERCENTAGE CHANGE'!CF$63)/('C. PERCENTAGE CHANGE'!CF$64-'C. PERCENTAGE CHANGE'!CF$63)</f>
        <v>0.84814193609739619</v>
      </c>
      <c r="CG34" s="47">
        <f>1-('C. PERCENTAGE CHANGE'!CG34-'C. PERCENTAGE CHANGE'!CG$63)/('C. PERCENTAGE CHANGE'!CG$64-'C. PERCENTAGE CHANGE'!CG$63)</f>
        <v>0.67088972070256259</v>
      </c>
      <c r="CH34" s="47">
        <f>1-('C. PERCENTAGE CHANGE'!CH34-'C. PERCENTAGE CHANGE'!CH$63)/('C. PERCENTAGE CHANGE'!CH$64-'C. PERCENTAGE CHANGE'!CH$63)</f>
        <v>0.67089243336076998</v>
      </c>
      <c r="CI34" s="47">
        <f>1-('C. PERCENTAGE CHANGE'!CI34-'C. PERCENTAGE CHANGE'!CI$63)/('C. PERCENTAGE CHANGE'!CI$64-'C. PERCENTAGE CHANGE'!CI$63)</f>
        <v>0.87167462896498205</v>
      </c>
      <c r="CJ34" s="47">
        <f>1-('C. PERCENTAGE CHANGE'!CJ34-'C. PERCENTAGE CHANGE'!CJ$63)/('C. PERCENTAGE CHANGE'!CJ$64-'C. PERCENTAGE CHANGE'!CJ$63)</f>
        <v>0.93707356805091135</v>
      </c>
      <c r="CK34" s="51">
        <f>1-('C. PERCENTAGE CHANGE'!CK34-'C. PERCENTAGE CHANGE'!CK$63)/('C. PERCENTAGE CHANGE'!CK$64-'C. PERCENTAGE CHANGE'!CK$63)</f>
        <v>0.95000000000000007</v>
      </c>
      <c r="CL34" s="47">
        <f>1-('C. PERCENTAGE CHANGE'!CL34-'C. PERCENTAGE CHANGE'!CL$63)/('C. PERCENTAGE CHANGE'!CL$64-'C. PERCENTAGE CHANGE'!CL$63)</f>
        <v>0.5</v>
      </c>
      <c r="CM34" s="47">
        <f>1-('C. PERCENTAGE CHANGE'!CM34-'C. PERCENTAGE CHANGE'!CM$63)/('C. PERCENTAGE CHANGE'!CM$64-'C. PERCENTAGE CHANGE'!CM$63)</f>
        <v>0.56000000000000005</v>
      </c>
      <c r="CN34" s="47">
        <f>1-('C. PERCENTAGE CHANGE'!CN34-'C. PERCENTAGE CHANGE'!CN$63)/('C. PERCENTAGE CHANGE'!CN$64-'C. PERCENTAGE CHANGE'!CN$63)</f>
        <v>0.625</v>
      </c>
      <c r="CO34" s="52">
        <f>1-('C. PERCENTAGE CHANGE'!CP34-'C. PERCENTAGE CHANGE'!CP$63)/('C. PERCENTAGE CHANGE'!CP$64-'C. PERCENTAGE CHANGE'!CP$63)</f>
        <v>0.90909090909090906</v>
      </c>
      <c r="CP34" s="47">
        <f>1-('C. PERCENTAGE CHANGE'!CQ34-'C. PERCENTAGE CHANGE'!CQ$63)/('C. PERCENTAGE CHANGE'!CQ$64-'C. PERCENTAGE CHANGE'!CQ$63)</f>
        <v>0.69230769230769229</v>
      </c>
      <c r="CQ34" s="47">
        <f>1-('C. PERCENTAGE CHANGE'!CR34-'C. PERCENTAGE CHANGE'!CR$63)/('C. PERCENTAGE CHANGE'!CR$64-'C. PERCENTAGE CHANGE'!CR$63)</f>
        <v>0.38461538461538469</v>
      </c>
      <c r="CR34" s="47">
        <f>1-('C. PERCENTAGE CHANGE'!CS34-'C. PERCENTAGE CHANGE'!CS$63)/('C. PERCENTAGE CHANGE'!CS$64-'C. PERCENTAGE CHANGE'!CS$63)</f>
        <v>0.9375</v>
      </c>
      <c r="CS34" s="47">
        <f>1-('C. PERCENTAGE CHANGE'!CT34-'C. PERCENTAGE CHANGE'!CT$63)/('C. PERCENTAGE CHANGE'!CT$64-'C. PERCENTAGE CHANGE'!CT$63)</f>
        <v>0.2857142857142857</v>
      </c>
      <c r="CT34" s="47">
        <f>1-('C. PERCENTAGE CHANGE'!CU34-'C. PERCENTAGE CHANGE'!CU$63)/('C. PERCENTAGE CHANGE'!CU$64-'C. PERCENTAGE CHANGE'!CU$63)</f>
        <v>0.5714285714285714</v>
      </c>
      <c r="CU34" s="52">
        <f>1-('C. PERCENTAGE CHANGE'!CV34-'C. PERCENTAGE CHANGE'!CV$63)/('C. PERCENTAGE CHANGE'!CV$64-'C. PERCENTAGE CHANGE'!CV$63)</f>
        <v>0.25</v>
      </c>
      <c r="CV34" s="47">
        <f>1-('C. PERCENTAGE CHANGE'!CW34-'C. PERCENTAGE CHANGE'!CW$63)/('C. PERCENTAGE CHANGE'!CW$64-'C. PERCENTAGE CHANGE'!CW$63)</f>
        <v>0.68421052631578949</v>
      </c>
      <c r="CW34" s="47">
        <f>1-('C. PERCENTAGE CHANGE'!CX34-'C. PERCENTAGE CHANGE'!CX$63)/('C. PERCENTAGE CHANGE'!CX$64-'C. PERCENTAGE CHANGE'!CX$63)</f>
        <v>0.48888888888888893</v>
      </c>
      <c r="CX34" s="47">
        <f>1-('C. PERCENTAGE CHANGE'!CY34-'C. PERCENTAGE CHANGE'!CY$63)/('C. PERCENTAGE CHANGE'!CY$64-'C. PERCENTAGE CHANGE'!CY$63)</f>
        <v>0.47619047619047616</v>
      </c>
      <c r="CY34" s="47">
        <f>1-('C. PERCENTAGE CHANGE'!CZ34-'C. PERCENTAGE CHANGE'!CZ$63)/('C. PERCENTAGE CHANGE'!CZ$64-'C. PERCENTAGE CHANGE'!CZ$63)</f>
        <v>0.63636363636363635</v>
      </c>
      <c r="CZ34" s="47">
        <f>1-('C. PERCENTAGE CHANGE'!DA34-'C. PERCENTAGE CHANGE'!DA$63)/('C. PERCENTAGE CHANGE'!DA$64-'C. PERCENTAGE CHANGE'!DA$63)</f>
        <v>0.48701298701298701</v>
      </c>
      <c r="DA34" s="52">
        <f>1-('C. PERCENTAGE CHANGE'!DB34-'C. PERCENTAGE CHANGE'!DB$63)/('C. PERCENTAGE CHANGE'!DB$64-'C. PERCENTAGE CHANGE'!DB$63)</f>
        <v>0.62738496071829397</v>
      </c>
      <c r="DB34" s="47">
        <f>1-('C. PERCENTAGE CHANGE'!DC34-'C. PERCENTAGE CHANGE'!DC$63)/('C. PERCENTAGE CHANGE'!DC$64-'C. PERCENTAGE CHANGE'!DC$63)</f>
        <v>0.37931034482758619</v>
      </c>
      <c r="DC34" s="47">
        <f>1-('C. PERCENTAGE CHANGE'!DD34-'C. PERCENTAGE CHANGE'!DD$63)/('C. PERCENTAGE CHANGE'!DD$64-'C. PERCENTAGE CHANGE'!DD$63)</f>
        <v>0.75</v>
      </c>
      <c r="DD34" s="47">
        <f>1-('C. PERCENTAGE CHANGE'!DE34-'C. PERCENTAGE CHANGE'!DE$63)/('C. PERCENTAGE CHANGE'!DE$64-'C. PERCENTAGE CHANGE'!DE$63)</f>
        <v>0.57276995305164324</v>
      </c>
      <c r="DE34" s="47">
        <f>1-('C. PERCENTAGE CHANGE'!DF34-'C. PERCENTAGE CHANGE'!DF$63)/('C. PERCENTAGE CHANGE'!DF$64-'C. PERCENTAGE CHANGE'!DF$63)</f>
        <v>0.52173913043478259</v>
      </c>
      <c r="DF34" s="47">
        <f>1-('C. PERCENTAGE CHANGE'!DG34-'C. PERCENTAGE CHANGE'!DG$63)/('C. PERCENTAGE CHANGE'!DG$64-'C. PERCENTAGE CHANGE'!DG$63)</f>
        <v>0.50592885375494068</v>
      </c>
      <c r="DG34" s="52">
        <f>1-('C. PERCENTAGE CHANGE'!DH34-'C. PERCENTAGE CHANGE'!DH$63)/('C. PERCENTAGE CHANGE'!DH$64-'C. PERCENTAGE CHANGE'!DH$63)</f>
        <v>0.18346774193548387</v>
      </c>
    </row>
    <row r="35" spans="1:111" x14ac:dyDescent="0.35">
      <c r="A35" s="228"/>
      <c r="B35" s="248" t="s">
        <v>50</v>
      </c>
      <c r="C35" s="248" t="s">
        <v>53</v>
      </c>
      <c r="D35" s="229" t="s">
        <v>79</v>
      </c>
      <c r="E35" s="18">
        <f>('C. PERCENTAGE CHANGE'!E35-'C. PERCENTAGE CHANGE'!E$63)/('C. PERCENTAGE CHANGE'!E$64-'C. PERCENTAGE CHANGE'!E$63)</f>
        <v>0</v>
      </c>
      <c r="F35" s="19">
        <f>('C. PERCENTAGE CHANGE'!F35-'C. PERCENTAGE CHANGE'!F$63)/('C. PERCENTAGE CHANGE'!F$64-'C. PERCENTAGE CHANGE'!F$63)</f>
        <v>0.3874532199902801</v>
      </c>
      <c r="G35" s="19">
        <f>('C. PERCENTAGE CHANGE'!G35-'C. PERCENTAGE CHANGE'!G$63)/('C. PERCENTAGE CHANGE'!G$64-'C. PERCENTAGE CHANGE'!G$63)</f>
        <v>0.85215979984451151</v>
      </c>
      <c r="H35" s="19">
        <f>('C. PERCENTAGE CHANGE'!H35-'C. PERCENTAGE CHANGE'!H$63)/('C. PERCENTAGE CHANGE'!H$64-'C. PERCENTAGE CHANGE'!H$63)</f>
        <v>0.31349875321114218</v>
      </c>
      <c r="I35" s="19">
        <f>('C. PERCENTAGE CHANGE'!I35-'C. PERCENTAGE CHANGE'!I$63)/('C. PERCENTAGE CHANGE'!I$64-'C. PERCENTAGE CHANGE'!I$63)</f>
        <v>0</v>
      </c>
      <c r="J35" s="52">
        <f>('C. PERCENTAGE CHANGE'!J35-'C. PERCENTAGE CHANGE'!J$63)/('C. PERCENTAGE CHANGE'!J$64-'C. PERCENTAGE CHANGE'!J$63)</f>
        <v>0</v>
      </c>
      <c r="K35" s="51">
        <f>('C. PERCENTAGE CHANGE'!K35-'C. PERCENTAGE CHANGE'!K$63)/('C. PERCENTAGE CHANGE'!K$64-'C. PERCENTAGE CHANGE'!K$63)</f>
        <v>0.63492063492063489</v>
      </c>
      <c r="L35" s="47">
        <f>('C. PERCENTAGE CHANGE'!L35-'C. PERCENTAGE CHANGE'!L$63)/('C. PERCENTAGE CHANGE'!L$64-'C. PERCENTAGE CHANGE'!L$63)</f>
        <v>0.54838709677419351</v>
      </c>
      <c r="M35" s="47">
        <f>('C. PERCENTAGE CHANGE'!M35-'C. PERCENTAGE CHANGE'!M$63)/('C. PERCENTAGE CHANGE'!M$64-'C. PERCENTAGE CHANGE'!M$63)</f>
        <v>1</v>
      </c>
      <c r="N35" s="47">
        <f>('C. PERCENTAGE CHANGE'!N35-'C. PERCENTAGE CHANGE'!N$63)/('C. PERCENTAGE CHANGE'!N$64-'C. PERCENTAGE CHANGE'!N$63)</f>
        <v>0.31196581196581202</v>
      </c>
      <c r="O35" s="47">
        <f>('C. PERCENTAGE CHANGE'!O35-'C. PERCENTAGE CHANGE'!O$63)/('C. PERCENTAGE CHANGE'!O$64-'C. PERCENTAGE CHANGE'!O$63)</f>
        <v>0.65249629263470099</v>
      </c>
      <c r="P35" s="52">
        <f>('C. PERCENTAGE CHANGE'!P35-'C. PERCENTAGE CHANGE'!P$63)/('C. PERCENTAGE CHANGE'!P$64-'C. PERCENTAGE CHANGE'!P$63)</f>
        <v>0.7343231335626772</v>
      </c>
      <c r="Q35" s="47">
        <f>('C. PERCENTAGE CHANGE'!Q35-'C. PERCENTAGE CHANGE'!Q$63)/('C. PERCENTAGE CHANGE'!Q$64-'C. PERCENTAGE CHANGE'!Q$63)</f>
        <v>0.51863207100815689</v>
      </c>
      <c r="R35" s="47">
        <f>('C. PERCENTAGE CHANGE'!R35-'C. PERCENTAGE CHANGE'!R$63)/('C. PERCENTAGE CHANGE'!R$64-'C. PERCENTAGE CHANGE'!R$63)</f>
        <v>0.48465449605809396</v>
      </c>
      <c r="S35" s="47">
        <f>('C. PERCENTAGE CHANGE'!S35-'C. PERCENTAGE CHANGE'!S$63)/('C. PERCENTAGE CHANGE'!S$64-'C. PERCENTAGE CHANGE'!S$63)</f>
        <v>0.75586120662707101</v>
      </c>
      <c r="T35" s="47">
        <f>('C. PERCENTAGE CHANGE'!T35-'C. PERCENTAGE CHANGE'!T$63)/('C. PERCENTAGE CHANGE'!T$64-'C. PERCENTAGE CHANGE'!T$63)</f>
        <v>0.27418570167135736</v>
      </c>
      <c r="U35" s="47">
        <f>('C. PERCENTAGE CHANGE'!U35-'C. PERCENTAGE CHANGE'!U$63)/('C. PERCENTAGE CHANGE'!U$64-'C. PERCENTAGE CHANGE'!U$63)</f>
        <v>0.30135069891163463</v>
      </c>
      <c r="V35" s="52">
        <f>('C. PERCENTAGE CHANGE'!V35-'C. PERCENTAGE CHANGE'!V$63)/('C. PERCENTAGE CHANGE'!V$64-'C. PERCENTAGE CHANGE'!V$63)</f>
        <v>0.18067259136467587</v>
      </c>
      <c r="W35" s="47">
        <f>('C. PERCENTAGE CHANGE'!W35-'C. PERCENTAGE CHANGE'!W$63)/('C. PERCENTAGE CHANGE'!W$64-'C. PERCENTAGE CHANGE'!W$63)</f>
        <v>0.71833133142381955</v>
      </c>
      <c r="X35" s="47">
        <f>('C. PERCENTAGE CHANGE'!X35-'C. PERCENTAGE CHANGE'!X$63)/('C. PERCENTAGE CHANGE'!X$64-'C. PERCENTAGE CHANGE'!X$63)</f>
        <v>0.59999999999999953</v>
      </c>
      <c r="Y35" s="47">
        <f>('C. PERCENTAGE CHANGE'!Y35-'C. PERCENTAGE CHANGE'!Y$63)/('C. PERCENTAGE CHANGE'!Y$64-'C. PERCENTAGE CHANGE'!Y$63)</f>
        <v>0.22879177377892029</v>
      </c>
      <c r="Z35" s="47">
        <f>('C. PERCENTAGE CHANGE'!Z35-'C. PERCENTAGE CHANGE'!Z$63)/('C. PERCENTAGE CHANGE'!Z$64-'C. PERCENTAGE CHANGE'!Z$63)</f>
        <v>0.25310045473336129</v>
      </c>
      <c r="AA35" s="47">
        <f>('C. PERCENTAGE CHANGE'!AA35-'C. PERCENTAGE CHANGE'!AA$63)/('C. PERCENTAGE CHANGE'!AA$64-'C. PERCENTAGE CHANGE'!AA$63)</f>
        <v>0.21943573667711597</v>
      </c>
      <c r="AB35" s="52">
        <f>('C. PERCENTAGE CHANGE'!AB35-'C. PERCENTAGE CHANGE'!AB$63)/('C. PERCENTAGE CHANGE'!AB$64-'C. PERCENTAGE CHANGE'!AB$63)</f>
        <v>0.28780995318189706</v>
      </c>
      <c r="AC35" s="47">
        <f>('C. PERCENTAGE CHANGE'!AC35-'C. PERCENTAGE CHANGE'!AC$63)/('C. PERCENTAGE CHANGE'!AC$64-'C. PERCENTAGE CHANGE'!AC$63)</f>
        <v>0.80022238695329884</v>
      </c>
      <c r="AD35" s="47">
        <f>('C. PERCENTAGE CHANGE'!AD35-'C. PERCENTAGE CHANGE'!AD$63)/('C. PERCENTAGE CHANGE'!AD$64-'C. PERCENTAGE CHANGE'!AD$63)</f>
        <v>0.48648648648648646</v>
      </c>
      <c r="AE35" s="47">
        <f>('C. PERCENTAGE CHANGE'!AE35-'C. PERCENTAGE CHANGE'!AE$63)/('C. PERCENTAGE CHANGE'!AE$64-'C. PERCENTAGE CHANGE'!AE$63)</f>
        <v>0.18561001042752864</v>
      </c>
      <c r="AF35" s="47">
        <f>('C. PERCENTAGE CHANGE'!AF35-'C. PERCENTAGE CHANGE'!AF$63)/('C. PERCENTAGE CHANGE'!AF$64-'C. PERCENTAGE CHANGE'!AF$63)</f>
        <v>0.66853582554517132</v>
      </c>
      <c r="AG35" s="47">
        <f>('C. PERCENTAGE CHANGE'!AG35-'C. PERCENTAGE CHANGE'!AG$63)/('C. PERCENTAGE CHANGE'!AG$64-'C. PERCENTAGE CHANGE'!AG$63)</f>
        <v>0.57391870666206957</v>
      </c>
      <c r="AH35" s="47">
        <f>('C. PERCENTAGE CHANGE'!AH35-'C. PERCENTAGE CHANGE'!AH$63)/('C. PERCENTAGE CHANGE'!AH$64-'C. PERCENTAGE CHANGE'!AH$63)</f>
        <v>0.61997736276174309</v>
      </c>
      <c r="AI35" s="120">
        <f>('C. PERCENTAGE CHANGE'!AI35-'C. PERCENTAGE CHANGE'!AI$63)/('C. PERCENTAGE CHANGE'!AI$64-'C. PERCENTAGE CHANGE'!AI$63)</f>
        <v>0.35537190082644621</v>
      </c>
      <c r="AJ35" s="47">
        <f>('C. PERCENTAGE CHANGE'!AJ35-'C. PERCENTAGE CHANGE'!AJ$63)/('C. PERCENTAGE CHANGE'!AJ$64-'C. PERCENTAGE CHANGE'!AJ$63)</f>
        <v>0.34453781512605036</v>
      </c>
      <c r="AK35" s="47">
        <f>('C. PERCENTAGE CHANGE'!AK35-'C. PERCENTAGE CHANGE'!AK$63)/('C. PERCENTAGE CHANGE'!AK$64-'C. PERCENTAGE CHANGE'!AK$63)</f>
        <v>0.96557377049180337</v>
      </c>
      <c r="AL35" s="47">
        <f>('C. PERCENTAGE CHANGE'!AL35-'C. PERCENTAGE CHANGE'!AL$63)/('C. PERCENTAGE CHANGE'!AL$64-'C. PERCENTAGE CHANGE'!AL$63)</f>
        <v>0.49893390191897657</v>
      </c>
      <c r="AM35" s="47">
        <f>('C. PERCENTAGE CHANGE'!AM35-'C. PERCENTAGE CHANGE'!AM$63)/('C. PERCENTAGE CHANGE'!AM$64-'C. PERCENTAGE CHANGE'!AM$63)</f>
        <v>0</v>
      </c>
      <c r="AN35" s="192">
        <f>('C. PERCENTAGE CHANGE'!AN35-'C. PERCENTAGE CHANGE'!AN$63)/('C. PERCENTAGE CHANGE'!AN$64-'C. PERCENTAGE CHANGE'!AN$63)</f>
        <v>0.27153032592272824</v>
      </c>
      <c r="AO35" s="47">
        <f>('C. PERCENTAGE CHANGE'!AO35-'C. PERCENTAGE CHANGE'!AO$63)/('C. PERCENTAGE CHANGE'!AO$64-'C. PERCENTAGE CHANGE'!AO$63)</f>
        <v>0.44915254237288138</v>
      </c>
      <c r="AP35" s="47">
        <f>('C. PERCENTAGE CHANGE'!AP35-'C. PERCENTAGE CHANGE'!AP$63)/('C. PERCENTAGE CHANGE'!AP$64-'C. PERCENTAGE CHANGE'!AP$63)</f>
        <v>0.42611190817790534</v>
      </c>
      <c r="AQ35" s="47">
        <f>('C. PERCENTAGE CHANGE'!AQ35-'C. PERCENTAGE CHANGE'!AQ$63)/('C. PERCENTAGE CHANGE'!AQ$64-'C. PERCENTAGE CHANGE'!AQ$63)</f>
        <v>0.35000000000000003</v>
      </c>
      <c r="AR35" s="47">
        <f>('C. PERCENTAGE CHANGE'!AR35-'C. PERCENTAGE CHANGE'!AR$63)/('C. PERCENTAGE CHANGE'!AR$64-'C. PERCENTAGE CHANGE'!AR$63)</f>
        <v>1</v>
      </c>
      <c r="AS35" s="47">
        <f>('C. PERCENTAGE CHANGE'!AS35-'C. PERCENTAGE CHANGE'!AS$63)/('C. PERCENTAGE CHANGE'!AS$64-'C. PERCENTAGE CHANGE'!AS$63)</f>
        <v>0.33077905491698595</v>
      </c>
      <c r="AT35" s="52">
        <f>('C. PERCENTAGE CHANGE'!AT35-'C. PERCENTAGE CHANGE'!AT$63)/('C. PERCENTAGE CHANGE'!AT$64-'C. PERCENTAGE CHANGE'!AT$63)</f>
        <v>0.61882770870337489</v>
      </c>
      <c r="AU35" s="47">
        <f>('C. PERCENTAGE CHANGE'!AU35-'C. PERCENTAGE CHANGE'!AU$63)/('C. PERCENTAGE CHANGE'!AU$64-'C. PERCENTAGE CHANGE'!AU$63)</f>
        <v>0.49210886044488628</v>
      </c>
      <c r="AV35" s="47">
        <f>('C. PERCENTAGE CHANGE'!AV35-'C. PERCENTAGE CHANGE'!AV$63)/('C. PERCENTAGE CHANGE'!AV$64-'C. PERCENTAGE CHANGE'!AV$63)</f>
        <v>0.56289978678038377</v>
      </c>
      <c r="AW35" s="47">
        <f>('C. PERCENTAGE CHANGE'!AW35-'C. PERCENTAGE CHANGE'!AW$63)/('C. PERCENTAGE CHANGE'!AW$64-'C. PERCENTAGE CHANGE'!AW$63)</f>
        <v>0.39801980198019804</v>
      </c>
      <c r="AX35" s="47">
        <f>('C. PERCENTAGE CHANGE'!AX35-'C. PERCENTAGE CHANGE'!AX$63)/('C. PERCENTAGE CHANGE'!AX$64-'C. PERCENTAGE CHANGE'!AX$63)</f>
        <v>1</v>
      </c>
      <c r="AY35" s="47">
        <f>('C. PERCENTAGE CHANGE'!AY35-'C. PERCENTAGE CHANGE'!AY$63)/('C. PERCENTAGE CHANGE'!AY$64-'C. PERCENTAGE CHANGE'!AY$63)</f>
        <v>0.43692307692307691</v>
      </c>
      <c r="AZ35" s="52">
        <f>('C. PERCENTAGE CHANGE'!AZ35-'C. PERCENTAGE CHANGE'!AZ$63)/('C. PERCENTAGE CHANGE'!AZ$64-'C. PERCENTAGE CHANGE'!AZ$63)</f>
        <v>0.70234986945169708</v>
      </c>
      <c r="BA35" s="47">
        <f>('C. PERCENTAGE CHANGE'!BA35-'C. PERCENTAGE CHANGE'!BA$63)/('C. PERCENTAGE CHANGE'!BA$64-'C. PERCENTAGE CHANGE'!BA$63)</f>
        <v>0.57692307692307687</v>
      </c>
      <c r="BB35" s="47">
        <f>('C. PERCENTAGE CHANGE'!BB35-'C. PERCENTAGE CHANGE'!BB$63)/('C. PERCENTAGE CHANGE'!BB$64-'C. PERCENTAGE CHANGE'!BB$63)</f>
        <v>0.5799256505576208</v>
      </c>
      <c r="BC35" s="47">
        <f>('C. PERCENTAGE CHANGE'!BC35-'C. PERCENTAGE CHANGE'!BC$63)/('C. PERCENTAGE CHANGE'!BC$64-'C. PERCENTAGE CHANGE'!BC$63)</f>
        <v>0.59333333333333338</v>
      </c>
      <c r="BD35" s="47">
        <f>('C. PERCENTAGE CHANGE'!BD35-'C. PERCENTAGE CHANGE'!BD$63)/('C. PERCENTAGE CHANGE'!BD$64-'C. PERCENTAGE CHANGE'!BD$63)</f>
        <v>0.25</v>
      </c>
      <c r="BE35" s="47">
        <f>('C. PERCENTAGE CHANGE'!BE35-'C. PERCENTAGE CHANGE'!BE$63)/('C. PERCENTAGE CHANGE'!BE$64-'C. PERCENTAGE CHANGE'!BE$63)</f>
        <v>0.16666666666666666</v>
      </c>
      <c r="BF35" s="52">
        <f>('C. PERCENTAGE CHANGE'!BF35-'C. PERCENTAGE CHANGE'!BF$63)/('C. PERCENTAGE CHANGE'!BF$64-'C. PERCENTAGE CHANGE'!BF$63)</f>
        <v>0.1385390428211587</v>
      </c>
      <c r="BG35" s="47">
        <f>1-('C. PERCENTAGE CHANGE'!BG35-'C. PERCENTAGE CHANGE'!BG$63)/('C. PERCENTAGE CHANGE'!BG$64-'C. PERCENTAGE CHANGE'!BG$63)</f>
        <v>0.84615384615384615</v>
      </c>
      <c r="BH35" s="47">
        <f>1-('C. PERCENTAGE CHANGE'!BH35-'C. PERCENTAGE CHANGE'!BH$63)/('C. PERCENTAGE CHANGE'!BH$64-'C. PERCENTAGE CHANGE'!BH$63)</f>
        <v>0.16666666666666674</v>
      </c>
      <c r="BI35" s="47">
        <f>1-('C. PERCENTAGE CHANGE'!BI35-'C. PERCENTAGE CHANGE'!BI$63)/('C. PERCENTAGE CHANGE'!BI$64-'C. PERCENTAGE CHANGE'!BI$63)</f>
        <v>0.84615384615384615</v>
      </c>
      <c r="BJ35" s="47">
        <f>1-('C. PERCENTAGE CHANGE'!BJ35-'C. PERCENTAGE CHANGE'!BJ$63)/('C. PERCENTAGE CHANGE'!BJ$64-'C. PERCENTAGE CHANGE'!BJ$63)</f>
        <v>0.66666666666666663</v>
      </c>
      <c r="BK35" s="47">
        <f>1-('C. PERCENTAGE CHANGE'!BK35-'C. PERCENTAGE CHANGE'!BK$63)/('C. PERCENTAGE CHANGE'!BK$64-'C. PERCENTAGE CHANGE'!BK$63)</f>
        <v>0.77272727272727271</v>
      </c>
      <c r="BL35" s="52">
        <f>1-('C. PERCENTAGE CHANGE'!BL35-'C. PERCENTAGE CHANGE'!BL$63)/('C. PERCENTAGE CHANGE'!BL$64-'C. PERCENTAGE CHANGE'!BL$63)</f>
        <v>1</v>
      </c>
      <c r="BM35" s="47">
        <f>1-('C. PERCENTAGE CHANGE'!BM35-'C. PERCENTAGE CHANGE'!BM$63)/('C. PERCENTAGE CHANGE'!BM$64-'C. PERCENTAGE CHANGE'!BM$63)</f>
        <v>0.40476190476190477</v>
      </c>
      <c r="BN35" s="47">
        <f>1-('C. PERCENTAGE CHANGE'!BN35-'C. PERCENTAGE CHANGE'!BN$63)/('C. PERCENTAGE CHANGE'!BN$64-'C. PERCENTAGE CHANGE'!BN$63)</f>
        <v>0.74712643678160928</v>
      </c>
      <c r="BO35" s="47">
        <f>1-('C. PERCENTAGE CHANGE'!BO35-'C. PERCENTAGE CHANGE'!BO$63)/('C. PERCENTAGE CHANGE'!BO$64-'C. PERCENTAGE CHANGE'!BO$63)</f>
        <v>0.3584070796460177</v>
      </c>
      <c r="BP35" s="47">
        <f>1-('C. PERCENTAGE CHANGE'!BP35-'C. PERCENTAGE CHANGE'!BP$63)/('C. PERCENTAGE CHANGE'!BP$64-'C. PERCENTAGE CHANGE'!BP$63)</f>
        <v>0.75862068965517238</v>
      </c>
      <c r="BQ35" s="47">
        <f>1-('C. PERCENTAGE CHANGE'!BQ35-'C. PERCENTAGE CHANGE'!BQ$63)/('C. PERCENTAGE CHANGE'!BQ$64-'C. PERCENTAGE CHANGE'!BQ$63)</f>
        <v>0.30158730158730163</v>
      </c>
      <c r="BR35" s="52">
        <f>1-('C. PERCENTAGE CHANGE'!BR35-'C. PERCENTAGE CHANGE'!BR$63)/('C. PERCENTAGE CHANGE'!BR$64-'C. PERCENTAGE CHANGE'!BR$63)</f>
        <v>0.50352112676056349</v>
      </c>
      <c r="BS35" s="47">
        <f>('C. PERCENTAGE CHANGE'!BS35-'C. PERCENTAGE CHANGE'!BS$63)/('C. PERCENTAGE CHANGE'!BS$64-'C. PERCENTAGE CHANGE'!BS$63)</f>
        <v>0.85843101893597829</v>
      </c>
      <c r="BT35" s="47">
        <f>('C. PERCENTAGE CHANGE'!BT35-'C. PERCENTAGE CHANGE'!BT$63)/('C. PERCENTAGE CHANGE'!BT$64-'C. PERCENTAGE CHANGE'!BT$63)</f>
        <v>7.1658281856970013E-2</v>
      </c>
      <c r="BU35" s="47">
        <f>('C. PERCENTAGE CHANGE'!BU35-'C. PERCENTAGE CHANGE'!BU$63)/('C. PERCENTAGE CHANGE'!BU$64-'C. PERCENTAGE CHANGE'!BU$63)</f>
        <v>0.51690722196624106</v>
      </c>
      <c r="BV35" s="47">
        <f>('C. PERCENTAGE CHANGE'!BV35-'C. PERCENTAGE CHANGE'!BV$63)/('C. PERCENTAGE CHANGE'!BV$64-'C. PERCENTAGE CHANGE'!BV$63)</f>
        <v>0.3529411764705882</v>
      </c>
      <c r="BW35" s="47">
        <f>('C. PERCENTAGE CHANGE'!BW35-'C. PERCENTAGE CHANGE'!BW$63)/('C. PERCENTAGE CHANGE'!BW$64-'C. PERCENTAGE CHANGE'!BW$63)</f>
        <v>0.70618249089932572</v>
      </c>
      <c r="BX35" s="52">
        <f>('C. PERCENTAGE CHANGE'!BX35-'C. PERCENTAGE CHANGE'!BX$63)/('C. PERCENTAGE CHANGE'!BX$64-'C. PERCENTAGE CHANGE'!BX$63)</f>
        <v>0.73464367737123115</v>
      </c>
      <c r="BY35" s="47">
        <f>1-('C. PERCENTAGE CHANGE'!BY35-'C. PERCENTAGE CHANGE'!BY$63)/('C. PERCENTAGE CHANGE'!BY$64-'C. PERCENTAGE CHANGE'!BY$63)</f>
        <v>0.22998631033866956</v>
      </c>
      <c r="BZ35" s="47">
        <f>1-('C. PERCENTAGE CHANGE'!BZ35-'C. PERCENTAGE CHANGE'!BZ$63)/('C. PERCENTAGE CHANGE'!BZ$64-'C. PERCENTAGE CHANGE'!BZ$63)</f>
        <v>0.30827238953812119</v>
      </c>
      <c r="CA35" s="47">
        <f>1-('C. PERCENTAGE CHANGE'!CA35-'C. PERCENTAGE CHANGE'!CA$63)/('C. PERCENTAGE CHANGE'!CA$64-'C. PERCENTAGE CHANGE'!CA$63)</f>
        <v>0.54409173630035657</v>
      </c>
      <c r="CB35" s="47">
        <f>1-('C. PERCENTAGE CHANGE'!CB35-'C. PERCENTAGE CHANGE'!CB$63)/('C. PERCENTAGE CHANGE'!CB$64-'C. PERCENTAGE CHANGE'!CB$63)</f>
        <v>0.37947464429864586</v>
      </c>
      <c r="CC35" s="47">
        <f>1-('C. PERCENTAGE CHANGE'!CC35-'C. PERCENTAGE CHANGE'!CC$63)/('C. PERCENTAGE CHANGE'!CC$64-'C. PERCENTAGE CHANGE'!CC$63)</f>
        <v>0.52532943936054555</v>
      </c>
      <c r="CD35" s="52">
        <f>1-('C. PERCENTAGE CHANGE'!CD35-'C. PERCENTAGE CHANGE'!CD$63)/('C. PERCENTAGE CHANGE'!CD$64-'C. PERCENTAGE CHANGE'!CD$63)</f>
        <v>0.45714644506697333</v>
      </c>
      <c r="CE35" s="51">
        <f>1-('C. PERCENTAGE CHANGE'!CE35-'C. PERCENTAGE CHANGE'!CE$63)/('C. PERCENTAGE CHANGE'!CE$64-'C. PERCENTAGE CHANGE'!CE$63)</f>
        <v>0.60590995311825302</v>
      </c>
      <c r="CF35" s="47">
        <f>1-('C. PERCENTAGE CHANGE'!CF35-'C. PERCENTAGE CHANGE'!CF$63)/('C. PERCENTAGE CHANGE'!CF$64-'C. PERCENTAGE CHANGE'!CF$63)</f>
        <v>0.2947428666421269</v>
      </c>
      <c r="CG35" s="47">
        <f>1-('C. PERCENTAGE CHANGE'!CG35-'C. PERCENTAGE CHANGE'!CG$63)/('C. PERCENTAGE CHANGE'!CG$64-'C. PERCENTAGE CHANGE'!CG$63)</f>
        <v>0.61020789014240484</v>
      </c>
      <c r="CH35" s="47">
        <f>1-('C. PERCENTAGE CHANGE'!CH35-'C. PERCENTAGE CHANGE'!CH$63)/('C. PERCENTAGE CHANGE'!CH$64-'C. PERCENTAGE CHANGE'!CH$63)</f>
        <v>0.65038604187936422</v>
      </c>
      <c r="CI35" s="47">
        <f>1-('C. PERCENTAGE CHANGE'!CI35-'C. PERCENTAGE CHANGE'!CI$63)/('C. PERCENTAGE CHANGE'!CI$64-'C. PERCENTAGE CHANGE'!CI$63)</f>
        <v>0.37668343557731576</v>
      </c>
      <c r="CJ35" s="47">
        <f>1-('C. PERCENTAGE CHANGE'!CJ35-'C. PERCENTAGE CHANGE'!CJ$63)/('C. PERCENTAGE CHANGE'!CJ$64-'C. PERCENTAGE CHANGE'!CJ$63)</f>
        <v>0.48204599851004137</v>
      </c>
      <c r="CK35" s="51">
        <f>1-('C. PERCENTAGE CHANGE'!CK35-'C. PERCENTAGE CHANGE'!CK$63)/('C. PERCENTAGE CHANGE'!CK$64-'C. PERCENTAGE CHANGE'!CK$63)</f>
        <v>0.41562500000000002</v>
      </c>
      <c r="CL35" s="47">
        <f>1-('C. PERCENTAGE CHANGE'!CL35-'C. PERCENTAGE CHANGE'!CL$63)/('C. PERCENTAGE CHANGE'!CL$64-'C. PERCENTAGE CHANGE'!CL$63)</f>
        <v>0.69444444444444442</v>
      </c>
      <c r="CM35" s="47">
        <f>1-('C. PERCENTAGE CHANGE'!CM35-'C. PERCENTAGE CHANGE'!CM$63)/('C. PERCENTAGE CHANGE'!CM$64-'C. PERCENTAGE CHANGE'!CM$63)</f>
        <v>0.93333333333333335</v>
      </c>
      <c r="CN35" s="47">
        <f>1-('C. PERCENTAGE CHANGE'!CN35-'C. PERCENTAGE CHANGE'!CN$63)/('C. PERCENTAGE CHANGE'!CN$64-'C. PERCENTAGE CHANGE'!CN$63)</f>
        <v>0.625</v>
      </c>
      <c r="CO35" s="52">
        <f>1-('C. PERCENTAGE CHANGE'!CP35-'C. PERCENTAGE CHANGE'!CP$63)/('C. PERCENTAGE CHANGE'!CP$64-'C. PERCENTAGE CHANGE'!CP$63)</f>
        <v>0.875</v>
      </c>
      <c r="CP35" s="47">
        <f>1-('C. PERCENTAGE CHANGE'!CQ35-'C. PERCENTAGE CHANGE'!CQ$63)/('C. PERCENTAGE CHANGE'!CQ$64-'C. PERCENTAGE CHANGE'!CQ$63)</f>
        <v>0.69230769230769229</v>
      </c>
      <c r="CQ35" s="47">
        <f>1-('C. PERCENTAGE CHANGE'!CR35-'C. PERCENTAGE CHANGE'!CR$63)/('C. PERCENTAGE CHANGE'!CR$64-'C. PERCENTAGE CHANGE'!CR$63)</f>
        <v>0.53846153846153855</v>
      </c>
      <c r="CR35" s="47">
        <f>1-('C. PERCENTAGE CHANGE'!CS35-'C. PERCENTAGE CHANGE'!CS$63)/('C. PERCENTAGE CHANGE'!CS$64-'C. PERCENTAGE CHANGE'!CS$63)</f>
        <v>0.83333333333333326</v>
      </c>
      <c r="CS35" s="47">
        <f>1-('C. PERCENTAGE CHANGE'!CT35-'C. PERCENTAGE CHANGE'!CT$63)/('C. PERCENTAGE CHANGE'!CT$64-'C. PERCENTAGE CHANGE'!CT$63)</f>
        <v>0</v>
      </c>
      <c r="CT35" s="47">
        <f>1-('C. PERCENTAGE CHANGE'!CU35-'C. PERCENTAGE CHANGE'!CU$63)/('C. PERCENTAGE CHANGE'!CU$64-'C. PERCENTAGE CHANGE'!CU$63)</f>
        <v>1</v>
      </c>
      <c r="CU35" s="52">
        <f>1-('C. PERCENTAGE CHANGE'!CV35-'C. PERCENTAGE CHANGE'!CV$63)/('C. PERCENTAGE CHANGE'!CV$64-'C. PERCENTAGE CHANGE'!CV$63)</f>
        <v>0.70000000000000007</v>
      </c>
      <c r="CV35" s="47">
        <f>1-('C. PERCENTAGE CHANGE'!CW35-'C. PERCENTAGE CHANGE'!CW$63)/('C. PERCENTAGE CHANGE'!CW$64-'C. PERCENTAGE CHANGE'!CW$63)</f>
        <v>0.82825484764542934</v>
      </c>
      <c r="CW35" s="47">
        <f>1-('C. PERCENTAGE CHANGE'!CX35-'C. PERCENTAGE CHANGE'!CX$63)/('C. PERCENTAGE CHANGE'!CX$64-'C. PERCENTAGE CHANGE'!CX$63)</f>
        <v>0.48888888888888893</v>
      </c>
      <c r="CX35" s="47">
        <f>1-('C. PERCENTAGE CHANGE'!CY35-'C. PERCENTAGE CHANGE'!CY$63)/('C. PERCENTAGE CHANGE'!CY$64-'C. PERCENTAGE CHANGE'!CY$63)</f>
        <v>0</v>
      </c>
      <c r="CY35" s="47">
        <f>1-('C. PERCENTAGE CHANGE'!CZ35-'C. PERCENTAGE CHANGE'!CZ$63)/('C. PERCENTAGE CHANGE'!CZ$64-'C. PERCENTAGE CHANGE'!CZ$63)</f>
        <v>0.89090909090909098</v>
      </c>
      <c r="CZ35" s="47">
        <f>1-('C. PERCENTAGE CHANGE'!DA35-'C. PERCENTAGE CHANGE'!DA$63)/('C. PERCENTAGE CHANGE'!DA$64-'C. PERCENTAGE CHANGE'!DA$63)</f>
        <v>0.32467532467532467</v>
      </c>
      <c r="DA35" s="52">
        <f>1-('C. PERCENTAGE CHANGE'!DB35-'C. PERCENTAGE CHANGE'!DB$63)/('C. PERCENTAGE CHANGE'!DB$64-'C. PERCENTAGE CHANGE'!DB$63)</f>
        <v>0.55980861244019131</v>
      </c>
      <c r="DB35" s="47">
        <f>1-('C. PERCENTAGE CHANGE'!DC35-'C. PERCENTAGE CHANGE'!DC$63)/('C. PERCENTAGE CHANGE'!DC$64-'C. PERCENTAGE CHANGE'!DC$63)</f>
        <v>0.37931034482758619</v>
      </c>
      <c r="DC35" s="47">
        <f>1-('C. PERCENTAGE CHANGE'!DD35-'C. PERCENTAGE CHANGE'!DD$63)/('C. PERCENTAGE CHANGE'!DD$64-'C. PERCENTAGE CHANGE'!DD$63)</f>
        <v>0.85714285714285721</v>
      </c>
      <c r="DD35" s="47">
        <f>1-('C. PERCENTAGE CHANGE'!DE35-'C. PERCENTAGE CHANGE'!DE$63)/('C. PERCENTAGE CHANGE'!DE$64-'C. PERCENTAGE CHANGE'!DE$63)</f>
        <v>0</v>
      </c>
      <c r="DE35" s="47">
        <f>1-('C. PERCENTAGE CHANGE'!DF35-'C. PERCENTAGE CHANGE'!DF$63)/('C. PERCENTAGE CHANGE'!DF$64-'C. PERCENTAGE CHANGE'!DF$63)</f>
        <v>0.85714285714285721</v>
      </c>
      <c r="DF35" s="47">
        <f>1-('C. PERCENTAGE CHANGE'!DG35-'C. PERCENTAGE CHANGE'!DG$63)/('C. PERCENTAGE CHANGE'!DG$64-'C. PERCENTAGE CHANGE'!DG$63)</f>
        <v>0.6376811594202898</v>
      </c>
      <c r="DG35" s="52">
        <f>1-('C. PERCENTAGE CHANGE'!DH35-'C. PERCENTAGE CHANGE'!DH$63)/('C. PERCENTAGE CHANGE'!DH$64-'C. PERCENTAGE CHANGE'!DH$63)</f>
        <v>0.46428571428571419</v>
      </c>
    </row>
    <row r="36" spans="1:111" x14ac:dyDescent="0.35">
      <c r="A36" s="228"/>
      <c r="B36" s="248" t="s">
        <v>33</v>
      </c>
      <c r="C36" s="248" t="s">
        <v>53</v>
      </c>
      <c r="D36" s="229" t="s">
        <v>80</v>
      </c>
      <c r="E36" s="18">
        <f>('C. PERCENTAGE CHANGE'!E36-'C. PERCENTAGE CHANGE'!E$63)/('C. PERCENTAGE CHANGE'!E$64-'C. PERCENTAGE CHANGE'!E$63)</f>
        <v>0.82834639414144207</v>
      </c>
      <c r="F36" s="19">
        <f>('C. PERCENTAGE CHANGE'!F36-'C. PERCENTAGE CHANGE'!F$63)/('C. PERCENTAGE CHANGE'!F$64-'C. PERCENTAGE CHANGE'!F$63)</f>
        <v>0.64536931136960973</v>
      </c>
      <c r="G36" s="19">
        <f>('C. PERCENTAGE CHANGE'!G36-'C. PERCENTAGE CHANGE'!G$63)/('C. PERCENTAGE CHANGE'!G$64-'C. PERCENTAGE CHANGE'!G$63)</f>
        <v>0.61023234127815451</v>
      </c>
      <c r="H36" s="19">
        <f>('C. PERCENTAGE CHANGE'!H36-'C. PERCENTAGE CHANGE'!H$63)/('C. PERCENTAGE CHANGE'!H$64-'C. PERCENTAGE CHANGE'!H$63)</f>
        <v>0.82260374586408913</v>
      </c>
      <c r="I36" s="19">
        <f>('C. PERCENTAGE CHANGE'!I36-'C. PERCENTAGE CHANGE'!I$63)/('C. PERCENTAGE CHANGE'!I$64-'C. PERCENTAGE CHANGE'!I$63)</f>
        <v>0.99189322606505936</v>
      </c>
      <c r="J36" s="52">
        <f>('C. PERCENTAGE CHANGE'!J36-'C. PERCENTAGE CHANGE'!J$63)/('C. PERCENTAGE CHANGE'!J$64-'C. PERCENTAGE CHANGE'!J$63)</f>
        <v>1</v>
      </c>
      <c r="K36" s="51">
        <f>('C. PERCENTAGE CHANGE'!K36-'C. PERCENTAGE CHANGE'!K$63)/('C. PERCENTAGE CHANGE'!K$64-'C. PERCENTAGE CHANGE'!K$63)</f>
        <v>0.68493150684931503</v>
      </c>
      <c r="L36" s="47">
        <f>('C. PERCENTAGE CHANGE'!L36-'C. PERCENTAGE CHANGE'!L$63)/('C. PERCENTAGE CHANGE'!L$64-'C. PERCENTAGE CHANGE'!L$63)</f>
        <v>0.2361111111111111</v>
      </c>
      <c r="M36" s="47">
        <f>('C. PERCENTAGE CHANGE'!M36-'C. PERCENTAGE CHANGE'!M$63)/('C. PERCENTAGE CHANGE'!M$64-'C. PERCENTAGE CHANGE'!M$63)</f>
        <v>0.38095238095238099</v>
      </c>
      <c r="N36" s="47">
        <f>('C. PERCENTAGE CHANGE'!N36-'C. PERCENTAGE CHANGE'!N$63)/('C. PERCENTAGE CHANGE'!N$64-'C. PERCENTAGE CHANGE'!N$63)</f>
        <v>0.25961538461538464</v>
      </c>
      <c r="O36" s="47">
        <f>('C. PERCENTAGE CHANGE'!O36-'C. PERCENTAGE CHANGE'!O$63)/('C. PERCENTAGE CHANGE'!O$64-'C. PERCENTAGE CHANGE'!O$63)</f>
        <v>0.17501400560224092</v>
      </c>
      <c r="P36" s="52">
        <f>('C. PERCENTAGE CHANGE'!P36-'C. PERCENTAGE CHANGE'!P$63)/('C. PERCENTAGE CHANGE'!P$64-'C. PERCENTAGE CHANGE'!P$63)</f>
        <v>0.16052919422886605</v>
      </c>
      <c r="Q36" s="47">
        <f>('C. PERCENTAGE CHANGE'!Q36-'C. PERCENTAGE CHANGE'!Q$63)/('C. PERCENTAGE CHANGE'!Q$64-'C. PERCENTAGE CHANGE'!Q$63)</f>
        <v>1</v>
      </c>
      <c r="R36" s="47">
        <f>('C. PERCENTAGE CHANGE'!R36-'C. PERCENTAGE CHANGE'!R$63)/('C. PERCENTAGE CHANGE'!R$64-'C. PERCENTAGE CHANGE'!R$63)</f>
        <v>0.41066282420749284</v>
      </c>
      <c r="S36" s="47">
        <f>('C. PERCENTAGE CHANGE'!S36-'C. PERCENTAGE CHANGE'!S$63)/('C. PERCENTAGE CHANGE'!S$64-'C. PERCENTAGE CHANGE'!S$63)</f>
        <v>0.10489327856786725</v>
      </c>
      <c r="T36" s="47">
        <f>('C. PERCENTAGE CHANGE'!T36-'C. PERCENTAGE CHANGE'!T$63)/('C. PERCENTAGE CHANGE'!T$64-'C. PERCENTAGE CHANGE'!T$63)</f>
        <v>0.92225861821187227</v>
      </c>
      <c r="U36" s="47">
        <f>('C. PERCENTAGE CHANGE'!U36-'C. PERCENTAGE CHANGE'!U$63)/('C. PERCENTAGE CHANGE'!U$64-'C. PERCENTAGE CHANGE'!U$63)</f>
        <v>0.26354986330096325</v>
      </c>
      <c r="V36" s="52">
        <f>('C. PERCENTAGE CHANGE'!V36-'C. PERCENTAGE CHANGE'!V$63)/('C. PERCENTAGE CHANGE'!V$64-'C. PERCENTAGE CHANGE'!V$63)</f>
        <v>0.67702424293737473</v>
      </c>
      <c r="W36" s="47">
        <f>('C. PERCENTAGE CHANGE'!W36-'C. PERCENTAGE CHANGE'!W$63)/('C. PERCENTAGE CHANGE'!W$64-'C. PERCENTAGE CHANGE'!W$63)</f>
        <v>0.68154812425734157</v>
      </c>
      <c r="X36" s="47">
        <f>('C. PERCENTAGE CHANGE'!X36-'C. PERCENTAGE CHANGE'!X$63)/('C. PERCENTAGE CHANGE'!X$64-'C. PERCENTAGE CHANGE'!X$63)</f>
        <v>0.59204545454545532</v>
      </c>
      <c r="Y36" s="47">
        <f>('C. PERCENTAGE CHANGE'!Y36-'C. PERCENTAGE CHANGE'!Y$63)/('C. PERCENTAGE CHANGE'!Y$64-'C. PERCENTAGE CHANGE'!Y$63)</f>
        <v>1</v>
      </c>
      <c r="Z36" s="47">
        <f>('C. PERCENTAGE CHANGE'!Z36-'C. PERCENTAGE CHANGE'!Z$63)/('C. PERCENTAGE CHANGE'!Z$64-'C. PERCENTAGE CHANGE'!Z$63)</f>
        <v>0.34410424640058251</v>
      </c>
      <c r="AA36" s="47">
        <f>('C. PERCENTAGE CHANGE'!AA36-'C. PERCENTAGE CHANGE'!AA$63)/('C. PERCENTAGE CHANGE'!AA$64-'C. PERCENTAGE CHANGE'!AA$63)</f>
        <v>0.41115327503712262</v>
      </c>
      <c r="AB36" s="52">
        <f>('C. PERCENTAGE CHANGE'!AB36-'C. PERCENTAGE CHANGE'!AB$63)/('C. PERCENTAGE CHANGE'!AB$64-'C. PERCENTAGE CHANGE'!AB$63)</f>
        <v>0.81369863013698629</v>
      </c>
      <c r="AC36" s="47">
        <f>('C. PERCENTAGE CHANGE'!AC36-'C. PERCENTAGE CHANGE'!AC$63)/('C. PERCENTAGE CHANGE'!AC$64-'C. PERCENTAGE CHANGE'!AC$63)</f>
        <v>0.80022238695329884</v>
      </c>
      <c r="AD36" s="47">
        <f>('C. PERCENTAGE CHANGE'!AD36-'C. PERCENTAGE CHANGE'!AD$63)/('C. PERCENTAGE CHANGE'!AD$64-'C. PERCENTAGE CHANGE'!AD$63)</f>
        <v>0.64654264654264659</v>
      </c>
      <c r="AE36" s="47">
        <f>('C. PERCENTAGE CHANGE'!AE36-'C. PERCENTAGE CHANGE'!AE$63)/('C. PERCENTAGE CHANGE'!AE$64-'C. PERCENTAGE CHANGE'!AE$63)</f>
        <v>0.48175182481751821</v>
      </c>
      <c r="AF36" s="47">
        <f>('C. PERCENTAGE CHANGE'!AF36-'C. PERCENTAGE CHANGE'!AF$63)/('C. PERCENTAGE CHANGE'!AF$64-'C. PERCENTAGE CHANGE'!AF$63)</f>
        <v>0.19063024203211118</v>
      </c>
      <c r="AG36" s="47">
        <f>('C. PERCENTAGE CHANGE'!AG36-'C. PERCENTAGE CHANGE'!AG$63)/('C. PERCENTAGE CHANGE'!AG$64-'C. PERCENTAGE CHANGE'!AG$63)</f>
        <v>0.20943952802359883</v>
      </c>
      <c r="AH36" s="47">
        <f>('C. PERCENTAGE CHANGE'!AH36-'C. PERCENTAGE CHANGE'!AH$63)/('C. PERCENTAGE CHANGE'!AH$64-'C. PERCENTAGE CHANGE'!AH$63)</f>
        <v>0.30701754385964913</v>
      </c>
      <c r="AI36" s="120">
        <f>('C. PERCENTAGE CHANGE'!AI36-'C. PERCENTAGE CHANGE'!AI$63)/('C. PERCENTAGE CHANGE'!AI$64-'C. PERCENTAGE CHANGE'!AI$63)</f>
        <v>0.43296602387511474</v>
      </c>
      <c r="AJ36" s="47">
        <f>('C. PERCENTAGE CHANGE'!AJ36-'C. PERCENTAGE CHANGE'!AJ$63)/('C. PERCENTAGE CHANGE'!AJ$64-'C. PERCENTAGE CHANGE'!AJ$63)</f>
        <v>0.59806564135087992</v>
      </c>
      <c r="AK36" s="47">
        <f>('C. PERCENTAGE CHANGE'!AK36-'C. PERCENTAGE CHANGE'!AK$63)/('C. PERCENTAGE CHANGE'!AK$64-'C. PERCENTAGE CHANGE'!AK$63)</f>
        <v>6.9216757741347903E-2</v>
      </c>
      <c r="AL36" s="47">
        <f>('C. PERCENTAGE CHANGE'!AL36-'C. PERCENTAGE CHANGE'!AL$63)/('C. PERCENTAGE CHANGE'!AL$64-'C. PERCENTAGE CHANGE'!AL$63)</f>
        <v>0.55646296817797802</v>
      </c>
      <c r="AM36" s="47">
        <f>('C. PERCENTAGE CHANGE'!AM36-'C. PERCENTAGE CHANGE'!AM$63)/('C. PERCENTAGE CHANGE'!AM$64-'C. PERCENTAGE CHANGE'!AM$63)</f>
        <v>0.9737179487179487</v>
      </c>
      <c r="AN36" s="192">
        <f>('C. PERCENTAGE CHANGE'!AN36-'C. PERCENTAGE CHANGE'!AN$63)/('C. PERCENTAGE CHANGE'!AN$64-'C. PERCENTAGE CHANGE'!AN$63)</f>
        <v>0.60176991150442483</v>
      </c>
      <c r="AO36" s="47">
        <f>('C. PERCENTAGE CHANGE'!AO36-'C. PERCENTAGE CHANGE'!AO$63)/('C. PERCENTAGE CHANGE'!AO$64-'C. PERCENTAGE CHANGE'!AO$63)</f>
        <v>0.84745762711864414</v>
      </c>
      <c r="AP36" s="47">
        <f>('C. PERCENTAGE CHANGE'!AP36-'C. PERCENTAGE CHANGE'!AP$63)/('C. PERCENTAGE CHANGE'!AP$64-'C. PERCENTAGE CHANGE'!AP$63)</f>
        <v>0.38336713995943206</v>
      </c>
      <c r="AQ36" s="47">
        <f>('C. PERCENTAGE CHANGE'!AQ36-'C. PERCENTAGE CHANGE'!AQ$63)/('C. PERCENTAGE CHANGE'!AQ$64-'C. PERCENTAGE CHANGE'!AQ$63)</f>
        <v>0.26875000000000004</v>
      </c>
      <c r="AR36" s="47">
        <f>('C. PERCENTAGE CHANGE'!AR36-'C. PERCENTAGE CHANGE'!AR$63)/('C. PERCENTAGE CHANGE'!AR$64-'C. PERCENTAGE CHANGE'!AR$63)</f>
        <v>0.62166874221668744</v>
      </c>
      <c r="AS36" s="47">
        <f>('C. PERCENTAGE CHANGE'!AS36-'C. PERCENTAGE CHANGE'!AS$63)/('C. PERCENTAGE CHANGE'!AS$64-'C. PERCENTAGE CHANGE'!AS$63)</f>
        <v>0.79191438763376931</v>
      </c>
      <c r="AT36" s="52">
        <f>('C. PERCENTAGE CHANGE'!AT36-'C. PERCENTAGE CHANGE'!AT$63)/('C. PERCENTAGE CHANGE'!AT$64-'C. PERCENTAGE CHANGE'!AT$63)</f>
        <v>1</v>
      </c>
      <c r="AU36" s="47">
        <f>('C. PERCENTAGE CHANGE'!AU36-'C. PERCENTAGE CHANGE'!AU$63)/('C. PERCENTAGE CHANGE'!AU$64-'C. PERCENTAGE CHANGE'!AU$63)</f>
        <v>0.57143169017159323</v>
      </c>
      <c r="AV36" s="47">
        <f>('C. PERCENTAGE CHANGE'!AV36-'C. PERCENTAGE CHANGE'!AV$63)/('C. PERCENTAGE CHANGE'!AV$64-'C. PERCENTAGE CHANGE'!AV$63)</f>
        <v>0.53514739229024932</v>
      </c>
      <c r="AW36" s="47">
        <f>('C. PERCENTAGE CHANGE'!AW36-'C. PERCENTAGE CHANGE'!AW$63)/('C. PERCENTAGE CHANGE'!AW$64-'C. PERCENTAGE CHANGE'!AW$63)</f>
        <v>0.39801980198019804</v>
      </c>
      <c r="AX36" s="47">
        <f>('C. PERCENTAGE CHANGE'!AX36-'C. PERCENTAGE CHANGE'!AX$63)/('C. PERCENTAGE CHANGE'!AX$64-'C. PERCENTAGE CHANGE'!AX$63)</f>
        <v>0.92276335550311084</v>
      </c>
      <c r="AY36" s="47">
        <f>('C. PERCENTAGE CHANGE'!AY36-'C. PERCENTAGE CHANGE'!AY$63)/('C. PERCENTAGE CHANGE'!AY$64-'C. PERCENTAGE CHANGE'!AY$63)</f>
        <v>0.27440900562851783</v>
      </c>
      <c r="AZ36" s="52">
        <f>('C. PERCENTAGE CHANGE'!AZ36-'C. PERCENTAGE CHANGE'!AZ$63)/('C. PERCENTAGE CHANGE'!AZ$64-'C. PERCENTAGE CHANGE'!AZ$63)</f>
        <v>0.57564744901559528</v>
      </c>
      <c r="BA36" s="47">
        <f>('C. PERCENTAGE CHANGE'!BA36-'C. PERCENTAGE CHANGE'!BA$63)/('C. PERCENTAGE CHANGE'!BA$64-'C. PERCENTAGE CHANGE'!BA$63)</f>
        <v>0</v>
      </c>
      <c r="BB36" s="47">
        <f>('C. PERCENTAGE CHANGE'!BB36-'C. PERCENTAGE CHANGE'!BB$63)/('C. PERCENTAGE CHANGE'!BB$64-'C. PERCENTAGE CHANGE'!BB$63)</f>
        <v>0.57314289441074806</v>
      </c>
      <c r="BC36" s="47">
        <f>('C. PERCENTAGE CHANGE'!BC36-'C. PERCENTAGE CHANGE'!BC$63)/('C. PERCENTAGE CHANGE'!BC$64-'C. PERCENTAGE CHANGE'!BC$63)</f>
        <v>0.77563218390804589</v>
      </c>
      <c r="BD36" s="47">
        <f>('C. PERCENTAGE CHANGE'!BD36-'C. PERCENTAGE CHANGE'!BD$63)/('C. PERCENTAGE CHANGE'!BD$64-'C. PERCENTAGE CHANGE'!BD$63)</f>
        <v>0.76229508196721307</v>
      </c>
      <c r="BE36" s="47">
        <f>('C. PERCENTAGE CHANGE'!BE36-'C. PERCENTAGE CHANGE'!BE$63)/('C. PERCENTAGE CHANGE'!BE$64-'C. PERCENTAGE CHANGE'!BE$63)</f>
        <v>0.3248587570621469</v>
      </c>
      <c r="BF36" s="52">
        <f>('C. PERCENTAGE CHANGE'!BF36-'C. PERCENTAGE CHANGE'!BF$63)/('C. PERCENTAGE CHANGE'!BF$64-'C. PERCENTAGE CHANGE'!BF$63)</f>
        <v>0.55415617128463479</v>
      </c>
      <c r="BG36" s="47">
        <f>1-('C. PERCENTAGE CHANGE'!BG36-'C. PERCENTAGE CHANGE'!BG$63)/('C. PERCENTAGE CHANGE'!BG$64-'C. PERCENTAGE CHANGE'!BG$63)</f>
        <v>0</v>
      </c>
      <c r="BH36" s="47">
        <f>1-('C. PERCENTAGE CHANGE'!BH36-'C. PERCENTAGE CHANGE'!BH$63)/('C. PERCENTAGE CHANGE'!BH$64-'C. PERCENTAGE CHANGE'!BH$63)</f>
        <v>1</v>
      </c>
      <c r="BI36" s="47">
        <f>1-('C. PERCENTAGE CHANGE'!BI36-'C. PERCENTAGE CHANGE'!BI$63)/('C. PERCENTAGE CHANGE'!BI$64-'C. PERCENTAGE CHANGE'!BI$63)</f>
        <v>0</v>
      </c>
      <c r="BJ36" s="47">
        <f>1-('C. PERCENTAGE CHANGE'!BJ36-'C. PERCENTAGE CHANGE'!BJ$63)/('C. PERCENTAGE CHANGE'!BJ$64-'C. PERCENTAGE CHANGE'!BJ$63)</f>
        <v>1</v>
      </c>
      <c r="BK36" s="47">
        <f>1-('C. PERCENTAGE CHANGE'!BK36-'C. PERCENTAGE CHANGE'!BK$63)/('C. PERCENTAGE CHANGE'!BK$64-'C. PERCENTAGE CHANGE'!BK$63)</f>
        <v>0</v>
      </c>
      <c r="BL36" s="52">
        <f>1-('C. PERCENTAGE CHANGE'!BL36-'C. PERCENTAGE CHANGE'!BL$63)/('C. PERCENTAGE CHANGE'!BL$64-'C. PERCENTAGE CHANGE'!BL$63)</f>
        <v>0.3125</v>
      </c>
      <c r="BM36" s="47">
        <f>1-('C. PERCENTAGE CHANGE'!BM36-'C. PERCENTAGE CHANGE'!BM$63)/('C. PERCENTAGE CHANGE'!BM$64-'C. PERCENTAGE CHANGE'!BM$63)</f>
        <v>1</v>
      </c>
      <c r="BN36" s="47">
        <f>1-('C. PERCENTAGE CHANGE'!BN36-'C. PERCENTAGE CHANGE'!BN$63)/('C. PERCENTAGE CHANGE'!BN$64-'C. PERCENTAGE CHANGE'!BN$63)</f>
        <v>0.47619047619047605</v>
      </c>
      <c r="BO36" s="47">
        <f>1-('C. PERCENTAGE CHANGE'!BO36-'C. PERCENTAGE CHANGE'!BO$63)/('C. PERCENTAGE CHANGE'!BO$64-'C. PERCENTAGE CHANGE'!BO$63)</f>
        <v>1</v>
      </c>
      <c r="BP36" s="47">
        <f>1-('C. PERCENTAGE CHANGE'!BP36-'C. PERCENTAGE CHANGE'!BP$63)/('C. PERCENTAGE CHANGE'!BP$64-'C. PERCENTAGE CHANGE'!BP$63)</f>
        <v>0.37931034482758619</v>
      </c>
      <c r="BQ36" s="47">
        <f>1-('C. PERCENTAGE CHANGE'!BQ36-'C. PERCENTAGE CHANGE'!BQ$63)/('C. PERCENTAGE CHANGE'!BQ$64-'C. PERCENTAGE CHANGE'!BQ$63)</f>
        <v>0.90476190476190488</v>
      </c>
      <c r="BR36" s="52">
        <f>1-('C. PERCENTAGE CHANGE'!BR36-'C. PERCENTAGE CHANGE'!BR$63)/('C. PERCENTAGE CHANGE'!BR$64-'C. PERCENTAGE CHANGE'!BR$63)</f>
        <v>1</v>
      </c>
      <c r="BS36" s="47">
        <f>('C. PERCENTAGE CHANGE'!BS36-'C. PERCENTAGE CHANGE'!BS$63)/('C. PERCENTAGE CHANGE'!BS$64-'C. PERCENTAGE CHANGE'!BS$63)</f>
        <v>0.48091373609858723</v>
      </c>
      <c r="BT36" s="47">
        <f>('C. PERCENTAGE CHANGE'!BT36-'C. PERCENTAGE CHANGE'!BT$63)/('C. PERCENTAGE CHANGE'!BT$64-'C. PERCENTAGE CHANGE'!BT$63)</f>
        <v>0.41367891485703367</v>
      </c>
      <c r="BU36" s="47">
        <f>('C. PERCENTAGE CHANGE'!BU36-'C. PERCENTAGE CHANGE'!BU$63)/('C. PERCENTAGE CHANGE'!BU$64-'C. PERCENTAGE CHANGE'!BU$63)</f>
        <v>0.19180346343112578</v>
      </c>
      <c r="BV36" s="47">
        <f>('C. PERCENTAGE CHANGE'!BV36-'C. PERCENTAGE CHANGE'!BV$63)/('C. PERCENTAGE CHANGE'!BV$64-'C. PERCENTAGE CHANGE'!BV$63)</f>
        <v>0.8611025562057284</v>
      </c>
      <c r="BW36" s="47">
        <f>('C. PERCENTAGE CHANGE'!BW36-'C. PERCENTAGE CHANGE'!BW$63)/('C. PERCENTAGE CHANGE'!BW$64-'C. PERCENTAGE CHANGE'!BW$63)</f>
        <v>0.1201512800620636</v>
      </c>
      <c r="BX36" s="52">
        <f>('C. PERCENTAGE CHANGE'!BX36-'C. PERCENTAGE CHANGE'!BX$63)/('C. PERCENTAGE CHANGE'!BX$64-'C. PERCENTAGE CHANGE'!BX$63)</f>
        <v>0.32610843853413407</v>
      </c>
      <c r="BY36" s="47">
        <f>1-('C. PERCENTAGE CHANGE'!BY36-'C. PERCENTAGE CHANGE'!BY$63)/('C. PERCENTAGE CHANGE'!BY$64-'C. PERCENTAGE CHANGE'!BY$63)</f>
        <v>0.56187818232648934</v>
      </c>
      <c r="BZ36" s="47">
        <f>1-('C. PERCENTAGE CHANGE'!BZ36-'C. PERCENTAGE CHANGE'!BZ$63)/('C. PERCENTAGE CHANGE'!BZ$64-'C. PERCENTAGE CHANGE'!BZ$63)</f>
        <v>0.22884300257812895</v>
      </c>
      <c r="CA36" s="47">
        <f>1-('C. PERCENTAGE CHANGE'!CA36-'C. PERCENTAGE CHANGE'!CA$63)/('C. PERCENTAGE CHANGE'!CA$64-'C. PERCENTAGE CHANGE'!CA$63)</f>
        <v>0.42673891944354492</v>
      </c>
      <c r="CB36" s="47">
        <f>1-('C. PERCENTAGE CHANGE'!CB36-'C. PERCENTAGE CHANGE'!CB$63)/('C. PERCENTAGE CHANGE'!CB$64-'C. PERCENTAGE CHANGE'!CB$63)</f>
        <v>0.406523526756291</v>
      </c>
      <c r="CC36" s="47">
        <f>1-('C. PERCENTAGE CHANGE'!CC36-'C. PERCENTAGE CHANGE'!CC$63)/('C. PERCENTAGE CHANGE'!CC$64-'C. PERCENTAGE CHANGE'!CC$63)</f>
        <v>0.14924547527779097</v>
      </c>
      <c r="CD36" s="52">
        <f>1-('C. PERCENTAGE CHANGE'!CD36-'C. PERCENTAGE CHANGE'!CD$63)/('C. PERCENTAGE CHANGE'!CD$64-'C. PERCENTAGE CHANGE'!CD$63)</f>
        <v>0.3848331012570908</v>
      </c>
      <c r="CE36" s="51">
        <f>1-('C. PERCENTAGE CHANGE'!CE36-'C. PERCENTAGE CHANGE'!CE$63)/('C. PERCENTAGE CHANGE'!CE$64-'C. PERCENTAGE CHANGE'!CE$63)</f>
        <v>0.19143728323290754</v>
      </c>
      <c r="CF36" s="47">
        <f>1-('C. PERCENTAGE CHANGE'!CF36-'C. PERCENTAGE CHANGE'!CF$63)/('C. PERCENTAGE CHANGE'!CF$64-'C. PERCENTAGE CHANGE'!CF$63)</f>
        <v>0.57072193354868861</v>
      </c>
      <c r="CG36" s="47">
        <f>1-('C. PERCENTAGE CHANGE'!CG36-'C. PERCENTAGE CHANGE'!CG$63)/('C. PERCENTAGE CHANGE'!CG$64-'C. PERCENTAGE CHANGE'!CG$63)</f>
        <v>0.35813000696967534</v>
      </c>
      <c r="CH36" s="47">
        <f>1-('C. PERCENTAGE CHANGE'!CH36-'C. PERCENTAGE CHANGE'!CH$63)/('C. PERCENTAGE CHANGE'!CH$64-'C. PERCENTAGE CHANGE'!CH$63)</f>
        <v>0.47723710745243109</v>
      </c>
      <c r="CI36" s="47">
        <f>1-('C. PERCENTAGE CHANGE'!CI36-'C. PERCENTAGE CHANGE'!CI$63)/('C. PERCENTAGE CHANGE'!CI$64-'C. PERCENTAGE CHANGE'!CI$63)</f>
        <v>0.73048549810844898</v>
      </c>
      <c r="CJ36" s="47">
        <f>1-('C. PERCENTAGE CHANGE'!CJ36-'C. PERCENTAGE CHANGE'!CJ$63)/('C. PERCENTAGE CHANGE'!CJ$64-'C. PERCENTAGE CHANGE'!CJ$63)</f>
        <v>0.39530405508862321</v>
      </c>
      <c r="CK36" s="51">
        <f>1-('C. PERCENTAGE CHANGE'!CK36-'C. PERCENTAGE CHANGE'!CK$63)/('C. PERCENTAGE CHANGE'!CK$64-'C. PERCENTAGE CHANGE'!CK$63)</f>
        <v>0.23750000000000004</v>
      </c>
      <c r="CL36" s="47">
        <f>1-('C. PERCENTAGE CHANGE'!CL36-'C. PERCENTAGE CHANGE'!CL$63)/('C. PERCENTAGE CHANGE'!CL$64-'C. PERCENTAGE CHANGE'!CL$63)</f>
        <v>0.7592592592592593</v>
      </c>
      <c r="CM36" s="47">
        <f>1-('C. PERCENTAGE CHANGE'!CM36-'C. PERCENTAGE CHANGE'!CM$63)/('C. PERCENTAGE CHANGE'!CM$64-'C. PERCENTAGE CHANGE'!CM$63)</f>
        <v>0.56000000000000005</v>
      </c>
      <c r="CN36" s="47">
        <f>1-('C. PERCENTAGE CHANGE'!CN36-'C. PERCENTAGE CHANGE'!CN$63)/('C. PERCENTAGE CHANGE'!CN$64-'C. PERCENTAGE CHANGE'!CN$63)</f>
        <v>0.390625</v>
      </c>
      <c r="CO36" s="52">
        <f>1-('C. PERCENTAGE CHANGE'!CP36-'C. PERCENTAGE CHANGE'!CP$63)/('C. PERCENTAGE CHANGE'!CP$64-'C. PERCENTAGE CHANGE'!CP$63)</f>
        <v>0.36363636363636365</v>
      </c>
      <c r="CP36" s="47">
        <f>1-('C. PERCENTAGE CHANGE'!CQ36-'C. PERCENTAGE CHANGE'!CQ$63)/('C. PERCENTAGE CHANGE'!CQ$64-'C. PERCENTAGE CHANGE'!CQ$63)</f>
        <v>0.69230769230769229</v>
      </c>
      <c r="CQ36" s="47">
        <f>1-('C. PERCENTAGE CHANGE'!CR36-'C. PERCENTAGE CHANGE'!CR$63)/('C. PERCENTAGE CHANGE'!CR$64-'C. PERCENTAGE CHANGE'!CR$63)</f>
        <v>0.53846153846153855</v>
      </c>
      <c r="CR36" s="47">
        <f>1-('C. PERCENTAGE CHANGE'!CS36-'C. PERCENTAGE CHANGE'!CS$63)/('C. PERCENTAGE CHANGE'!CS$64-'C. PERCENTAGE CHANGE'!CS$63)</f>
        <v>0</v>
      </c>
      <c r="CS36" s="47">
        <f>1-('C. PERCENTAGE CHANGE'!CT36-'C. PERCENTAGE CHANGE'!CT$63)/('C. PERCENTAGE CHANGE'!CT$64-'C. PERCENTAGE CHANGE'!CT$63)</f>
        <v>1</v>
      </c>
      <c r="CT36" s="47">
        <f>1-('C. PERCENTAGE CHANGE'!CU36-'C. PERCENTAGE CHANGE'!CU$63)/('C. PERCENTAGE CHANGE'!CU$64-'C. PERCENTAGE CHANGE'!CU$63)</f>
        <v>0.39999999999999991</v>
      </c>
      <c r="CU36" s="52">
        <f>1-('C. PERCENTAGE CHANGE'!CV36-'C. PERCENTAGE CHANGE'!CV$63)/('C. PERCENTAGE CHANGE'!CV$64-'C. PERCENTAGE CHANGE'!CV$63)</f>
        <v>0</v>
      </c>
      <c r="CV36" s="47">
        <f>1-('C. PERCENTAGE CHANGE'!CW36-'C. PERCENTAGE CHANGE'!CW$63)/('C. PERCENTAGE CHANGE'!CW$64-'C. PERCENTAGE CHANGE'!CW$63)</f>
        <v>0.81453634085213034</v>
      </c>
      <c r="CW36" s="47">
        <f>1-('C. PERCENTAGE CHANGE'!CX36-'C. PERCENTAGE CHANGE'!CX$63)/('C. PERCENTAGE CHANGE'!CX$64-'C. PERCENTAGE CHANGE'!CX$63)</f>
        <v>0.48888888888888893</v>
      </c>
      <c r="CX36" s="47">
        <f>1-('C. PERCENTAGE CHANGE'!CY36-'C. PERCENTAGE CHANGE'!CY$63)/('C. PERCENTAGE CHANGE'!CY$64-'C. PERCENTAGE CHANGE'!CY$63)</f>
        <v>1</v>
      </c>
      <c r="CY36" s="47">
        <f>1-('C. PERCENTAGE CHANGE'!CZ36-'C. PERCENTAGE CHANGE'!CZ$63)/('C. PERCENTAGE CHANGE'!CZ$64-'C. PERCENTAGE CHANGE'!CZ$63)</f>
        <v>0</v>
      </c>
      <c r="CZ36" s="47">
        <f>1-('C. PERCENTAGE CHANGE'!DA36-'C. PERCENTAGE CHANGE'!DA$63)/('C. PERCENTAGE CHANGE'!DA$64-'C. PERCENTAGE CHANGE'!DA$63)</f>
        <v>0.32467532467532467</v>
      </c>
      <c r="DA36" s="52">
        <f>1-('C. PERCENTAGE CHANGE'!DB36-'C. PERCENTAGE CHANGE'!DB$63)/('C. PERCENTAGE CHANGE'!DB$64-'C. PERCENTAGE CHANGE'!DB$63)</f>
        <v>0.54401154401154395</v>
      </c>
      <c r="DB36" s="47">
        <f>1-('C. PERCENTAGE CHANGE'!DC36-'C. PERCENTAGE CHANGE'!DC$63)/('C. PERCENTAGE CHANGE'!DC$64-'C. PERCENTAGE CHANGE'!DC$63)</f>
        <v>1</v>
      </c>
      <c r="DC36" s="47">
        <f>1-('C. PERCENTAGE CHANGE'!DD36-'C. PERCENTAGE CHANGE'!DD$63)/('C. PERCENTAGE CHANGE'!DD$64-'C. PERCENTAGE CHANGE'!DD$63)</f>
        <v>0</v>
      </c>
      <c r="DD36" s="47">
        <f>1-('C. PERCENTAGE CHANGE'!DE36-'C. PERCENTAGE CHANGE'!DE$63)/('C. PERCENTAGE CHANGE'!DE$64-'C. PERCENTAGE CHANGE'!DE$63)</f>
        <v>0.69483568075117375</v>
      </c>
      <c r="DE36" s="47">
        <f>1-('C. PERCENTAGE CHANGE'!DF36-'C. PERCENTAGE CHANGE'!DF$63)/('C. PERCENTAGE CHANGE'!DF$64-'C. PERCENTAGE CHANGE'!DF$63)</f>
        <v>0.4285714285714286</v>
      </c>
      <c r="DF36" s="47">
        <f>1-('C. PERCENTAGE CHANGE'!DG36-'C. PERCENTAGE CHANGE'!DG$63)/('C. PERCENTAGE CHANGE'!DG$64-'C. PERCENTAGE CHANGE'!DG$63)</f>
        <v>0.66403162055335962</v>
      </c>
      <c r="DG36" s="52">
        <f>1-('C. PERCENTAGE CHANGE'!DH36-'C. PERCENTAGE CHANGE'!DH$63)/('C. PERCENTAGE CHANGE'!DH$64-'C. PERCENTAGE CHANGE'!DH$63)</f>
        <v>7.6246334310850372E-2</v>
      </c>
    </row>
    <row r="37" spans="1:111" x14ac:dyDescent="0.35">
      <c r="A37" s="228"/>
      <c r="B37" s="248" t="s">
        <v>35</v>
      </c>
      <c r="C37" s="248" t="s">
        <v>53</v>
      </c>
      <c r="D37" s="229" t="s">
        <v>81</v>
      </c>
      <c r="E37" s="18">
        <f>('C. PERCENTAGE CHANGE'!E37-'C. PERCENTAGE CHANGE'!E$63)/('C. PERCENTAGE CHANGE'!E$64-'C. PERCENTAGE CHANGE'!E$63)</f>
        <v>0.62502650138746452</v>
      </c>
      <c r="F37" s="19">
        <f>('C. PERCENTAGE CHANGE'!F37-'C. PERCENTAGE CHANGE'!F$63)/('C. PERCENTAGE CHANGE'!F$64-'C. PERCENTAGE CHANGE'!F$63)</f>
        <v>0.48762758704757009</v>
      </c>
      <c r="G37" s="19">
        <f>('C. PERCENTAGE CHANGE'!G37-'C. PERCENTAGE CHANGE'!G$63)/('C. PERCENTAGE CHANGE'!G$64-'C. PERCENTAGE CHANGE'!G$63)</f>
        <v>0.34714635639868852</v>
      </c>
      <c r="H37" s="19">
        <f>('C. PERCENTAGE CHANGE'!H37-'C. PERCENTAGE CHANGE'!H$63)/('C. PERCENTAGE CHANGE'!H$64-'C. PERCENTAGE CHANGE'!H$63)</f>
        <v>0.45640576931415366</v>
      </c>
      <c r="I37" s="19">
        <f>('C. PERCENTAGE CHANGE'!I37-'C. PERCENTAGE CHANGE'!I$63)/('C. PERCENTAGE CHANGE'!I$64-'C. PERCENTAGE CHANGE'!I$63)</f>
        <v>0.63042392357733612</v>
      </c>
      <c r="J37" s="52">
        <f>('C. PERCENTAGE CHANGE'!J37-'C. PERCENTAGE CHANGE'!J$63)/('C. PERCENTAGE CHANGE'!J$64-'C. PERCENTAGE CHANGE'!J$63)</f>
        <v>0.38040001154641834</v>
      </c>
      <c r="K37" s="51">
        <f>('C. PERCENTAGE CHANGE'!K37-'C. PERCENTAGE CHANGE'!K$63)/('C. PERCENTAGE CHANGE'!K$64-'C. PERCENTAGE CHANGE'!K$63)</f>
        <v>0.5</v>
      </c>
      <c r="L37" s="47">
        <f>('C. PERCENTAGE CHANGE'!L37-'C. PERCENTAGE CHANGE'!L$63)/('C. PERCENTAGE CHANGE'!L$64-'C. PERCENTAGE CHANGE'!L$63)</f>
        <v>0.37777777777777782</v>
      </c>
      <c r="M37" s="47">
        <f>('C. PERCENTAGE CHANGE'!M37-'C. PERCENTAGE CHANGE'!M$63)/('C. PERCENTAGE CHANGE'!M$64-'C. PERCENTAGE CHANGE'!M$63)</f>
        <v>0.38095238095238099</v>
      </c>
      <c r="N37" s="47">
        <f>('C. PERCENTAGE CHANGE'!N37-'C. PERCENTAGE CHANGE'!N$63)/('C. PERCENTAGE CHANGE'!N$64-'C. PERCENTAGE CHANGE'!N$63)</f>
        <v>0.54933110367892979</v>
      </c>
      <c r="O37" s="47">
        <f>('C. PERCENTAGE CHANGE'!O37-'C. PERCENTAGE CHANGE'!O$63)/('C. PERCENTAGE CHANGE'!O$64-'C. PERCENTAGE CHANGE'!O$63)</f>
        <v>0.58543417366946771</v>
      </c>
      <c r="P37" s="52">
        <f>('C. PERCENTAGE CHANGE'!P37-'C. PERCENTAGE CHANGE'!P$63)/('C. PERCENTAGE CHANGE'!P$64-'C. PERCENTAGE CHANGE'!P$63)</f>
        <v>0.46007604562737642</v>
      </c>
      <c r="Q37" s="47">
        <f>('C. PERCENTAGE CHANGE'!Q37-'C. PERCENTAGE CHANGE'!Q$63)/('C. PERCENTAGE CHANGE'!Q$64-'C. PERCENTAGE CHANGE'!Q$63)</f>
        <v>0.44518155035603385</v>
      </c>
      <c r="R37" s="47">
        <f>('C. PERCENTAGE CHANGE'!R37-'C. PERCENTAGE CHANGE'!R$63)/('C. PERCENTAGE CHANGE'!R$64-'C. PERCENTAGE CHANGE'!R$63)</f>
        <v>0.60710854947166193</v>
      </c>
      <c r="S37" s="47">
        <f>('C. PERCENTAGE CHANGE'!S37-'C. PERCENTAGE CHANGE'!S$63)/('C. PERCENTAGE CHANGE'!S$64-'C. PERCENTAGE CHANGE'!S$63)</f>
        <v>0.26869682042095833</v>
      </c>
      <c r="T37" s="47">
        <f>('C. PERCENTAGE CHANGE'!T37-'C. PERCENTAGE CHANGE'!T$63)/('C. PERCENTAGE CHANGE'!T$64-'C. PERCENTAGE CHANGE'!T$63)</f>
        <v>0.51031865264489606</v>
      </c>
      <c r="U37" s="47">
        <f>('C. PERCENTAGE CHANGE'!U37-'C. PERCENTAGE CHANGE'!U$63)/('C. PERCENTAGE CHANGE'!U$64-'C. PERCENTAGE CHANGE'!U$63)</f>
        <v>0.34158621755130986</v>
      </c>
      <c r="V37" s="52">
        <f>('C. PERCENTAGE CHANGE'!V37-'C. PERCENTAGE CHANGE'!V$63)/('C. PERCENTAGE CHANGE'!V$64-'C. PERCENTAGE CHANGE'!V$63)</f>
        <v>0.15807053402489546</v>
      </c>
      <c r="W37" s="47">
        <f>('C. PERCENTAGE CHANGE'!W37-'C. PERCENTAGE CHANGE'!W$63)/('C. PERCENTAGE CHANGE'!W$64-'C. PERCENTAGE CHANGE'!W$63)</f>
        <v>0.7992700729926977</v>
      </c>
      <c r="X37" s="47">
        <f>('C. PERCENTAGE CHANGE'!X37-'C. PERCENTAGE CHANGE'!X$63)/('C. PERCENTAGE CHANGE'!X$64-'C. PERCENTAGE CHANGE'!X$63)</f>
        <v>0.38260869565217559</v>
      </c>
      <c r="Y37" s="47">
        <f>('C. PERCENTAGE CHANGE'!Y37-'C. PERCENTAGE CHANGE'!Y$63)/('C. PERCENTAGE CHANGE'!Y$64-'C. PERCENTAGE CHANGE'!Y$63)</f>
        <v>0.22879177377892029</v>
      </c>
      <c r="Z37" s="47">
        <f>('C. PERCENTAGE CHANGE'!Z37-'C. PERCENTAGE CHANGE'!Z$63)/('C. PERCENTAGE CHANGE'!Z$64-'C. PERCENTAGE CHANGE'!Z$63)</f>
        <v>0.42138584247258126</v>
      </c>
      <c r="AA37" s="47">
        <f>('C. PERCENTAGE CHANGE'!AA37-'C. PERCENTAGE CHANGE'!AA$63)/('C. PERCENTAGE CHANGE'!AA$64-'C. PERCENTAGE CHANGE'!AA$63)</f>
        <v>0.73981191222570519</v>
      </c>
      <c r="AB37" s="52">
        <f>('C. PERCENTAGE CHANGE'!AB37-'C. PERCENTAGE CHANGE'!AB$63)/('C. PERCENTAGE CHANGE'!AB$64-'C. PERCENTAGE CHANGE'!AB$63)</f>
        <v>0.48002453485994662</v>
      </c>
      <c r="AC37" s="47">
        <f>('C. PERCENTAGE CHANGE'!AC37-'C. PERCENTAGE CHANGE'!AC$63)/('C. PERCENTAGE CHANGE'!AC$64-'C. PERCENTAGE CHANGE'!AC$63)</f>
        <v>0.63849765258215974</v>
      </c>
      <c r="AD37" s="47">
        <f>('C. PERCENTAGE CHANGE'!AD37-'C. PERCENTAGE CHANGE'!AD$63)/('C. PERCENTAGE CHANGE'!AD$64-'C. PERCENTAGE CHANGE'!AD$63)</f>
        <v>0.12400635930047692</v>
      </c>
      <c r="AE37" s="47">
        <f>('C. PERCENTAGE CHANGE'!AE37-'C. PERCENTAGE CHANGE'!AE$63)/('C. PERCENTAGE CHANGE'!AE$64-'C. PERCENTAGE CHANGE'!AE$63)</f>
        <v>1</v>
      </c>
      <c r="AF37" s="47">
        <f>('C. PERCENTAGE CHANGE'!AF37-'C. PERCENTAGE CHANGE'!AF$63)/('C. PERCENTAGE CHANGE'!AF$64-'C. PERCENTAGE CHANGE'!AF$63)</f>
        <v>0.5211973452526073</v>
      </c>
      <c r="AG37" s="47">
        <f>('C. PERCENTAGE CHANGE'!AG37-'C. PERCENTAGE CHANGE'!AG$63)/('C. PERCENTAGE CHANGE'!AG$64-'C. PERCENTAGE CHANGE'!AG$63)</f>
        <v>0.40990307627475769</v>
      </c>
      <c r="AH37" s="47">
        <f>('C. PERCENTAGE CHANGE'!AH37-'C. PERCENTAGE CHANGE'!AH$63)/('C. PERCENTAGE CHANGE'!AH$64-'C. PERCENTAGE CHANGE'!AH$63)</f>
        <v>0.67520556609740678</v>
      </c>
      <c r="AI37" s="120">
        <f>('C. PERCENTAGE CHANGE'!AI37-'C. PERCENTAGE CHANGE'!AI$63)/('C. PERCENTAGE CHANGE'!AI$64-'C. PERCENTAGE CHANGE'!AI$63)</f>
        <v>0.39651837524177946</v>
      </c>
      <c r="AJ37" s="47">
        <f>('C. PERCENTAGE CHANGE'!AJ37-'C. PERCENTAGE CHANGE'!AJ$63)/('C. PERCENTAGE CHANGE'!AJ$64-'C. PERCENTAGE CHANGE'!AJ$63)</f>
        <v>0.92875411033978783</v>
      </c>
      <c r="AK37" s="47">
        <f>('C. PERCENTAGE CHANGE'!AK37-'C. PERCENTAGE CHANGE'!AK$63)/('C. PERCENTAGE CHANGE'!AK$64-'C. PERCENTAGE CHANGE'!AK$63)</f>
        <v>3.8934426229508198E-2</v>
      </c>
      <c r="AL37" s="47">
        <f>('C. PERCENTAGE CHANGE'!AL37-'C. PERCENTAGE CHANGE'!AL$63)/('C. PERCENTAGE CHANGE'!AL$64-'C. PERCENTAGE CHANGE'!AL$63)</f>
        <v>0.28072403937758017</v>
      </c>
      <c r="AM37" s="47">
        <f>('C. PERCENTAGE CHANGE'!AM37-'C. PERCENTAGE CHANGE'!AM$63)/('C. PERCENTAGE CHANGE'!AM$64-'C. PERCENTAGE CHANGE'!AM$63)</f>
        <v>0.5444444444444444</v>
      </c>
      <c r="AN37" s="192">
        <f>('C. PERCENTAGE CHANGE'!AN37-'C. PERCENTAGE CHANGE'!AN$63)/('C. PERCENTAGE CHANGE'!AN$64-'C. PERCENTAGE CHANGE'!AN$63)</f>
        <v>0.31368857089060442</v>
      </c>
      <c r="AO37" s="47">
        <f>('C. PERCENTAGE CHANGE'!AO37-'C. PERCENTAGE CHANGE'!AO$63)/('C. PERCENTAGE CHANGE'!AO$64-'C. PERCENTAGE CHANGE'!AO$63)</f>
        <v>0.45495093666369313</v>
      </c>
      <c r="AP37" s="47">
        <f>('C. PERCENTAGE CHANGE'!AP37-'C. PERCENTAGE CHANGE'!AP$63)/('C. PERCENTAGE CHANGE'!AP$64-'C. PERCENTAGE CHANGE'!AP$63)</f>
        <v>0.52941176470588236</v>
      </c>
      <c r="AQ37" s="47">
        <f>('C. PERCENTAGE CHANGE'!AQ37-'C. PERCENTAGE CHANGE'!AQ$63)/('C. PERCENTAGE CHANGE'!AQ$64-'C. PERCENTAGE CHANGE'!AQ$63)</f>
        <v>0.35000000000000003</v>
      </c>
      <c r="AR37" s="47">
        <f>('C. PERCENTAGE CHANGE'!AR37-'C. PERCENTAGE CHANGE'!AR$63)/('C. PERCENTAGE CHANGE'!AR$64-'C. PERCENTAGE CHANGE'!AR$63)</f>
        <v>0.46645591851071305</v>
      </c>
      <c r="AS37" s="47">
        <f>('C. PERCENTAGE CHANGE'!AS37-'C. PERCENTAGE CHANGE'!AS$63)/('C. PERCENTAGE CHANGE'!AS$64-'C. PERCENTAGE CHANGE'!AS$63)</f>
        <v>0.31896551724137934</v>
      </c>
      <c r="AT37" s="52">
        <f>('C. PERCENTAGE CHANGE'!AT37-'C. PERCENTAGE CHANGE'!AT$63)/('C. PERCENTAGE CHANGE'!AT$64-'C. PERCENTAGE CHANGE'!AT$63)</f>
        <v>0.36701879031504164</v>
      </c>
      <c r="AU37" s="47">
        <f>('C. PERCENTAGE CHANGE'!AU37-'C. PERCENTAGE CHANGE'!AU$63)/('C. PERCENTAGE CHANGE'!AU$64-'C. PERCENTAGE CHANGE'!AU$63)</f>
        <v>0.49601171243941838</v>
      </c>
      <c r="AV37" s="47">
        <f>('C. PERCENTAGE CHANGE'!AV37-'C. PERCENTAGE CHANGE'!AV$63)/('C. PERCENTAGE CHANGE'!AV$64-'C. PERCENTAGE CHANGE'!AV$63)</f>
        <v>0.56613756613756605</v>
      </c>
      <c r="AW37" s="47">
        <f>('C. PERCENTAGE CHANGE'!AW37-'C. PERCENTAGE CHANGE'!AW$63)/('C. PERCENTAGE CHANGE'!AW$64-'C. PERCENTAGE CHANGE'!AW$63)</f>
        <v>0.39801980198019804</v>
      </c>
      <c r="AX37" s="47">
        <f>('C. PERCENTAGE CHANGE'!AX37-'C. PERCENTAGE CHANGE'!AX$63)/('C. PERCENTAGE CHANGE'!AX$64-'C. PERCENTAGE CHANGE'!AX$63)</f>
        <v>0.80259222333001001</v>
      </c>
      <c r="AY37" s="47">
        <f>('C. PERCENTAGE CHANGE'!AY37-'C. PERCENTAGE CHANGE'!AY$63)/('C. PERCENTAGE CHANGE'!AY$64-'C. PERCENTAGE CHANGE'!AY$63)</f>
        <v>0.43692307692307691</v>
      </c>
      <c r="AZ37" s="52">
        <f>('C. PERCENTAGE CHANGE'!AZ37-'C. PERCENTAGE CHANGE'!AZ$63)/('C. PERCENTAGE CHANGE'!AZ$64-'C. PERCENTAGE CHANGE'!AZ$63)</f>
        <v>0.56747715404699739</v>
      </c>
      <c r="BA37" s="47">
        <f>('C. PERCENTAGE CHANGE'!BA37-'C. PERCENTAGE CHANGE'!BA$63)/('C. PERCENTAGE CHANGE'!BA$64-'C. PERCENTAGE CHANGE'!BA$63)</f>
        <v>0.6</v>
      </c>
      <c r="BB37" s="47">
        <f>('C. PERCENTAGE CHANGE'!BB37-'C. PERCENTAGE CHANGE'!BB$63)/('C. PERCENTAGE CHANGE'!BB$64-'C. PERCENTAGE CHANGE'!BB$63)</f>
        <v>0.98842673774286316</v>
      </c>
      <c r="BC37" s="47">
        <f>('C. PERCENTAGE CHANGE'!BC37-'C. PERCENTAGE CHANGE'!BC$63)/('C. PERCENTAGE CHANGE'!BC$64-'C. PERCENTAGE CHANGE'!BC$63)</f>
        <v>0.59333333333333338</v>
      </c>
      <c r="BD37" s="47">
        <f>('C. PERCENTAGE CHANGE'!BD37-'C. PERCENTAGE CHANGE'!BD$63)/('C. PERCENTAGE CHANGE'!BD$64-'C. PERCENTAGE CHANGE'!BD$63)</f>
        <v>0.37499999999999994</v>
      </c>
      <c r="BE37" s="47">
        <f>('C. PERCENTAGE CHANGE'!BE37-'C. PERCENTAGE CHANGE'!BE$63)/('C. PERCENTAGE CHANGE'!BE$64-'C. PERCENTAGE CHANGE'!BE$63)</f>
        <v>0.51886792452830177</v>
      </c>
      <c r="BF37" s="52">
        <f>('C. PERCENTAGE CHANGE'!BF37-'C. PERCENTAGE CHANGE'!BF$63)/('C. PERCENTAGE CHANGE'!BF$64-'C. PERCENTAGE CHANGE'!BF$63)</f>
        <v>0.92821158690176342</v>
      </c>
      <c r="BG37" s="47">
        <f>1-('C. PERCENTAGE CHANGE'!BG37-'C. PERCENTAGE CHANGE'!BG$63)/('C. PERCENTAGE CHANGE'!BG$64-'C. PERCENTAGE CHANGE'!BG$63)</f>
        <v>0.61111111111111105</v>
      </c>
      <c r="BH37" s="47">
        <f>1-('C. PERCENTAGE CHANGE'!BH37-'C. PERCENTAGE CHANGE'!BH$63)/('C. PERCENTAGE CHANGE'!BH$64-'C. PERCENTAGE CHANGE'!BH$63)</f>
        <v>0.41176470588235303</v>
      </c>
      <c r="BI37" s="47">
        <f>1-('C. PERCENTAGE CHANGE'!BI37-'C. PERCENTAGE CHANGE'!BI$63)/('C. PERCENTAGE CHANGE'!BI$64-'C. PERCENTAGE CHANGE'!BI$63)</f>
        <v>0.61111111111111105</v>
      </c>
      <c r="BJ37" s="47">
        <f>1-('C. PERCENTAGE CHANGE'!BJ37-'C. PERCENTAGE CHANGE'!BJ$63)/('C. PERCENTAGE CHANGE'!BJ$64-'C. PERCENTAGE CHANGE'!BJ$63)</f>
        <v>0.47058823529411764</v>
      </c>
      <c r="BK37" s="47">
        <f>1-('C. PERCENTAGE CHANGE'!BK37-'C. PERCENTAGE CHANGE'!BK$63)/('C. PERCENTAGE CHANGE'!BK$64-'C. PERCENTAGE CHANGE'!BK$63)</f>
        <v>0.53125</v>
      </c>
      <c r="BL37" s="52">
        <f>1-('C. PERCENTAGE CHANGE'!BL37-'C. PERCENTAGE CHANGE'!BL$63)/('C. PERCENTAGE CHANGE'!BL$64-'C. PERCENTAGE CHANGE'!BL$63)</f>
        <v>0.58333333333333326</v>
      </c>
      <c r="BM37" s="47">
        <f>1-('C. PERCENTAGE CHANGE'!BM37-'C. PERCENTAGE CHANGE'!BM$63)/('C. PERCENTAGE CHANGE'!BM$64-'C. PERCENTAGE CHANGE'!BM$63)</f>
        <v>0.66666666666666663</v>
      </c>
      <c r="BN37" s="47">
        <f>1-('C. PERCENTAGE CHANGE'!BN37-'C. PERCENTAGE CHANGE'!BN$63)/('C. PERCENTAGE CHANGE'!BN$64-'C. PERCENTAGE CHANGE'!BN$63)</f>
        <v>0.27777777777777779</v>
      </c>
      <c r="BO37" s="47">
        <f>1-('C. PERCENTAGE CHANGE'!BO37-'C. PERCENTAGE CHANGE'!BO$63)/('C. PERCENTAGE CHANGE'!BO$64-'C. PERCENTAGE CHANGE'!BO$63)</f>
        <v>0.47787610619469023</v>
      </c>
      <c r="BP37" s="47">
        <f>1-('C. PERCENTAGE CHANGE'!BP37-'C. PERCENTAGE CHANGE'!BP$63)/('C. PERCENTAGE CHANGE'!BP$64-'C. PERCENTAGE CHANGE'!BP$63)</f>
        <v>0.70443349753694573</v>
      </c>
      <c r="BQ37" s="47">
        <f>1-('C. PERCENTAGE CHANGE'!BQ37-'C. PERCENTAGE CHANGE'!BQ$63)/('C. PERCENTAGE CHANGE'!BQ$64-'C. PERCENTAGE CHANGE'!BQ$63)</f>
        <v>0.30158730158730163</v>
      </c>
      <c r="BR37" s="52">
        <f>1-('C. PERCENTAGE CHANGE'!BR37-'C. PERCENTAGE CHANGE'!BR$63)/('C. PERCENTAGE CHANGE'!BR$64-'C. PERCENTAGE CHANGE'!BR$63)</f>
        <v>0.50704225352112675</v>
      </c>
      <c r="BS37" s="47">
        <f>('C. PERCENTAGE CHANGE'!BS37-'C. PERCENTAGE CHANGE'!BS$63)/('C. PERCENTAGE CHANGE'!BS$64-'C. PERCENTAGE CHANGE'!BS$63)</f>
        <v>0.14955060382752305</v>
      </c>
      <c r="BT37" s="47">
        <f>('C. PERCENTAGE CHANGE'!BT37-'C. PERCENTAGE CHANGE'!BT$63)/('C. PERCENTAGE CHANGE'!BT$64-'C. PERCENTAGE CHANGE'!BT$63)</f>
        <v>0.34936734283992771</v>
      </c>
      <c r="BU37" s="47">
        <f>('C. PERCENTAGE CHANGE'!BU37-'C. PERCENTAGE CHANGE'!BU$63)/('C. PERCENTAGE CHANGE'!BU$64-'C. PERCENTAGE CHANGE'!BU$63)</f>
        <v>8.6937323562827767E-2</v>
      </c>
      <c r="BV37" s="47">
        <f>('C. PERCENTAGE CHANGE'!BV37-'C. PERCENTAGE CHANGE'!BV$63)/('C. PERCENTAGE CHANGE'!BV$64-'C. PERCENTAGE CHANGE'!BV$63)</f>
        <v>0.47464503042596345</v>
      </c>
      <c r="BW37" s="47">
        <f>('C. PERCENTAGE CHANGE'!BW37-'C. PERCENTAGE CHANGE'!BW$63)/('C. PERCENTAGE CHANGE'!BW$64-'C. PERCENTAGE CHANGE'!BW$63)</f>
        <v>0.47997070829375815</v>
      </c>
      <c r="BX37" s="52">
        <f>('C. PERCENTAGE CHANGE'!BX37-'C. PERCENTAGE CHANGE'!BX$63)/('C. PERCENTAGE CHANGE'!BX$64-'C. PERCENTAGE CHANGE'!BX$63)</f>
        <v>0.1247725697452781</v>
      </c>
      <c r="BY37" s="47">
        <f>1-('C. PERCENTAGE CHANGE'!BY37-'C. PERCENTAGE CHANGE'!BY$63)/('C. PERCENTAGE CHANGE'!BY$64-'C. PERCENTAGE CHANGE'!BY$63)</f>
        <v>0.46128791944412995</v>
      </c>
      <c r="BZ37" s="47">
        <f>1-('C. PERCENTAGE CHANGE'!BZ37-'C. PERCENTAGE CHANGE'!BZ$63)/('C. PERCENTAGE CHANGE'!BZ$64-'C. PERCENTAGE CHANGE'!BZ$63)</f>
        <v>0.48228484869038291</v>
      </c>
      <c r="CA37" s="47">
        <f>1-('C. PERCENTAGE CHANGE'!CA37-'C. PERCENTAGE CHANGE'!CA$63)/('C. PERCENTAGE CHANGE'!CA$64-'C. PERCENTAGE CHANGE'!CA$63)</f>
        <v>0.65728350910815481</v>
      </c>
      <c r="CB37" s="47">
        <f>1-('C. PERCENTAGE CHANGE'!CB37-'C. PERCENTAGE CHANGE'!CB$63)/('C. PERCENTAGE CHANGE'!CB$64-'C. PERCENTAGE CHANGE'!CB$63)</f>
        <v>0.25686998364546054</v>
      </c>
      <c r="CC37" s="47">
        <f>1-('C. PERCENTAGE CHANGE'!CC37-'C. PERCENTAGE CHANGE'!CC$63)/('C. PERCENTAGE CHANGE'!CC$64-'C. PERCENTAGE CHANGE'!CC$63)</f>
        <v>0.46359741898785956</v>
      </c>
      <c r="CD37" s="52">
        <f>1-('C. PERCENTAGE CHANGE'!CD37-'C. PERCENTAGE CHANGE'!CD$63)/('C. PERCENTAGE CHANGE'!CD$64-'C. PERCENTAGE CHANGE'!CD$63)</f>
        <v>0.52389437467728106</v>
      </c>
      <c r="CE37" s="51">
        <f>1-('C. PERCENTAGE CHANGE'!CE37-'C. PERCENTAGE CHANGE'!CE$63)/('C. PERCENTAGE CHANGE'!CE$64-'C. PERCENTAGE CHANGE'!CE$63)</f>
        <v>0.65037628770587874</v>
      </c>
      <c r="CF37" s="47">
        <f>1-('C. PERCENTAGE CHANGE'!CF37-'C. PERCENTAGE CHANGE'!CF$63)/('C. PERCENTAGE CHANGE'!CF$64-'C. PERCENTAGE CHANGE'!CF$63)</f>
        <v>0.53998059597858372</v>
      </c>
      <c r="CG37" s="47">
        <f>1-('C. PERCENTAGE CHANGE'!CG37-'C. PERCENTAGE CHANGE'!CG$63)/('C. PERCENTAGE CHANGE'!CG$64-'C. PERCENTAGE CHANGE'!CG$63)</f>
        <v>0.69469859441140358</v>
      </c>
      <c r="CH37" s="47">
        <f>1-('C. PERCENTAGE CHANGE'!CH37-'C. PERCENTAGE CHANGE'!CH$63)/('C. PERCENTAGE CHANGE'!CH$64-'C. PERCENTAGE CHANGE'!CH$63)</f>
        <v>0.77074980040724539</v>
      </c>
      <c r="CI37" s="47">
        <f>1-('C. PERCENTAGE CHANGE'!CI37-'C. PERCENTAGE CHANGE'!CI$63)/('C. PERCENTAGE CHANGE'!CI$64-'C. PERCENTAGE CHANGE'!CI$63)</f>
        <v>0.66244611278923138</v>
      </c>
      <c r="CJ37" s="47">
        <f>1-('C. PERCENTAGE CHANGE'!CJ37-'C. PERCENTAGE CHANGE'!CJ$63)/('C. PERCENTAGE CHANGE'!CJ$64-'C. PERCENTAGE CHANGE'!CJ$63)</f>
        <v>0.73614417727337578</v>
      </c>
      <c r="CK37" s="51">
        <f>1-('C. PERCENTAGE CHANGE'!CK37-'C. PERCENTAGE CHANGE'!CK$63)/('C. PERCENTAGE CHANGE'!CK$64-'C. PERCENTAGE CHANGE'!CK$63)</f>
        <v>0.86250000000000004</v>
      </c>
      <c r="CL37" s="47">
        <f>1-('C. PERCENTAGE CHANGE'!CL37-'C. PERCENTAGE CHANGE'!CL$63)/('C. PERCENTAGE CHANGE'!CL$64-'C. PERCENTAGE CHANGE'!CL$63)</f>
        <v>0.5</v>
      </c>
      <c r="CM37" s="47">
        <f>1-('C. PERCENTAGE CHANGE'!CM37-'C. PERCENTAGE CHANGE'!CM$63)/('C. PERCENTAGE CHANGE'!CM$64-'C. PERCENTAGE CHANGE'!CM$63)</f>
        <v>0.7466666666666667</v>
      </c>
      <c r="CN37" s="47">
        <f>1-('C. PERCENTAGE CHANGE'!CN37-'C. PERCENTAGE CHANGE'!CN$63)/('C. PERCENTAGE CHANGE'!CN$64-'C. PERCENTAGE CHANGE'!CN$63)</f>
        <v>0.43749999999999989</v>
      </c>
      <c r="CO37" s="52">
        <f>1-('C. PERCENTAGE CHANGE'!CP37-'C. PERCENTAGE CHANGE'!CP$63)/('C. PERCENTAGE CHANGE'!CP$64-'C. PERCENTAGE CHANGE'!CP$63)</f>
        <v>0.84210526315789469</v>
      </c>
      <c r="CP37" s="47">
        <f>1-('C. PERCENTAGE CHANGE'!CQ37-'C. PERCENTAGE CHANGE'!CQ$63)/('C. PERCENTAGE CHANGE'!CQ$64-'C. PERCENTAGE CHANGE'!CQ$63)</f>
        <v>0.53846153846153844</v>
      </c>
      <c r="CQ37" s="47">
        <f>1-('C. PERCENTAGE CHANGE'!CR37-'C. PERCENTAGE CHANGE'!CR$63)/('C. PERCENTAGE CHANGE'!CR$64-'C. PERCENTAGE CHANGE'!CR$63)</f>
        <v>0.38461538461538469</v>
      </c>
      <c r="CR37" s="47">
        <f>1-('C. PERCENTAGE CHANGE'!CS37-'C. PERCENTAGE CHANGE'!CS$63)/('C. PERCENTAGE CHANGE'!CS$64-'C. PERCENTAGE CHANGE'!CS$63)</f>
        <v>0.9375</v>
      </c>
      <c r="CS37" s="47">
        <f>1-('C. PERCENTAGE CHANGE'!CT37-'C. PERCENTAGE CHANGE'!CT$63)/('C. PERCENTAGE CHANGE'!CT$64-'C. PERCENTAGE CHANGE'!CT$63)</f>
        <v>0.2857142857142857</v>
      </c>
      <c r="CT37" s="47">
        <f>1-('C. PERCENTAGE CHANGE'!CU37-'C. PERCENTAGE CHANGE'!CU$63)/('C. PERCENTAGE CHANGE'!CU$64-'C. PERCENTAGE CHANGE'!CU$63)</f>
        <v>0.5714285714285714</v>
      </c>
      <c r="CU37" s="52">
        <f>1-('C. PERCENTAGE CHANGE'!CV37-'C. PERCENTAGE CHANGE'!CV$63)/('C. PERCENTAGE CHANGE'!CV$64-'C. PERCENTAGE CHANGE'!CV$63)</f>
        <v>0</v>
      </c>
      <c r="CV37" s="47">
        <f>1-('C. PERCENTAGE CHANGE'!CW37-'C. PERCENTAGE CHANGE'!CW$63)/('C. PERCENTAGE CHANGE'!CW$64-'C. PERCENTAGE CHANGE'!CW$63)</f>
        <v>0.68421052631578949</v>
      </c>
      <c r="CW37" s="47">
        <f>1-('C. PERCENTAGE CHANGE'!CX37-'C. PERCENTAGE CHANGE'!CX$63)/('C. PERCENTAGE CHANGE'!CX$64-'C. PERCENTAGE CHANGE'!CX$63)</f>
        <v>0.48888888888888893</v>
      </c>
      <c r="CX37" s="47">
        <f>1-('C. PERCENTAGE CHANGE'!CY37-'C. PERCENTAGE CHANGE'!CY$63)/('C. PERCENTAGE CHANGE'!CY$64-'C. PERCENTAGE CHANGE'!CY$63)</f>
        <v>0.60439560439560436</v>
      </c>
      <c r="CY37" s="47">
        <f>1-('C. PERCENTAGE CHANGE'!CZ37-'C. PERCENTAGE CHANGE'!CZ$63)/('C. PERCENTAGE CHANGE'!CZ$64-'C. PERCENTAGE CHANGE'!CZ$63)</f>
        <v>0.74242424242424243</v>
      </c>
      <c r="CZ37" s="47">
        <f>1-('C. PERCENTAGE CHANGE'!DA37-'C. PERCENTAGE CHANGE'!DA$63)/('C. PERCENTAGE CHANGE'!DA$64-'C. PERCENTAGE CHANGE'!DA$63)</f>
        <v>0.32467532467532467</v>
      </c>
      <c r="DA37" s="52">
        <f>1-('C. PERCENTAGE CHANGE'!DB37-'C. PERCENTAGE CHANGE'!DB$63)/('C. PERCENTAGE CHANGE'!DB$64-'C. PERCENTAGE CHANGE'!DB$63)</f>
        <v>0.75757575757575757</v>
      </c>
      <c r="DB37" s="47">
        <f>1-('C. PERCENTAGE CHANGE'!DC37-'C. PERCENTAGE CHANGE'!DC$63)/('C. PERCENTAGE CHANGE'!DC$64-'C. PERCENTAGE CHANGE'!DC$63)</f>
        <v>0.37931034482758619</v>
      </c>
      <c r="DC37" s="47">
        <f>1-('C. PERCENTAGE CHANGE'!DD37-'C. PERCENTAGE CHANGE'!DD$63)/('C. PERCENTAGE CHANGE'!DD$64-'C. PERCENTAGE CHANGE'!DD$63)</f>
        <v>0.8214285714285714</v>
      </c>
      <c r="DD37" s="47">
        <f>1-('C. PERCENTAGE CHANGE'!DE37-'C. PERCENTAGE CHANGE'!DE$63)/('C. PERCENTAGE CHANGE'!DE$64-'C. PERCENTAGE CHANGE'!DE$63)</f>
        <v>0.74366197183098592</v>
      </c>
      <c r="DE37" s="47">
        <f>1-('C. PERCENTAGE CHANGE'!DF37-'C. PERCENTAGE CHANGE'!DF$63)/('C. PERCENTAGE CHANGE'!DF$64-'C. PERCENTAGE CHANGE'!DF$63)</f>
        <v>0.30952380952380965</v>
      </c>
      <c r="DF37" s="47">
        <f>1-('C. PERCENTAGE CHANGE'!DG37-'C. PERCENTAGE CHANGE'!DG$63)/('C. PERCENTAGE CHANGE'!DG$64-'C. PERCENTAGE CHANGE'!DG$63)</f>
        <v>0.34782608695652173</v>
      </c>
      <c r="DG37" s="52">
        <f>1-('C. PERCENTAGE CHANGE'!DH37-'C. PERCENTAGE CHANGE'!DH$63)/('C. PERCENTAGE CHANGE'!DH$64-'C. PERCENTAGE CHANGE'!DH$63)</f>
        <v>8.9861751152073732E-2</v>
      </c>
    </row>
    <row r="38" spans="1:111" x14ac:dyDescent="0.35">
      <c r="A38" s="228"/>
      <c r="B38" s="248" t="s">
        <v>36</v>
      </c>
      <c r="C38" s="248" t="s">
        <v>53</v>
      </c>
      <c r="D38" s="229" t="s">
        <v>82</v>
      </c>
      <c r="E38" s="18">
        <f>('C. PERCENTAGE CHANGE'!E38-'C. PERCENTAGE CHANGE'!E$63)/('C. PERCENTAGE CHANGE'!E$64-'C. PERCENTAGE CHANGE'!E$63)</f>
        <v>0.22605086850391923</v>
      </c>
      <c r="F38" s="19">
        <f>('C. PERCENTAGE CHANGE'!F38-'C. PERCENTAGE CHANGE'!F$63)/('C. PERCENTAGE CHANGE'!F$64-'C. PERCENTAGE CHANGE'!F$63)</f>
        <v>0.62541975735112998</v>
      </c>
      <c r="G38" s="19">
        <f>('C. PERCENTAGE CHANGE'!G38-'C. PERCENTAGE CHANGE'!G$63)/('C. PERCENTAGE CHANGE'!G$64-'C. PERCENTAGE CHANGE'!G$63)</f>
        <v>0.38342213402118808</v>
      </c>
      <c r="H38" s="19">
        <f>('C. PERCENTAGE CHANGE'!H38-'C. PERCENTAGE CHANGE'!H$63)/('C. PERCENTAGE CHANGE'!H$64-'C. PERCENTAGE CHANGE'!H$63)</f>
        <v>0.38878659325792714</v>
      </c>
      <c r="I38" s="19">
        <f>('C. PERCENTAGE CHANGE'!I38-'C. PERCENTAGE CHANGE'!I$63)/('C. PERCENTAGE CHANGE'!I$64-'C. PERCENTAGE CHANGE'!I$63)</f>
        <v>0.2778347728991109</v>
      </c>
      <c r="J38" s="52">
        <f>('C. PERCENTAGE CHANGE'!J38-'C. PERCENTAGE CHANGE'!J$63)/('C. PERCENTAGE CHANGE'!J$64-'C. PERCENTAGE CHANGE'!J$63)</f>
        <v>0.15970765358645636</v>
      </c>
      <c r="K38" s="51">
        <f>('C. PERCENTAGE CHANGE'!K38-'C. PERCENTAGE CHANGE'!K$63)/('C. PERCENTAGE CHANGE'!K$64-'C. PERCENTAGE CHANGE'!K$63)</f>
        <v>0.55769230769230771</v>
      </c>
      <c r="L38" s="47">
        <f>('C. PERCENTAGE CHANGE'!L38-'C. PERCENTAGE CHANGE'!L$63)/('C. PERCENTAGE CHANGE'!L$64-'C. PERCENTAGE CHANGE'!L$63)</f>
        <v>0.33333333333333331</v>
      </c>
      <c r="M38" s="47">
        <f>('C. PERCENTAGE CHANGE'!M38-'C. PERCENTAGE CHANGE'!M$63)/('C. PERCENTAGE CHANGE'!M$64-'C. PERCENTAGE CHANGE'!M$63)</f>
        <v>0</v>
      </c>
      <c r="N38" s="47">
        <f>('C. PERCENTAGE CHANGE'!N38-'C. PERCENTAGE CHANGE'!N$63)/('C. PERCENTAGE CHANGE'!N$64-'C. PERCENTAGE CHANGE'!N$63)</f>
        <v>0.47253645047762699</v>
      </c>
      <c r="O38" s="47">
        <f>('C. PERCENTAGE CHANGE'!O38-'C. PERCENTAGE CHANGE'!O$63)/('C. PERCENTAGE CHANGE'!O$64-'C. PERCENTAGE CHANGE'!O$63)</f>
        <v>0.21975582685904552</v>
      </c>
      <c r="P38" s="52">
        <f>('C. PERCENTAGE CHANGE'!P38-'C. PERCENTAGE CHANGE'!P$63)/('C. PERCENTAGE CHANGE'!P$64-'C. PERCENTAGE CHANGE'!P$63)</f>
        <v>0.12781515062883886</v>
      </c>
      <c r="Q38" s="47">
        <f>('C. PERCENTAGE CHANGE'!Q38-'C. PERCENTAGE CHANGE'!Q$63)/('C. PERCENTAGE CHANGE'!Q$64-'C. PERCENTAGE CHANGE'!Q$63)</f>
        <v>0.59137782466101896</v>
      </c>
      <c r="R38" s="47">
        <f>('C. PERCENTAGE CHANGE'!R38-'C. PERCENTAGE CHANGE'!R$63)/('C. PERCENTAGE CHANGE'!R$64-'C. PERCENTAGE CHANGE'!R$63)</f>
        <v>0.59054083770239463</v>
      </c>
      <c r="S38" s="47">
        <f>('C. PERCENTAGE CHANGE'!S38-'C. PERCENTAGE CHANGE'!S$63)/('C. PERCENTAGE CHANGE'!S$64-'C. PERCENTAGE CHANGE'!S$63)</f>
        <v>0.1362353061957805</v>
      </c>
      <c r="T38" s="47">
        <f>('C. PERCENTAGE CHANGE'!T38-'C. PERCENTAGE CHANGE'!T$63)/('C. PERCENTAGE CHANGE'!T$64-'C. PERCENTAGE CHANGE'!T$63)</f>
        <v>0.69210890946095971</v>
      </c>
      <c r="U38" s="47">
        <f>('C. PERCENTAGE CHANGE'!U38-'C. PERCENTAGE CHANGE'!U$63)/('C. PERCENTAGE CHANGE'!U$64-'C. PERCENTAGE CHANGE'!U$63)</f>
        <v>0.54566089757048297</v>
      </c>
      <c r="V38" s="52">
        <f>('C. PERCENTAGE CHANGE'!V38-'C. PERCENTAGE CHANGE'!V$63)/('C. PERCENTAGE CHANGE'!V$64-'C. PERCENTAGE CHANGE'!V$63)</f>
        <v>0.44038685305181924</v>
      </c>
      <c r="W38" s="47">
        <f>('C. PERCENTAGE CHANGE'!W38-'C. PERCENTAGE CHANGE'!W$63)/('C. PERCENTAGE CHANGE'!W$64-'C. PERCENTAGE CHANGE'!W$63)</f>
        <v>0.50442822384428221</v>
      </c>
      <c r="X38" s="47">
        <f>('C. PERCENTAGE CHANGE'!X38-'C. PERCENTAGE CHANGE'!X$63)/('C. PERCENTAGE CHANGE'!X$64-'C. PERCENTAGE CHANGE'!X$63)</f>
        <v>0.39342105263157939</v>
      </c>
      <c r="Y38" s="47">
        <f>('C. PERCENTAGE CHANGE'!Y38-'C. PERCENTAGE CHANGE'!Y$63)/('C. PERCENTAGE CHANGE'!Y$64-'C. PERCENTAGE CHANGE'!Y$63)</f>
        <v>0.68637532133676094</v>
      </c>
      <c r="Z38" s="47">
        <f>('C. PERCENTAGE CHANGE'!Z38-'C. PERCENTAGE CHANGE'!Z$63)/('C. PERCENTAGE CHANGE'!Z$64-'C. PERCENTAGE CHANGE'!Z$63)</f>
        <v>0.13389830508474596</v>
      </c>
      <c r="AA38" s="47">
        <f>('C. PERCENTAGE CHANGE'!AA38-'C. PERCENTAGE CHANGE'!AA$63)/('C. PERCENTAGE CHANGE'!AA$64-'C. PERCENTAGE CHANGE'!AA$63)</f>
        <v>0.45597036192647472</v>
      </c>
      <c r="AB38" s="52">
        <f>('C. PERCENTAGE CHANGE'!AB38-'C. PERCENTAGE CHANGE'!AB$63)/('C. PERCENTAGE CHANGE'!AB$64-'C. PERCENTAGE CHANGE'!AB$63)</f>
        <v>0.20263013698630261</v>
      </c>
      <c r="AC38" s="47">
        <f>('C. PERCENTAGE CHANGE'!AC38-'C. PERCENTAGE CHANGE'!AC$63)/('C. PERCENTAGE CHANGE'!AC$64-'C. PERCENTAGE CHANGE'!AC$63)</f>
        <v>0.30630630630630634</v>
      </c>
      <c r="AD38" s="47">
        <f>('C. PERCENTAGE CHANGE'!AD38-'C. PERCENTAGE CHANGE'!AD$63)/('C. PERCENTAGE CHANGE'!AD$64-'C. PERCENTAGE CHANGE'!AD$63)</f>
        <v>0.48648648648648646</v>
      </c>
      <c r="AE38" s="47">
        <f>('C. PERCENTAGE CHANGE'!AE38-'C. PERCENTAGE CHANGE'!AE$63)/('C. PERCENTAGE CHANGE'!AE$64-'C. PERCENTAGE CHANGE'!AE$63)</f>
        <v>0.48175182481751821</v>
      </c>
      <c r="AF38" s="47">
        <f>('C. PERCENTAGE CHANGE'!AF38-'C. PERCENTAGE CHANGE'!AF$63)/('C. PERCENTAGE CHANGE'!AF$64-'C. PERCENTAGE CHANGE'!AF$63)</f>
        <v>0.68198338525441327</v>
      </c>
      <c r="AG38" s="47">
        <f>('C. PERCENTAGE CHANGE'!AG38-'C. PERCENTAGE CHANGE'!AG$63)/('C. PERCENTAGE CHANGE'!AG$64-'C. PERCENTAGE CHANGE'!AG$63)</f>
        <v>0.39906720880172214</v>
      </c>
      <c r="AH38" s="47">
        <f>('C. PERCENTAGE CHANGE'!AH38-'C. PERCENTAGE CHANGE'!AH$63)/('C. PERCENTAGE CHANGE'!AH$64-'C. PERCENTAGE CHANGE'!AH$63)</f>
        <v>0.31124673060156932</v>
      </c>
      <c r="AI38" s="120">
        <f>('C. PERCENTAGE CHANGE'!AI38-'C. PERCENTAGE CHANGE'!AI$63)/('C. PERCENTAGE CHANGE'!AI$64-'C. PERCENTAGE CHANGE'!AI$63)</f>
        <v>0.41338842975206602</v>
      </c>
      <c r="AJ38" s="47">
        <f>('C. PERCENTAGE CHANGE'!AJ38-'C. PERCENTAGE CHANGE'!AJ$63)/('C. PERCENTAGE CHANGE'!AJ$64-'C. PERCENTAGE CHANGE'!AJ$63)</f>
        <v>0.34453781512605036</v>
      </c>
      <c r="AK38" s="47">
        <f>('C. PERCENTAGE CHANGE'!AK38-'C. PERCENTAGE CHANGE'!AK$63)/('C. PERCENTAGE CHANGE'!AK$64-'C. PERCENTAGE CHANGE'!AK$63)</f>
        <v>0.57845433255269318</v>
      </c>
      <c r="AL38" s="47">
        <f>('C. PERCENTAGE CHANGE'!AL38-'C. PERCENTAGE CHANGE'!AL$63)/('C. PERCENTAGE CHANGE'!AL$64-'C. PERCENTAGE CHANGE'!AL$63)</f>
        <v>0.54328358208955219</v>
      </c>
      <c r="AM38" s="47">
        <f>('C. PERCENTAGE CHANGE'!AM38-'C. PERCENTAGE CHANGE'!AM$63)/('C. PERCENTAGE CHANGE'!AM$64-'C. PERCENTAGE CHANGE'!AM$63)</f>
        <v>0.5444444444444444</v>
      </c>
      <c r="AN38" s="192">
        <f>('C. PERCENTAGE CHANGE'!AN38-'C. PERCENTAGE CHANGE'!AN$63)/('C. PERCENTAGE CHANGE'!AN$64-'C. PERCENTAGE CHANGE'!AN$63)</f>
        <v>0.46637168141592922</v>
      </c>
      <c r="AO38" s="47">
        <f>('C. PERCENTAGE CHANGE'!AO38-'C. PERCENTAGE CHANGE'!AO$63)/('C. PERCENTAGE CHANGE'!AO$64-'C. PERCENTAGE CHANGE'!AO$63)</f>
        <v>0.33898305084745767</v>
      </c>
      <c r="AP38" s="47">
        <f>('C. PERCENTAGE CHANGE'!AP38-'C. PERCENTAGE CHANGE'!AP$63)/('C. PERCENTAGE CHANGE'!AP$64-'C. PERCENTAGE CHANGE'!AP$63)</f>
        <v>0.82489740082079355</v>
      </c>
      <c r="AQ38" s="47">
        <f>('C. PERCENTAGE CHANGE'!AQ38-'C. PERCENTAGE CHANGE'!AQ$63)/('C. PERCENTAGE CHANGE'!AQ$64-'C. PERCENTAGE CHANGE'!AQ$63)</f>
        <v>0.5478260869565218</v>
      </c>
      <c r="AR38" s="47">
        <f>('C. PERCENTAGE CHANGE'!AR38-'C. PERCENTAGE CHANGE'!AR$63)/('C. PERCENTAGE CHANGE'!AR$64-'C. PERCENTAGE CHANGE'!AR$63)</f>
        <v>0.44063926940639264</v>
      </c>
      <c r="AS38" s="47">
        <f>('C. PERCENTAGE CHANGE'!AS38-'C. PERCENTAGE CHANGE'!AS$63)/('C. PERCENTAGE CHANGE'!AS$64-'C. PERCENTAGE CHANGE'!AS$63)</f>
        <v>7.8114004222378658E-2</v>
      </c>
      <c r="AT38" s="52">
        <f>('C. PERCENTAGE CHANGE'!AT38-'C. PERCENTAGE CHANGE'!AT$63)/('C. PERCENTAGE CHANGE'!AT$64-'C. PERCENTAGE CHANGE'!AT$63)</f>
        <v>0.43603618488991702</v>
      </c>
      <c r="AU38" s="47">
        <f>('C. PERCENTAGE CHANGE'!AU38-'C. PERCENTAGE CHANGE'!AU$63)/('C. PERCENTAGE CHANGE'!AU$64-'C. PERCENTAGE CHANGE'!AU$63)</f>
        <v>0.60581583198707589</v>
      </c>
      <c r="AV38" s="47">
        <f>('C. PERCENTAGE CHANGE'!AV38-'C. PERCENTAGE CHANGE'!AV$63)/('C. PERCENTAGE CHANGE'!AV$64-'C. PERCENTAGE CHANGE'!AV$63)</f>
        <v>0.75827664399092964</v>
      </c>
      <c r="AW38" s="47">
        <f>('C. PERCENTAGE CHANGE'!AW38-'C. PERCENTAGE CHANGE'!AW$63)/('C. PERCENTAGE CHANGE'!AW$64-'C. PERCENTAGE CHANGE'!AW$63)</f>
        <v>0.53427883328873427</v>
      </c>
      <c r="AX38" s="47">
        <f>('C. PERCENTAGE CHANGE'!AX38-'C. PERCENTAGE CHANGE'!AX$63)/('C. PERCENTAGE CHANGE'!AX$64-'C. PERCENTAGE CHANGE'!AX$63)</f>
        <v>0.57694915254237289</v>
      </c>
      <c r="AY38" s="47">
        <f>('C. PERCENTAGE CHANGE'!AY38-'C. PERCENTAGE CHANGE'!AY$63)/('C. PERCENTAGE CHANGE'!AY$64-'C. PERCENTAGE CHANGE'!AY$63)</f>
        <v>0.26157894736842108</v>
      </c>
      <c r="AZ38" s="52">
        <f>('C. PERCENTAGE CHANGE'!AZ38-'C. PERCENTAGE CHANGE'!AZ$63)/('C. PERCENTAGE CHANGE'!AZ$64-'C. PERCENTAGE CHANGE'!AZ$63)</f>
        <v>0.81563462063052872</v>
      </c>
      <c r="BA38" s="47">
        <f>('C. PERCENTAGE CHANGE'!BA38-'C. PERCENTAGE CHANGE'!BA$63)/('C. PERCENTAGE CHANGE'!BA$64-'C. PERCENTAGE CHANGE'!BA$63)</f>
        <v>0.55555555555555547</v>
      </c>
      <c r="BB38" s="47">
        <f>('C. PERCENTAGE CHANGE'!BB38-'C. PERCENTAGE CHANGE'!BB$63)/('C. PERCENTAGE CHANGE'!BB$64-'C. PERCENTAGE CHANGE'!BB$63)</f>
        <v>0.20009130633274635</v>
      </c>
      <c r="BC38" s="47">
        <f>('C. PERCENTAGE CHANGE'!BC38-'C. PERCENTAGE CHANGE'!BC$63)/('C. PERCENTAGE CHANGE'!BC$64-'C. PERCENTAGE CHANGE'!BC$63)</f>
        <v>0.38999999999999996</v>
      </c>
      <c r="BD38" s="47">
        <f>('C. PERCENTAGE CHANGE'!BD38-'C. PERCENTAGE CHANGE'!BD$63)/('C. PERCENTAGE CHANGE'!BD$64-'C. PERCENTAGE CHANGE'!BD$63)</f>
        <v>0.8728070175438597</v>
      </c>
      <c r="BE38" s="47">
        <f>('C. PERCENTAGE CHANGE'!BE38-'C. PERCENTAGE CHANGE'!BE$63)/('C. PERCENTAGE CHANGE'!BE$64-'C. PERCENTAGE CHANGE'!BE$63)</f>
        <v>0.33333333333333331</v>
      </c>
      <c r="BF38" s="52">
        <f>('C. PERCENTAGE CHANGE'!BF38-'C. PERCENTAGE CHANGE'!BF$63)/('C. PERCENTAGE CHANGE'!BF$64-'C. PERCENTAGE CHANGE'!BF$63)</f>
        <v>0.57724601175482793</v>
      </c>
      <c r="BG38" s="47">
        <f>1-('C. PERCENTAGE CHANGE'!BG38-'C. PERCENTAGE CHANGE'!BG$63)/('C. PERCENTAGE CHANGE'!BG$64-'C. PERCENTAGE CHANGE'!BG$63)</f>
        <v>0</v>
      </c>
      <c r="BH38" s="47">
        <f>1-('C. PERCENTAGE CHANGE'!BH38-'C. PERCENTAGE CHANGE'!BH$63)/('C. PERCENTAGE CHANGE'!BH$64-'C. PERCENTAGE CHANGE'!BH$63)</f>
        <v>1</v>
      </c>
      <c r="BI38" s="47">
        <f>1-('C. PERCENTAGE CHANGE'!BI38-'C. PERCENTAGE CHANGE'!BI$63)/('C. PERCENTAGE CHANGE'!BI$64-'C. PERCENTAGE CHANGE'!BI$63)</f>
        <v>0</v>
      </c>
      <c r="BJ38" s="47">
        <f>1-('C. PERCENTAGE CHANGE'!BJ38-'C. PERCENTAGE CHANGE'!BJ$63)/('C. PERCENTAGE CHANGE'!BJ$64-'C. PERCENTAGE CHANGE'!BJ$63)</f>
        <v>0.61538461538461542</v>
      </c>
      <c r="BK38" s="47">
        <f>1-('C. PERCENTAGE CHANGE'!BK38-'C. PERCENTAGE CHANGE'!BK$63)/('C. PERCENTAGE CHANGE'!BK$64-'C. PERCENTAGE CHANGE'!BK$63)</f>
        <v>0.70833333333333326</v>
      </c>
      <c r="BL38" s="52">
        <f>1-('C. PERCENTAGE CHANGE'!BL38-'C. PERCENTAGE CHANGE'!BL$63)/('C. PERCENTAGE CHANGE'!BL$64-'C. PERCENTAGE CHANGE'!BL$63)</f>
        <v>0.5</v>
      </c>
      <c r="BM38" s="47">
        <f>1-('C. PERCENTAGE CHANGE'!BM38-'C. PERCENTAGE CHANGE'!BM$63)/('C. PERCENTAGE CHANGE'!BM$64-'C. PERCENTAGE CHANGE'!BM$63)</f>
        <v>0.40476190476190477</v>
      </c>
      <c r="BN38" s="47">
        <f>1-('C. PERCENTAGE CHANGE'!BN38-'C. PERCENTAGE CHANGE'!BN$63)/('C. PERCENTAGE CHANGE'!BN$64-'C. PERCENTAGE CHANGE'!BN$63)</f>
        <v>0.74712643678160928</v>
      </c>
      <c r="BO38" s="47">
        <f>1-('C. PERCENTAGE CHANGE'!BO38-'C. PERCENTAGE CHANGE'!BO$63)/('C. PERCENTAGE CHANGE'!BO$64-'C. PERCENTAGE CHANGE'!BO$63)</f>
        <v>0.3584070796460177</v>
      </c>
      <c r="BP38" s="47">
        <f>1-('C. PERCENTAGE CHANGE'!BP38-'C. PERCENTAGE CHANGE'!BP$63)/('C. PERCENTAGE CHANGE'!BP$64-'C. PERCENTAGE CHANGE'!BP$63)</f>
        <v>0.75862068965517238</v>
      </c>
      <c r="BQ38" s="47">
        <f>1-('C. PERCENTAGE CHANGE'!BQ38-'C. PERCENTAGE CHANGE'!BQ$63)/('C. PERCENTAGE CHANGE'!BQ$64-'C. PERCENTAGE CHANGE'!BQ$63)</f>
        <v>0.30158730158730163</v>
      </c>
      <c r="BR38" s="52">
        <f>1-('C. PERCENTAGE CHANGE'!BR38-'C. PERCENTAGE CHANGE'!BR$63)/('C. PERCENTAGE CHANGE'!BR$64-'C. PERCENTAGE CHANGE'!BR$63)</f>
        <v>0.50352112676056349</v>
      </c>
      <c r="BS38" s="47">
        <f>('C. PERCENTAGE CHANGE'!BS38-'C. PERCENTAGE CHANGE'!BS$63)/('C. PERCENTAGE CHANGE'!BS$64-'C. PERCENTAGE CHANGE'!BS$63)</f>
        <v>0.84478581594185564</v>
      </c>
      <c r="BT38" s="47">
        <f>('C. PERCENTAGE CHANGE'!BT38-'C. PERCENTAGE CHANGE'!BT$63)/('C. PERCENTAGE CHANGE'!BT$64-'C. PERCENTAGE CHANGE'!BT$63)</f>
        <v>0.32962678544002455</v>
      </c>
      <c r="BU38" s="47">
        <f>('C. PERCENTAGE CHANGE'!BU38-'C. PERCENTAGE CHANGE'!BU$63)/('C. PERCENTAGE CHANGE'!BU$64-'C. PERCENTAGE CHANGE'!BU$63)</f>
        <v>4.2597948987641333E-2</v>
      </c>
      <c r="BV38" s="47">
        <f>('C. PERCENTAGE CHANGE'!BV38-'C. PERCENTAGE CHANGE'!BV$63)/('C. PERCENTAGE CHANGE'!BV$64-'C. PERCENTAGE CHANGE'!BV$63)</f>
        <v>0.57735464127847669</v>
      </c>
      <c r="BW38" s="47">
        <f>('C. PERCENTAGE CHANGE'!BW38-'C. PERCENTAGE CHANGE'!BW$63)/('C. PERCENTAGE CHANGE'!BW$64-'C. PERCENTAGE CHANGE'!BW$63)</f>
        <v>0.75647788983708297</v>
      </c>
      <c r="BX38" s="52">
        <f>('C. PERCENTAGE CHANGE'!BX38-'C. PERCENTAGE CHANGE'!BX$63)/('C. PERCENTAGE CHANGE'!BX$64-'C. PERCENTAGE CHANGE'!BX$63)</f>
        <v>0.75607163263607191</v>
      </c>
      <c r="BY38" s="47">
        <f>1-('C. PERCENTAGE CHANGE'!BY38-'C. PERCENTAGE CHANGE'!BY$63)/('C. PERCENTAGE CHANGE'!BY$64-'C. PERCENTAGE CHANGE'!BY$63)</f>
        <v>0.71408021319577863</v>
      </c>
      <c r="BZ38" s="47">
        <f>1-('C. PERCENTAGE CHANGE'!BZ38-'C. PERCENTAGE CHANGE'!BZ$63)/('C. PERCENTAGE CHANGE'!BZ$64-'C. PERCENTAGE CHANGE'!BZ$63)</f>
        <v>0.74316692746580126</v>
      </c>
      <c r="CA38" s="47">
        <f>1-('C. PERCENTAGE CHANGE'!CA38-'C. PERCENTAGE CHANGE'!CA$63)/('C. PERCENTAGE CHANGE'!CA$64-'C. PERCENTAGE CHANGE'!CA$63)</f>
        <v>7.6144416380984348E-2</v>
      </c>
      <c r="CB38" s="47">
        <f>1-('C. PERCENTAGE CHANGE'!CB38-'C. PERCENTAGE CHANGE'!CB$63)/('C. PERCENTAGE CHANGE'!CB$64-'C. PERCENTAGE CHANGE'!CB$63)</f>
        <v>1</v>
      </c>
      <c r="CC38" s="47">
        <f>1-('C. PERCENTAGE CHANGE'!CC38-'C. PERCENTAGE CHANGE'!CC$63)/('C. PERCENTAGE CHANGE'!CC$64-'C. PERCENTAGE CHANGE'!CC$63)</f>
        <v>0.66891365468649422</v>
      </c>
      <c r="CD38" s="52">
        <f>1-('C. PERCENTAGE CHANGE'!CD38-'C. PERCENTAGE CHANGE'!CD$63)/('C. PERCENTAGE CHANGE'!CD$64-'C. PERCENTAGE CHANGE'!CD$63)</f>
        <v>1</v>
      </c>
      <c r="CE38" s="51">
        <f>1-('C. PERCENTAGE CHANGE'!CE38-'C. PERCENTAGE CHANGE'!CE$63)/('C. PERCENTAGE CHANGE'!CE$64-'C. PERCENTAGE CHANGE'!CE$63)</f>
        <v>0.58819714455341976</v>
      </c>
      <c r="CF38" s="47">
        <f>1-('C. PERCENTAGE CHANGE'!CF38-'C. PERCENTAGE CHANGE'!CF$63)/('C. PERCENTAGE CHANGE'!CF$64-'C. PERCENTAGE CHANGE'!CF$63)</f>
        <v>0.66013524694234094</v>
      </c>
      <c r="CG38" s="47">
        <f>1-('C. PERCENTAGE CHANGE'!CG38-'C. PERCENTAGE CHANGE'!CG$63)/('C. PERCENTAGE CHANGE'!CG$64-'C. PERCENTAGE CHANGE'!CG$63)</f>
        <v>0.65216880003354127</v>
      </c>
      <c r="CH38" s="47">
        <f>1-('C. PERCENTAGE CHANGE'!CH38-'C. PERCENTAGE CHANGE'!CH$63)/('C. PERCENTAGE CHANGE'!CH$64-'C. PERCENTAGE CHANGE'!CH$63)</f>
        <v>0.54533897385324526</v>
      </c>
      <c r="CI38" s="47">
        <f>1-('C. PERCENTAGE CHANGE'!CI38-'C. PERCENTAGE CHANGE'!CI$63)/('C. PERCENTAGE CHANGE'!CI$64-'C. PERCENTAGE CHANGE'!CI$63)</f>
        <v>0.46244310640847941</v>
      </c>
      <c r="CJ38" s="47">
        <f>1-('C. PERCENTAGE CHANGE'!CJ38-'C. PERCENTAGE CHANGE'!CJ$63)/('C. PERCENTAGE CHANGE'!CJ$64-'C. PERCENTAGE CHANGE'!CJ$63)</f>
        <v>0.59106478536993801</v>
      </c>
      <c r="CK38" s="51">
        <f>1-('C. PERCENTAGE CHANGE'!CK38-'C. PERCENTAGE CHANGE'!CK$63)/('C. PERCENTAGE CHANGE'!CK$64-'C. PERCENTAGE CHANGE'!CK$63)</f>
        <v>0.41562500000000002</v>
      </c>
      <c r="CL38" s="47">
        <f>1-('C. PERCENTAGE CHANGE'!CL38-'C. PERCENTAGE CHANGE'!CL$63)/('C. PERCENTAGE CHANGE'!CL$64-'C. PERCENTAGE CHANGE'!CL$63)</f>
        <v>0.7592592592592593</v>
      </c>
      <c r="CM38" s="47">
        <f>1-('C. PERCENTAGE CHANGE'!CM38-'C. PERCENTAGE CHANGE'!CM$63)/('C. PERCENTAGE CHANGE'!CM$64-'C. PERCENTAGE CHANGE'!CM$63)</f>
        <v>0.30333333333333334</v>
      </c>
      <c r="CN38" s="47">
        <f>1-('C. PERCENTAGE CHANGE'!CN38-'C. PERCENTAGE CHANGE'!CN$63)/('C. PERCENTAGE CHANGE'!CN$64-'C. PERCENTAGE CHANGE'!CN$63)</f>
        <v>0.625</v>
      </c>
      <c r="CO38" s="52">
        <f>1-('C. PERCENTAGE CHANGE'!CP38-'C. PERCENTAGE CHANGE'!CP$63)/('C. PERCENTAGE CHANGE'!CP$64-'C. PERCENTAGE CHANGE'!CP$63)</f>
        <v>0.5</v>
      </c>
      <c r="CP38" s="47">
        <f>1-('C. PERCENTAGE CHANGE'!CQ38-'C. PERCENTAGE CHANGE'!CQ$63)/('C. PERCENTAGE CHANGE'!CQ$64-'C. PERCENTAGE CHANGE'!CQ$63)</f>
        <v>0.69230769230769229</v>
      </c>
      <c r="CQ38" s="47">
        <f>1-('C. PERCENTAGE CHANGE'!CR38-'C. PERCENTAGE CHANGE'!CR$63)/('C. PERCENTAGE CHANGE'!CR$64-'C. PERCENTAGE CHANGE'!CR$63)</f>
        <v>0.71794871794871806</v>
      </c>
      <c r="CR38" s="47">
        <f>1-('C. PERCENTAGE CHANGE'!CS38-'C. PERCENTAGE CHANGE'!CS$63)/('C. PERCENTAGE CHANGE'!CS$64-'C. PERCENTAGE CHANGE'!CS$63)</f>
        <v>0.83333333333333326</v>
      </c>
      <c r="CS38" s="47">
        <f>1-('C. PERCENTAGE CHANGE'!CT38-'C. PERCENTAGE CHANGE'!CT$63)/('C. PERCENTAGE CHANGE'!CT$64-'C. PERCENTAGE CHANGE'!CT$63)</f>
        <v>0.2857142857142857</v>
      </c>
      <c r="CT38" s="47">
        <f>1-('C. PERCENTAGE CHANGE'!CU38-'C. PERCENTAGE CHANGE'!CU$63)/('C. PERCENTAGE CHANGE'!CU$64-'C. PERCENTAGE CHANGE'!CU$63)</f>
        <v>0.6399999999999999</v>
      </c>
      <c r="CU38" s="52">
        <f>1-('C. PERCENTAGE CHANGE'!CV38-'C. PERCENTAGE CHANGE'!CV$63)/('C. PERCENTAGE CHANGE'!CV$64-'C. PERCENTAGE CHANGE'!CV$63)</f>
        <v>0.58333333333333326</v>
      </c>
      <c r="CV38" s="47">
        <f>1-('C. PERCENTAGE CHANGE'!CW38-'C. PERCENTAGE CHANGE'!CW$63)/('C. PERCENTAGE CHANGE'!CW$64-'C. PERCENTAGE CHANGE'!CW$63)</f>
        <v>0.55388471177944865</v>
      </c>
      <c r="CW38" s="47">
        <f>1-('C. PERCENTAGE CHANGE'!CX38-'C. PERCENTAGE CHANGE'!CX$63)/('C. PERCENTAGE CHANGE'!CX$64-'C. PERCENTAGE CHANGE'!CX$63)</f>
        <v>0.31851851851851853</v>
      </c>
      <c r="CX38" s="47">
        <f>1-('C. PERCENTAGE CHANGE'!CY38-'C. PERCENTAGE CHANGE'!CY$63)/('C. PERCENTAGE CHANGE'!CY$64-'C. PERCENTAGE CHANGE'!CY$63)</f>
        <v>0.3571428571428571</v>
      </c>
      <c r="CY38" s="47">
        <f>1-('C. PERCENTAGE CHANGE'!CZ38-'C. PERCENTAGE CHANGE'!CZ$63)/('C. PERCENTAGE CHANGE'!CZ$64-'C. PERCENTAGE CHANGE'!CZ$63)</f>
        <v>0.85770750988142297</v>
      </c>
      <c r="CZ38" s="47">
        <f>1-('C. PERCENTAGE CHANGE'!DA38-'C. PERCENTAGE CHANGE'!DA$63)/('C. PERCENTAGE CHANGE'!DA$64-'C. PERCENTAGE CHANGE'!DA$63)</f>
        <v>0.32467532467532467</v>
      </c>
      <c r="DA38" s="52">
        <f>1-('C. PERCENTAGE CHANGE'!DB38-'C. PERCENTAGE CHANGE'!DB$63)/('C. PERCENTAGE CHANGE'!DB$64-'C. PERCENTAGE CHANGE'!DB$63)</f>
        <v>0.39393939393939392</v>
      </c>
      <c r="DB38" s="47">
        <f>1-('C. PERCENTAGE CHANGE'!DC38-'C. PERCENTAGE CHANGE'!DC$63)/('C. PERCENTAGE CHANGE'!DC$64-'C. PERCENTAGE CHANGE'!DC$63)</f>
        <v>0.37931034482758619</v>
      </c>
      <c r="DC38" s="47">
        <f>1-('C. PERCENTAGE CHANGE'!DD38-'C. PERCENTAGE CHANGE'!DD$63)/('C. PERCENTAGE CHANGE'!DD$64-'C. PERCENTAGE CHANGE'!DD$63)</f>
        <v>0.83333333333333337</v>
      </c>
      <c r="DD38" s="47">
        <f>1-('C. PERCENTAGE CHANGE'!DE38-'C. PERCENTAGE CHANGE'!DE$63)/('C. PERCENTAGE CHANGE'!DE$64-'C. PERCENTAGE CHANGE'!DE$63)</f>
        <v>0.45070422535211274</v>
      </c>
      <c r="DE38" s="47">
        <f>1-('C. PERCENTAGE CHANGE'!DF38-'C. PERCENTAGE CHANGE'!DF$63)/('C. PERCENTAGE CHANGE'!DF$64-'C. PERCENTAGE CHANGE'!DF$63)</f>
        <v>0.68067226890756305</v>
      </c>
      <c r="DF38" s="47">
        <f>1-('C. PERCENTAGE CHANGE'!DG38-'C. PERCENTAGE CHANGE'!DG$63)/('C. PERCENTAGE CHANGE'!DG$64-'C. PERCENTAGE CHANGE'!DG$63)</f>
        <v>0.34782608695652173</v>
      </c>
      <c r="DG38" s="52">
        <f>1-('C. PERCENTAGE CHANGE'!DH38-'C. PERCENTAGE CHANGE'!DH$63)/('C. PERCENTAGE CHANGE'!DH$64-'C. PERCENTAGE CHANGE'!DH$63)</f>
        <v>0.31451612903225801</v>
      </c>
    </row>
    <row r="39" spans="1:111" x14ac:dyDescent="0.35">
      <c r="A39" s="228"/>
      <c r="B39" s="248" t="s">
        <v>26</v>
      </c>
      <c r="C39" s="248" t="s">
        <v>53</v>
      </c>
      <c r="D39" s="229" t="s">
        <v>83</v>
      </c>
      <c r="E39" s="18">
        <f>('C. PERCENTAGE CHANGE'!E39-'C. PERCENTAGE CHANGE'!E$63)/('C. PERCENTAGE CHANGE'!E$64-'C. PERCENTAGE CHANGE'!E$63)</f>
        <v>0.38512206744785843</v>
      </c>
      <c r="F39" s="19">
        <f>('C. PERCENTAGE CHANGE'!F39-'C. PERCENTAGE CHANGE'!F$63)/('C. PERCENTAGE CHANGE'!F$64-'C. PERCENTAGE CHANGE'!F$63)</f>
        <v>0.44894115431248977</v>
      </c>
      <c r="G39" s="19">
        <f>('C. PERCENTAGE CHANGE'!G39-'C. PERCENTAGE CHANGE'!G$63)/('C. PERCENTAGE CHANGE'!G$64-'C. PERCENTAGE CHANGE'!G$63)</f>
        <v>0.46281307577215797</v>
      </c>
      <c r="H39" s="19">
        <f>('C. PERCENTAGE CHANGE'!H39-'C. PERCENTAGE CHANGE'!H$63)/('C. PERCENTAGE CHANGE'!H$64-'C. PERCENTAGE CHANGE'!H$63)</f>
        <v>0.67636813155161557</v>
      </c>
      <c r="I39" s="19">
        <f>('C. PERCENTAGE CHANGE'!I39-'C. PERCENTAGE CHANGE'!I$63)/('C. PERCENTAGE CHANGE'!I$64-'C. PERCENTAGE CHANGE'!I$63)</f>
        <v>0.69854180714791569</v>
      </c>
      <c r="J39" s="52">
        <f>('C. PERCENTAGE CHANGE'!J39-'C. PERCENTAGE CHANGE'!J$63)/('C. PERCENTAGE CHANGE'!J$64-'C. PERCENTAGE CHANGE'!J$63)</f>
        <v>0.43186130637840525</v>
      </c>
      <c r="K39" s="51">
        <f>('C. PERCENTAGE CHANGE'!K39-'C. PERCENTAGE CHANGE'!K$63)/('C. PERCENTAGE CHANGE'!K$64-'C. PERCENTAGE CHANGE'!K$63)</f>
        <v>0.28125</v>
      </c>
      <c r="L39" s="47">
        <f>('C. PERCENTAGE CHANGE'!L39-'C. PERCENTAGE CHANGE'!L$63)/('C. PERCENTAGE CHANGE'!L$64-'C. PERCENTAGE CHANGE'!L$63)</f>
        <v>0.54838709677419351</v>
      </c>
      <c r="M39" s="47">
        <f>('C. PERCENTAGE CHANGE'!M39-'C. PERCENTAGE CHANGE'!M$63)/('C. PERCENTAGE CHANGE'!M$64-'C. PERCENTAGE CHANGE'!M$63)</f>
        <v>0.38095238095238099</v>
      </c>
      <c r="N39" s="47">
        <f>('C. PERCENTAGE CHANGE'!N39-'C. PERCENTAGE CHANGE'!N$63)/('C. PERCENTAGE CHANGE'!N$64-'C. PERCENTAGE CHANGE'!N$63)</f>
        <v>0.32902644230769235</v>
      </c>
      <c r="O39" s="47">
        <f>('C. PERCENTAGE CHANGE'!O39-'C. PERCENTAGE CHANGE'!O$63)/('C. PERCENTAGE CHANGE'!O$64-'C. PERCENTAGE CHANGE'!O$63)</f>
        <v>0.27450980392156865</v>
      </c>
      <c r="P39" s="52">
        <f>('C. PERCENTAGE CHANGE'!P39-'C. PERCENTAGE CHANGE'!P$63)/('C. PERCENTAGE CHANGE'!P$64-'C. PERCENTAGE CHANGE'!P$63)</f>
        <v>0.23229562737642587</v>
      </c>
      <c r="Q39" s="47">
        <f>('C. PERCENTAGE CHANGE'!Q39-'C. PERCENTAGE CHANGE'!Q$63)/('C. PERCENTAGE CHANGE'!Q$64-'C. PERCENTAGE CHANGE'!Q$63)</f>
        <v>0.66246757067586726</v>
      </c>
      <c r="R39" s="47">
        <f>('C. PERCENTAGE CHANGE'!R39-'C. PERCENTAGE CHANGE'!R$63)/('C. PERCENTAGE CHANGE'!R$64-'C. PERCENTAGE CHANGE'!R$63)</f>
        <v>0.47949933859309307</v>
      </c>
      <c r="S39" s="47">
        <f>('C. PERCENTAGE CHANGE'!S39-'C. PERCENTAGE CHANGE'!S$63)/('C. PERCENTAGE CHANGE'!S$64-'C. PERCENTAGE CHANGE'!S$63)</f>
        <v>0.13801676938133151</v>
      </c>
      <c r="T39" s="47">
        <f>('C. PERCENTAGE CHANGE'!T39-'C. PERCENTAGE CHANGE'!T$63)/('C. PERCENTAGE CHANGE'!T$64-'C. PERCENTAGE CHANGE'!T$63)</f>
        <v>0.44787818580070382</v>
      </c>
      <c r="U39" s="47">
        <f>('C. PERCENTAGE CHANGE'!U39-'C. PERCENTAGE CHANGE'!U$63)/('C. PERCENTAGE CHANGE'!U$64-'C. PERCENTAGE CHANGE'!U$63)</f>
        <v>0.61052363600439241</v>
      </c>
      <c r="V39" s="52">
        <f>('C. PERCENTAGE CHANGE'!V39-'C. PERCENTAGE CHANGE'!V$63)/('C. PERCENTAGE CHANGE'!V$64-'C. PERCENTAGE CHANGE'!V$63)</f>
        <v>0.21762362349334433</v>
      </c>
      <c r="W39" s="47">
        <f>('C. PERCENTAGE CHANGE'!W39-'C. PERCENTAGE CHANGE'!W$63)/('C. PERCENTAGE CHANGE'!W$64-'C. PERCENTAGE CHANGE'!W$63)</f>
        <v>0.52512429916428638</v>
      </c>
      <c r="X39" s="47">
        <f>('C. PERCENTAGE CHANGE'!X39-'C. PERCENTAGE CHANGE'!X$63)/('C. PERCENTAGE CHANGE'!X$64-'C. PERCENTAGE CHANGE'!X$63)</f>
        <v>0.61571428571428644</v>
      </c>
      <c r="Y39" s="47">
        <f>('C. PERCENTAGE CHANGE'!Y39-'C. PERCENTAGE CHANGE'!Y$63)/('C. PERCENTAGE CHANGE'!Y$64-'C. PERCENTAGE CHANGE'!Y$63)</f>
        <v>0.22879177377892029</v>
      </c>
      <c r="Z39" s="47">
        <f>('C. PERCENTAGE CHANGE'!Z39-'C. PERCENTAGE CHANGE'!Z$63)/('C. PERCENTAGE CHANGE'!Z$64-'C. PERCENTAGE CHANGE'!Z$63)</f>
        <v>0.27156839341131572</v>
      </c>
      <c r="AA39" s="47">
        <f>('C. PERCENTAGE CHANGE'!AA39-'C. PERCENTAGE CHANGE'!AA$63)/('C. PERCENTAGE CHANGE'!AA$64-'C. PERCENTAGE CHANGE'!AA$63)</f>
        <v>0.72535701846046674</v>
      </c>
      <c r="AB39" s="52">
        <f>('C. PERCENTAGE CHANGE'!AB39-'C. PERCENTAGE CHANGE'!AB$63)/('C. PERCENTAGE CHANGE'!AB$64-'C. PERCENTAGE CHANGE'!AB$63)</f>
        <v>0.46269604923565738</v>
      </c>
      <c r="AC39" s="47">
        <f>('C. PERCENTAGE CHANGE'!AC39-'C. PERCENTAGE CHANGE'!AC$63)/('C. PERCENTAGE CHANGE'!AC$64-'C. PERCENTAGE CHANGE'!AC$63)</f>
        <v>0.63849765258215974</v>
      </c>
      <c r="AD39" s="47">
        <f>('C. PERCENTAGE CHANGE'!AD39-'C. PERCENTAGE CHANGE'!AD$63)/('C. PERCENTAGE CHANGE'!AD$64-'C. PERCENTAGE CHANGE'!AD$63)</f>
        <v>0.48648648648648646</v>
      </c>
      <c r="AE39" s="47">
        <f>('C. PERCENTAGE CHANGE'!AE39-'C. PERCENTAGE CHANGE'!AE$63)/('C. PERCENTAGE CHANGE'!AE$64-'C. PERCENTAGE CHANGE'!AE$63)</f>
        <v>0.32556744325567444</v>
      </c>
      <c r="AF39" s="47">
        <f>('C. PERCENTAGE CHANGE'!AF39-'C. PERCENTAGE CHANGE'!AF$63)/('C. PERCENTAGE CHANGE'!AF$64-'C. PERCENTAGE CHANGE'!AF$63)</f>
        <v>0.51388888888888895</v>
      </c>
      <c r="AG39" s="47">
        <f>('C. PERCENTAGE CHANGE'!AG39-'C. PERCENTAGE CHANGE'!AG$63)/('C. PERCENTAGE CHANGE'!AG$64-'C. PERCENTAGE CHANGE'!AG$63)</f>
        <v>0.4016648482644361</v>
      </c>
      <c r="AH39" s="47">
        <f>('C. PERCENTAGE CHANGE'!AH39-'C. PERCENTAGE CHANGE'!AH$63)/('C. PERCENTAGE CHANGE'!AH$64-'C. PERCENTAGE CHANGE'!AH$63)</f>
        <v>0.31344822506996611</v>
      </c>
      <c r="AI39" s="120">
        <f>('C. PERCENTAGE CHANGE'!AI39-'C. PERCENTAGE CHANGE'!AI$63)/('C. PERCENTAGE CHANGE'!AI$64-'C. PERCENTAGE CHANGE'!AI$63)</f>
        <v>0.39040603665109591</v>
      </c>
      <c r="AJ39" s="47">
        <f>('C. PERCENTAGE CHANGE'!AJ39-'C. PERCENTAGE CHANGE'!AJ$63)/('C. PERCENTAGE CHANGE'!AJ$64-'C. PERCENTAGE CHANGE'!AJ$63)</f>
        <v>0.34453781512605036</v>
      </c>
      <c r="AK39" s="47">
        <f>('C. PERCENTAGE CHANGE'!AK39-'C. PERCENTAGE CHANGE'!AK$63)/('C. PERCENTAGE CHANGE'!AK$64-'C. PERCENTAGE CHANGE'!AK$63)</f>
        <v>2.0765027322404345E-2</v>
      </c>
      <c r="AL39" s="47">
        <f>('C. PERCENTAGE CHANGE'!AL39-'C. PERCENTAGE CHANGE'!AL$63)/('C. PERCENTAGE CHANGE'!AL$64-'C. PERCENTAGE CHANGE'!AL$63)</f>
        <v>0.77611940298507465</v>
      </c>
      <c r="AM39" s="47">
        <f>('C. PERCENTAGE CHANGE'!AM39-'C. PERCENTAGE CHANGE'!AM$63)/('C. PERCENTAGE CHANGE'!AM$64-'C. PERCENTAGE CHANGE'!AM$63)</f>
        <v>0.29078282828282825</v>
      </c>
      <c r="AN39" s="192">
        <f>('C. PERCENTAGE CHANGE'!AN39-'C. PERCENTAGE CHANGE'!AN$63)/('C. PERCENTAGE CHANGE'!AN$64-'C. PERCENTAGE CHANGE'!AN$63)</f>
        <v>0.16025394382454794</v>
      </c>
      <c r="AO39" s="47">
        <f>('C. PERCENTAGE CHANGE'!AO39-'C. PERCENTAGE CHANGE'!AO$63)/('C. PERCENTAGE CHANGE'!AO$64-'C. PERCENTAGE CHANGE'!AO$63)</f>
        <v>0.44146629877808435</v>
      </c>
      <c r="AP39" s="47">
        <f>('C. PERCENTAGE CHANGE'!AP39-'C. PERCENTAGE CHANGE'!AP$63)/('C. PERCENTAGE CHANGE'!AP$64-'C. PERCENTAGE CHANGE'!AP$63)</f>
        <v>0.4331550802139037</v>
      </c>
      <c r="AQ39" s="47">
        <f>('C. PERCENTAGE CHANGE'!AQ39-'C. PERCENTAGE CHANGE'!AQ$63)/('C. PERCENTAGE CHANGE'!AQ$64-'C. PERCENTAGE CHANGE'!AQ$63)</f>
        <v>0.56162790697674425</v>
      </c>
      <c r="AR39" s="47">
        <f>('C. PERCENTAGE CHANGE'!AR39-'C. PERCENTAGE CHANGE'!AR$63)/('C. PERCENTAGE CHANGE'!AR$64-'C. PERCENTAGE CHANGE'!AR$63)</f>
        <v>0.32876712328767121</v>
      </c>
      <c r="AS39" s="47">
        <f>('C. PERCENTAGE CHANGE'!AS39-'C. PERCENTAGE CHANGE'!AS$63)/('C. PERCENTAGE CHANGE'!AS$64-'C. PERCENTAGE CHANGE'!AS$63)</f>
        <v>0.51979565772669223</v>
      </c>
      <c r="AT39" s="52">
        <f>('C. PERCENTAGE CHANGE'!AT39-'C. PERCENTAGE CHANGE'!AT$63)/('C. PERCENTAGE CHANGE'!AT$64-'C. PERCENTAGE CHANGE'!AT$63)</f>
        <v>0.51551076046098565</v>
      </c>
      <c r="AU39" s="47">
        <f>('C. PERCENTAGE CHANGE'!AU39-'C. PERCENTAGE CHANGE'!AU$63)/('C. PERCENTAGE CHANGE'!AU$64-'C. PERCENTAGE CHANGE'!AU$63)</f>
        <v>0.36532530474372155</v>
      </c>
      <c r="AV39" s="47">
        <f>('C. PERCENTAGE CHANGE'!AV39-'C. PERCENTAGE CHANGE'!AV$63)/('C. PERCENTAGE CHANGE'!AV$64-'C. PERCENTAGE CHANGE'!AV$63)</f>
        <v>0.66974650556740101</v>
      </c>
      <c r="AW39" s="47">
        <f>('C. PERCENTAGE CHANGE'!AW39-'C. PERCENTAGE CHANGE'!AW$63)/('C. PERCENTAGE CHANGE'!AW$64-'C. PERCENTAGE CHANGE'!AW$63)</f>
        <v>0.54206506364922202</v>
      </c>
      <c r="AX39" s="47">
        <f>('C. PERCENTAGE CHANGE'!AX39-'C. PERCENTAGE CHANGE'!AX$63)/('C. PERCENTAGE CHANGE'!AX$64-'C. PERCENTAGE CHANGE'!AX$63)</f>
        <v>0.58749104798281215</v>
      </c>
      <c r="AY39" s="47">
        <f>('C. PERCENTAGE CHANGE'!AY39-'C. PERCENTAGE CHANGE'!AY$63)/('C. PERCENTAGE CHANGE'!AY$64-'C. PERCENTAGE CHANGE'!AY$63)</f>
        <v>0.25183760683760686</v>
      </c>
      <c r="AZ39" s="52">
        <f>('C. PERCENTAGE CHANGE'!AZ39-'C. PERCENTAGE CHANGE'!AZ$63)/('C. PERCENTAGE CHANGE'!AZ$64-'C. PERCENTAGE CHANGE'!AZ$63)</f>
        <v>0.39342511274626157</v>
      </c>
      <c r="BA39" s="47">
        <f>('C. PERCENTAGE CHANGE'!BA39-'C. PERCENTAGE CHANGE'!BA$63)/('C. PERCENTAGE CHANGE'!BA$64-'C. PERCENTAGE CHANGE'!BA$63)</f>
        <v>0.5357142857142857</v>
      </c>
      <c r="BB39" s="47">
        <f>('C. PERCENTAGE CHANGE'!BB39-'C. PERCENTAGE CHANGE'!BB$63)/('C. PERCENTAGE CHANGE'!BB$64-'C. PERCENTAGE CHANGE'!BB$63)</f>
        <v>0.56681998613823947</v>
      </c>
      <c r="BC39" s="47">
        <f>('C. PERCENTAGE CHANGE'!BC39-'C. PERCENTAGE CHANGE'!BC$63)/('C. PERCENTAGE CHANGE'!BC$64-'C. PERCENTAGE CHANGE'!BC$63)</f>
        <v>0.37644444444444447</v>
      </c>
      <c r="BD39" s="47">
        <f>('C. PERCENTAGE CHANGE'!BD39-'C. PERCENTAGE CHANGE'!BD$63)/('C. PERCENTAGE CHANGE'!BD$64-'C. PERCENTAGE CHANGE'!BD$63)</f>
        <v>0.52459016393442615</v>
      </c>
      <c r="BE39" s="47">
        <f>('C. PERCENTAGE CHANGE'!BE39-'C. PERCENTAGE CHANGE'!BE$63)/('C. PERCENTAGE CHANGE'!BE$64-'C. PERCENTAGE CHANGE'!BE$63)</f>
        <v>0.33040935672514615</v>
      </c>
      <c r="BF39" s="52">
        <f>('C. PERCENTAGE CHANGE'!BF39-'C. PERCENTAGE CHANGE'!BF$63)/('C. PERCENTAGE CHANGE'!BF$64-'C. PERCENTAGE CHANGE'!BF$63)</f>
        <v>0.42056495142137462</v>
      </c>
      <c r="BG39" s="47">
        <f>1-('C. PERCENTAGE CHANGE'!BG39-'C. PERCENTAGE CHANGE'!BG$63)/('C. PERCENTAGE CHANGE'!BG$64-'C. PERCENTAGE CHANGE'!BG$63)</f>
        <v>0</v>
      </c>
      <c r="BH39" s="47">
        <f>1-('C. PERCENTAGE CHANGE'!BH39-'C. PERCENTAGE CHANGE'!BH$63)/('C. PERCENTAGE CHANGE'!BH$64-'C. PERCENTAGE CHANGE'!BH$63)</f>
        <v>1</v>
      </c>
      <c r="BI39" s="47">
        <f>1-('C. PERCENTAGE CHANGE'!BI39-'C. PERCENTAGE CHANGE'!BI$63)/('C. PERCENTAGE CHANGE'!BI$64-'C. PERCENTAGE CHANGE'!BI$63)</f>
        <v>0</v>
      </c>
      <c r="BJ39" s="47">
        <f>1-('C. PERCENTAGE CHANGE'!BJ39-'C. PERCENTAGE CHANGE'!BJ$63)/('C. PERCENTAGE CHANGE'!BJ$64-'C. PERCENTAGE CHANGE'!BJ$63)</f>
        <v>0.61538461538461542</v>
      </c>
      <c r="BK39" s="47">
        <f>1-('C. PERCENTAGE CHANGE'!BK39-'C. PERCENTAGE CHANGE'!BK$63)/('C. PERCENTAGE CHANGE'!BK$64-'C. PERCENTAGE CHANGE'!BK$63)</f>
        <v>0.70833333333333326</v>
      </c>
      <c r="BL39" s="52">
        <f>1-('C. PERCENTAGE CHANGE'!BL39-'C. PERCENTAGE CHANGE'!BL$63)/('C. PERCENTAGE CHANGE'!BL$64-'C. PERCENTAGE CHANGE'!BL$63)</f>
        <v>0.5</v>
      </c>
      <c r="BM39" s="47">
        <f>1-('C. PERCENTAGE CHANGE'!BM39-'C. PERCENTAGE CHANGE'!BM$63)/('C. PERCENTAGE CHANGE'!BM$64-'C. PERCENTAGE CHANGE'!BM$63)</f>
        <v>0.66666666666666663</v>
      </c>
      <c r="BN39" s="47">
        <f>1-('C. PERCENTAGE CHANGE'!BN39-'C. PERCENTAGE CHANGE'!BN$63)/('C. PERCENTAGE CHANGE'!BN$64-'C. PERCENTAGE CHANGE'!BN$63)</f>
        <v>0.52469135802469125</v>
      </c>
      <c r="BO39" s="47">
        <f>1-('C. PERCENTAGE CHANGE'!BO39-'C. PERCENTAGE CHANGE'!BO$63)/('C. PERCENTAGE CHANGE'!BO$64-'C. PERCENTAGE CHANGE'!BO$63)</f>
        <v>0.60946517891496732</v>
      </c>
      <c r="BP39" s="47">
        <f>1-('C. PERCENTAGE CHANGE'!BP39-'C. PERCENTAGE CHANGE'!BP$63)/('C. PERCENTAGE CHANGE'!BP$64-'C. PERCENTAGE CHANGE'!BP$63)</f>
        <v>0.37931034482758619</v>
      </c>
      <c r="BQ39" s="47">
        <f>1-('C. PERCENTAGE CHANGE'!BQ39-'C. PERCENTAGE CHANGE'!BQ$63)/('C. PERCENTAGE CHANGE'!BQ$64-'C. PERCENTAGE CHANGE'!BQ$63)</f>
        <v>0.30158730158730163</v>
      </c>
      <c r="BR39" s="52">
        <f>1-('C. PERCENTAGE CHANGE'!BR39-'C. PERCENTAGE CHANGE'!BR$63)/('C. PERCENTAGE CHANGE'!BR$64-'C. PERCENTAGE CHANGE'!BR$63)</f>
        <v>0.55086071987480434</v>
      </c>
      <c r="BS39" s="47">
        <f>('C. PERCENTAGE CHANGE'!BS39-'C. PERCENTAGE CHANGE'!BS$63)/('C. PERCENTAGE CHANGE'!BS$64-'C. PERCENTAGE CHANGE'!BS$63)</f>
        <v>0.56745064906990905</v>
      </c>
      <c r="BT39" s="47">
        <f>('C. PERCENTAGE CHANGE'!BT39-'C. PERCENTAGE CHANGE'!BT$63)/('C. PERCENTAGE CHANGE'!BT$64-'C. PERCENTAGE CHANGE'!BT$63)</f>
        <v>0.25170902977691489</v>
      </c>
      <c r="BU39" s="47">
        <f>('C. PERCENTAGE CHANGE'!BU39-'C. PERCENTAGE CHANGE'!BU$63)/('C. PERCENTAGE CHANGE'!BU$64-'C. PERCENTAGE CHANGE'!BU$63)</f>
        <v>0.16175221193053665</v>
      </c>
      <c r="BV39" s="47">
        <f>('C. PERCENTAGE CHANGE'!BV39-'C. PERCENTAGE CHANGE'!BV$63)/('C. PERCENTAGE CHANGE'!BV$64-'C. PERCENTAGE CHANGE'!BV$63)</f>
        <v>0.24449556358856389</v>
      </c>
      <c r="BW39" s="47">
        <f>('C. PERCENTAGE CHANGE'!BW39-'C. PERCENTAGE CHANGE'!BW$63)/('C. PERCENTAGE CHANGE'!BW$64-'C. PERCENTAGE CHANGE'!BW$63)</f>
        <v>0.6196489744684931</v>
      </c>
      <c r="BX39" s="52">
        <f>('C. PERCENTAGE CHANGE'!BX39-'C. PERCENTAGE CHANGE'!BX$63)/('C. PERCENTAGE CHANGE'!BX$64-'C. PERCENTAGE CHANGE'!BX$63)</f>
        <v>0.34985412377071606</v>
      </c>
      <c r="BY39" s="47">
        <f>1-('C. PERCENTAGE CHANGE'!BY39-'C. PERCENTAGE CHANGE'!BY$63)/('C. PERCENTAGE CHANGE'!BY$64-'C. PERCENTAGE CHANGE'!BY$63)</f>
        <v>0.55650426498923922</v>
      </c>
      <c r="BZ39" s="47">
        <f>1-('C. PERCENTAGE CHANGE'!BZ39-'C. PERCENTAGE CHANGE'!BZ$63)/('C. PERCENTAGE CHANGE'!BZ$64-'C. PERCENTAGE CHANGE'!BZ$63)</f>
        <v>0.34391178688999247</v>
      </c>
      <c r="CA39" s="47">
        <f>1-('C. PERCENTAGE CHANGE'!CA39-'C. PERCENTAGE CHANGE'!CA$63)/('C. PERCENTAGE CHANGE'!CA$64-'C. PERCENTAGE CHANGE'!CA$63)</f>
        <v>0.46345084956964644</v>
      </c>
      <c r="CB39" s="47">
        <f>1-('C. PERCENTAGE CHANGE'!CB39-'C. PERCENTAGE CHANGE'!CB$63)/('C. PERCENTAGE CHANGE'!CB$64-'C. PERCENTAGE CHANGE'!CB$63)</f>
        <v>0.73595592995016923</v>
      </c>
      <c r="CC39" s="47">
        <f>1-('C. PERCENTAGE CHANGE'!CC39-'C. PERCENTAGE CHANGE'!CC$63)/('C. PERCENTAGE CHANGE'!CC$64-'C. PERCENTAGE CHANGE'!CC$63)</f>
        <v>0.58274784772190746</v>
      </c>
      <c r="CD39" s="52">
        <f>1-('C. PERCENTAGE CHANGE'!CD39-'C. PERCENTAGE CHANGE'!CD$63)/('C. PERCENTAGE CHANGE'!CD$64-'C. PERCENTAGE CHANGE'!CD$63)</f>
        <v>0.77561192899442122</v>
      </c>
      <c r="CE39" s="51">
        <f>1-('C. PERCENTAGE CHANGE'!CE39-'C. PERCENTAGE CHANGE'!CE$63)/('C. PERCENTAGE CHANGE'!CE$64-'C. PERCENTAGE CHANGE'!CE$63)</f>
        <v>0.43047005119980264</v>
      </c>
      <c r="CF39" s="47">
        <f>1-('C. PERCENTAGE CHANGE'!CF39-'C. PERCENTAGE CHANGE'!CF$63)/('C. PERCENTAGE CHANGE'!CF$64-'C. PERCENTAGE CHANGE'!CF$63)</f>
        <v>0.40604179664381068</v>
      </c>
      <c r="CG39" s="47">
        <f>1-('C. PERCENTAGE CHANGE'!CG39-'C. PERCENTAGE CHANGE'!CG$63)/('C. PERCENTAGE CHANGE'!CG$64-'C. PERCENTAGE CHANGE'!CG$63)</f>
        <v>0.65567366518147363</v>
      </c>
      <c r="CH39" s="47">
        <f>1-('C. PERCENTAGE CHANGE'!CH39-'C. PERCENTAGE CHANGE'!CH$63)/('C. PERCENTAGE CHANGE'!CH$64-'C. PERCENTAGE CHANGE'!CH$63)</f>
        <v>0.63814098737527125</v>
      </c>
      <c r="CI39" s="47">
        <f>1-('C. PERCENTAGE CHANGE'!CI39-'C. PERCENTAGE CHANGE'!CI$63)/('C. PERCENTAGE CHANGE'!CI$64-'C. PERCENTAGE CHANGE'!CI$63)</f>
        <v>0.33292285449317371</v>
      </c>
      <c r="CJ39" s="47">
        <f>1-('C. PERCENTAGE CHANGE'!CJ39-'C. PERCENTAGE CHANGE'!CJ$63)/('C. PERCENTAGE CHANGE'!CJ$64-'C. PERCENTAGE CHANGE'!CJ$63)</f>
        <v>0.46455071407059878</v>
      </c>
      <c r="CK39" s="51">
        <f>1-('C. PERCENTAGE CHANGE'!CK39-'C. PERCENTAGE CHANGE'!CK$63)/('C. PERCENTAGE CHANGE'!CK$64-'C. PERCENTAGE CHANGE'!CK$63)</f>
        <v>0.69553571428571437</v>
      </c>
      <c r="CL39" s="47">
        <f>1-('C. PERCENTAGE CHANGE'!CL39-'C. PERCENTAGE CHANGE'!CL$63)/('C. PERCENTAGE CHANGE'!CL$64-'C. PERCENTAGE CHANGE'!CL$63)</f>
        <v>0.7592592592592593</v>
      </c>
      <c r="CM39" s="47">
        <f>1-('C. PERCENTAGE CHANGE'!CM39-'C. PERCENTAGE CHANGE'!CM$63)/('C. PERCENTAGE CHANGE'!CM$64-'C. PERCENTAGE CHANGE'!CM$63)</f>
        <v>0.56000000000000005</v>
      </c>
      <c r="CN39" s="47">
        <f>1-('C. PERCENTAGE CHANGE'!CN39-'C. PERCENTAGE CHANGE'!CN$63)/('C. PERCENTAGE CHANGE'!CN$64-'C. PERCENTAGE CHANGE'!CN$63)</f>
        <v>0.625</v>
      </c>
      <c r="CO39" s="52">
        <f>1-('C. PERCENTAGE CHANGE'!CP39-'C. PERCENTAGE CHANGE'!CP$63)/('C. PERCENTAGE CHANGE'!CP$64-'C. PERCENTAGE CHANGE'!CP$63)</f>
        <v>0.8571428571428571</v>
      </c>
      <c r="CP39" s="47">
        <f>1-('C. PERCENTAGE CHANGE'!CQ39-'C. PERCENTAGE CHANGE'!CQ$63)/('C. PERCENTAGE CHANGE'!CQ$64-'C. PERCENTAGE CHANGE'!CQ$63)</f>
        <v>0.69230769230769229</v>
      </c>
      <c r="CQ39" s="47">
        <f>1-('C. PERCENTAGE CHANGE'!CR39-'C. PERCENTAGE CHANGE'!CR$63)/('C. PERCENTAGE CHANGE'!CR$64-'C. PERCENTAGE CHANGE'!CR$63)</f>
        <v>0.53846153846153855</v>
      </c>
      <c r="CR39" s="47">
        <f>1-('C. PERCENTAGE CHANGE'!CS39-'C. PERCENTAGE CHANGE'!CS$63)/('C. PERCENTAGE CHANGE'!CS$64-'C. PERCENTAGE CHANGE'!CS$63)</f>
        <v>0.83333333333333326</v>
      </c>
      <c r="CS39" s="47">
        <f>1-('C. PERCENTAGE CHANGE'!CT39-'C. PERCENTAGE CHANGE'!CT$63)/('C. PERCENTAGE CHANGE'!CT$64-'C. PERCENTAGE CHANGE'!CT$63)</f>
        <v>0.2857142857142857</v>
      </c>
      <c r="CT39" s="47">
        <f>1-('C. PERCENTAGE CHANGE'!CU39-'C. PERCENTAGE CHANGE'!CU$63)/('C. PERCENTAGE CHANGE'!CU$64-'C. PERCENTAGE CHANGE'!CU$63)</f>
        <v>0.79999999999999993</v>
      </c>
      <c r="CU39" s="52">
        <f>1-('C. PERCENTAGE CHANGE'!CV39-'C. PERCENTAGE CHANGE'!CV$63)/('C. PERCENTAGE CHANGE'!CV$64-'C. PERCENTAGE CHANGE'!CV$63)</f>
        <v>0.58333333333333326</v>
      </c>
      <c r="CV39" s="47">
        <f>1-('C. PERCENTAGE CHANGE'!CW39-'C. PERCENTAGE CHANGE'!CW$63)/('C. PERCENTAGE CHANGE'!CW$64-'C. PERCENTAGE CHANGE'!CW$63)</f>
        <v>0.68421052631578949</v>
      </c>
      <c r="CW39" s="47">
        <f>1-('C. PERCENTAGE CHANGE'!CX39-'C. PERCENTAGE CHANGE'!CX$63)/('C. PERCENTAGE CHANGE'!CX$64-'C. PERCENTAGE CHANGE'!CX$63)</f>
        <v>0.48888888888888893</v>
      </c>
      <c r="CX39" s="47">
        <f>1-('C. PERCENTAGE CHANGE'!CY39-'C. PERCENTAGE CHANGE'!CY$63)/('C. PERCENTAGE CHANGE'!CY$64-'C. PERCENTAGE CHANGE'!CY$63)</f>
        <v>0.3571428571428571</v>
      </c>
      <c r="CY39" s="47">
        <f>1-('C. PERCENTAGE CHANGE'!CZ39-'C. PERCENTAGE CHANGE'!CZ$63)/('C. PERCENTAGE CHANGE'!CZ$64-'C. PERCENTAGE CHANGE'!CZ$63)</f>
        <v>0.75206611570247939</v>
      </c>
      <c r="CZ39" s="47">
        <f>1-('C. PERCENTAGE CHANGE'!DA39-'C. PERCENTAGE CHANGE'!DA$63)/('C. PERCENTAGE CHANGE'!DA$64-'C. PERCENTAGE CHANGE'!DA$63)</f>
        <v>0.32467532467532467</v>
      </c>
      <c r="DA39" s="52">
        <f>1-('C. PERCENTAGE CHANGE'!DB39-'C. PERCENTAGE CHANGE'!DB$63)/('C. PERCENTAGE CHANGE'!DB$64-'C. PERCENTAGE CHANGE'!DB$63)</f>
        <v>0.53719008264462798</v>
      </c>
      <c r="DB39" s="47">
        <f>1-('C. PERCENTAGE CHANGE'!DC39-'C. PERCENTAGE CHANGE'!DC$63)/('C. PERCENTAGE CHANGE'!DC$64-'C. PERCENTAGE CHANGE'!DC$63)</f>
        <v>0.50574712643678166</v>
      </c>
      <c r="DC39" s="47">
        <f>1-('C. PERCENTAGE CHANGE'!DD39-'C. PERCENTAGE CHANGE'!DD$63)/('C. PERCENTAGE CHANGE'!DD$64-'C. PERCENTAGE CHANGE'!DD$63)</f>
        <v>0.75</v>
      </c>
      <c r="DD39" s="47">
        <f>1-('C. PERCENTAGE CHANGE'!DE39-'C. PERCENTAGE CHANGE'!DE$63)/('C. PERCENTAGE CHANGE'!DE$64-'C. PERCENTAGE CHANGE'!DE$63)</f>
        <v>0.79536039768019884</v>
      </c>
      <c r="DE39" s="47">
        <f>1-('C. PERCENTAGE CHANGE'!DF39-'C. PERCENTAGE CHANGE'!DF$63)/('C. PERCENTAGE CHANGE'!DF$64-'C. PERCENTAGE CHANGE'!DF$63)</f>
        <v>0.28571428571428581</v>
      </c>
      <c r="DF39" s="47">
        <f>1-('C. PERCENTAGE CHANGE'!DG39-'C. PERCENTAGE CHANGE'!DG$63)/('C. PERCENTAGE CHANGE'!DG$64-'C. PERCENTAGE CHANGE'!DG$63)</f>
        <v>1</v>
      </c>
      <c r="DG39" s="52">
        <f>1-('C. PERCENTAGE CHANGE'!DH39-'C. PERCENTAGE CHANGE'!DH$63)/('C. PERCENTAGE CHANGE'!DH$64-'C. PERCENTAGE CHANGE'!DH$63)</f>
        <v>0.66397849462365599</v>
      </c>
    </row>
    <row r="40" spans="1:111" x14ac:dyDescent="0.35">
      <c r="A40" s="228"/>
      <c r="B40" s="248" t="s">
        <v>37</v>
      </c>
      <c r="C40" s="248" t="s">
        <v>53</v>
      </c>
      <c r="D40" s="229" t="s">
        <v>84</v>
      </c>
      <c r="E40" s="18">
        <f>('C. PERCENTAGE CHANGE'!E40-'C. PERCENTAGE CHANGE'!E$63)/('C. PERCENTAGE CHANGE'!E$64-'C. PERCENTAGE CHANGE'!E$63)</f>
        <v>0.38685712427183455</v>
      </c>
      <c r="F40" s="19">
        <f>('C. PERCENTAGE CHANGE'!F40-'C. PERCENTAGE CHANGE'!F$63)/('C. PERCENTAGE CHANGE'!F$64-'C. PERCENTAGE CHANGE'!F$63)</f>
        <v>0.51398334965757664</v>
      </c>
      <c r="G40" s="19">
        <f>('C. PERCENTAGE CHANGE'!G40-'C. PERCENTAGE CHANGE'!G$63)/('C. PERCENTAGE CHANGE'!G$64-'C. PERCENTAGE CHANGE'!G$63)</f>
        <v>0.55933985472392345</v>
      </c>
      <c r="H40" s="19">
        <f>('C. PERCENTAGE CHANGE'!H40-'C. PERCENTAGE CHANGE'!H$63)/('C. PERCENTAGE CHANGE'!H$64-'C. PERCENTAGE CHANGE'!H$63)</f>
        <v>0.62787194426323001</v>
      </c>
      <c r="I40" s="19">
        <f>('C. PERCENTAGE CHANGE'!I40-'C. PERCENTAGE CHANGE'!I$63)/('C. PERCENTAGE CHANGE'!I$64-'C. PERCENTAGE CHANGE'!I$63)</f>
        <v>0.28288319975361037</v>
      </c>
      <c r="J40" s="52">
        <f>('C. PERCENTAGE CHANGE'!J40-'C. PERCENTAGE CHANGE'!J$63)/('C. PERCENTAGE CHANGE'!J$64-'C. PERCENTAGE CHANGE'!J$63)</f>
        <v>0.34076096621092522</v>
      </c>
      <c r="K40" s="51">
        <f>('C. PERCENTAGE CHANGE'!K40-'C. PERCENTAGE CHANGE'!K$63)/('C. PERCENTAGE CHANGE'!K$64-'C. PERCENTAGE CHANGE'!K$63)</f>
        <v>0.640625</v>
      </c>
      <c r="L40" s="47">
        <f>('C. PERCENTAGE CHANGE'!L40-'C. PERCENTAGE CHANGE'!L$63)/('C. PERCENTAGE CHANGE'!L$64-'C. PERCENTAGE CHANGE'!L$63)</f>
        <v>0.26984126984126983</v>
      </c>
      <c r="M40" s="47">
        <f>('C. PERCENTAGE CHANGE'!M40-'C. PERCENTAGE CHANGE'!M$63)/('C. PERCENTAGE CHANGE'!M$64-'C. PERCENTAGE CHANGE'!M$63)</f>
        <v>0.69047619047619047</v>
      </c>
      <c r="N40" s="47">
        <f>('C. PERCENTAGE CHANGE'!N40-'C. PERCENTAGE CHANGE'!N$63)/('C. PERCENTAGE CHANGE'!N$64-'C. PERCENTAGE CHANGE'!N$63)</f>
        <v>0.32036489151873776</v>
      </c>
      <c r="O40" s="47">
        <f>('C. PERCENTAGE CHANGE'!O40-'C. PERCENTAGE CHANGE'!O$63)/('C. PERCENTAGE CHANGE'!O$64-'C. PERCENTAGE CHANGE'!O$63)</f>
        <v>0.46632384297002377</v>
      </c>
      <c r="P40" s="52">
        <f>('C. PERCENTAGE CHANGE'!P40-'C. PERCENTAGE CHANGE'!P$63)/('C. PERCENTAGE CHANGE'!P$64-'C. PERCENTAGE CHANGE'!P$63)</f>
        <v>0.42633079847908745</v>
      </c>
      <c r="Q40" s="47">
        <f>('C. PERCENTAGE CHANGE'!Q40-'C. PERCENTAGE CHANGE'!Q$63)/('C. PERCENTAGE CHANGE'!Q$64-'C. PERCENTAGE CHANGE'!Q$63)</f>
        <v>0.56850053937432576</v>
      </c>
      <c r="R40" s="47">
        <f>('C. PERCENTAGE CHANGE'!R40-'C. PERCENTAGE CHANGE'!R$63)/('C. PERCENTAGE CHANGE'!R$64-'C. PERCENTAGE CHANGE'!R$63)</f>
        <v>0.38743169072189609</v>
      </c>
      <c r="S40" s="47">
        <f>('C. PERCENTAGE CHANGE'!S40-'C. PERCENTAGE CHANGE'!S$63)/('C. PERCENTAGE CHANGE'!S$64-'C. PERCENTAGE CHANGE'!S$63)</f>
        <v>0.72203472203472219</v>
      </c>
      <c r="T40" s="47">
        <f>('C. PERCENTAGE CHANGE'!T40-'C. PERCENTAGE CHANGE'!T$63)/('C. PERCENTAGE CHANGE'!T$64-'C. PERCENTAGE CHANGE'!T$63)</f>
        <v>0.48987831389709607</v>
      </c>
      <c r="U40" s="47">
        <f>('C. PERCENTAGE CHANGE'!U40-'C. PERCENTAGE CHANGE'!U$63)/('C. PERCENTAGE CHANGE'!U$64-'C. PERCENTAGE CHANGE'!U$63)</f>
        <v>0.40414980874222506</v>
      </c>
      <c r="V40" s="52">
        <f>('C. PERCENTAGE CHANGE'!V40-'C. PERCENTAGE CHANGE'!V$63)/('C. PERCENTAGE CHANGE'!V$64-'C. PERCENTAGE CHANGE'!V$63)</f>
        <v>0.36619437093184931</v>
      </c>
      <c r="W40" s="47">
        <f>('C. PERCENTAGE CHANGE'!W40-'C. PERCENTAGE CHANGE'!W$63)/('C. PERCENTAGE CHANGE'!W$64-'C. PERCENTAGE CHANGE'!W$63)</f>
        <v>0.49237734454402649</v>
      </c>
      <c r="X40" s="47">
        <f>('C. PERCENTAGE CHANGE'!X40-'C. PERCENTAGE CHANGE'!X$63)/('C. PERCENTAGE CHANGE'!X$64-'C. PERCENTAGE CHANGE'!X$63)</f>
        <v>0.50000000000000056</v>
      </c>
      <c r="Y40" s="47">
        <f>('C. PERCENTAGE CHANGE'!Y40-'C. PERCENTAGE CHANGE'!Y$63)/('C. PERCENTAGE CHANGE'!Y$64-'C. PERCENTAGE CHANGE'!Y$63)</f>
        <v>0.65777634961439346</v>
      </c>
      <c r="Z40" s="47">
        <f>('C. PERCENTAGE CHANGE'!Z40-'C. PERCENTAGE CHANGE'!Z$63)/('C. PERCENTAGE CHANGE'!Z$64-'C. PERCENTAGE CHANGE'!Z$63)</f>
        <v>0.25310045473336129</v>
      </c>
      <c r="AA40" s="47">
        <f>('C. PERCENTAGE CHANGE'!AA40-'C. PERCENTAGE CHANGE'!AA$63)/('C. PERCENTAGE CHANGE'!AA$64-'C. PERCENTAGE CHANGE'!AA$63)</f>
        <v>0.21943573667711597</v>
      </c>
      <c r="AB40" s="52">
        <f>('C. PERCENTAGE CHANGE'!AB40-'C. PERCENTAGE CHANGE'!AB$63)/('C. PERCENTAGE CHANGE'!AB$64-'C. PERCENTAGE CHANGE'!AB$63)</f>
        <v>0.28780995318189706</v>
      </c>
      <c r="AC40" s="47">
        <f>('C. PERCENTAGE CHANGE'!AC40-'C. PERCENTAGE CHANGE'!AC$63)/('C. PERCENTAGE CHANGE'!AC$64-'C. PERCENTAGE CHANGE'!AC$63)</f>
        <v>0.63849765258215974</v>
      </c>
      <c r="AD40" s="47">
        <f>('C. PERCENTAGE CHANGE'!AD40-'C. PERCENTAGE CHANGE'!AD$63)/('C. PERCENTAGE CHANGE'!AD$64-'C. PERCENTAGE CHANGE'!AD$63)</f>
        <v>0.48648648648648646</v>
      </c>
      <c r="AE40" s="47">
        <f>('C. PERCENTAGE CHANGE'!AE40-'C. PERCENTAGE CHANGE'!AE$63)/('C. PERCENTAGE CHANGE'!AE$64-'C. PERCENTAGE CHANGE'!AE$63)</f>
        <v>0.48175182481751821</v>
      </c>
      <c r="AF40" s="47">
        <f>('C. PERCENTAGE CHANGE'!AF40-'C. PERCENTAGE CHANGE'!AF$63)/('C. PERCENTAGE CHANGE'!AF$64-'C. PERCENTAGE CHANGE'!AF$63)</f>
        <v>0.50716510903426792</v>
      </c>
      <c r="AG40" s="47">
        <f>('C. PERCENTAGE CHANGE'!AG40-'C. PERCENTAGE CHANGE'!AG$63)/('C. PERCENTAGE CHANGE'!AG$64-'C. PERCENTAGE CHANGE'!AG$63)</f>
        <v>0.20943952802359883</v>
      </c>
      <c r="AH40" s="47">
        <f>('C. PERCENTAGE CHANGE'!AH40-'C. PERCENTAGE CHANGE'!AH$63)/('C. PERCENTAGE CHANGE'!AH$64-'C. PERCENTAGE CHANGE'!AH$63)</f>
        <v>0.30910394265232977</v>
      </c>
      <c r="AI40" s="120">
        <f>('C. PERCENTAGE CHANGE'!AI40-'C. PERCENTAGE CHANGE'!AI$63)/('C. PERCENTAGE CHANGE'!AI$64-'C. PERCENTAGE CHANGE'!AI$63)</f>
        <v>0.39040603665109591</v>
      </c>
      <c r="AJ40" s="47">
        <f>('C. PERCENTAGE CHANGE'!AJ40-'C. PERCENTAGE CHANGE'!AJ$63)/('C. PERCENTAGE CHANGE'!AJ$64-'C. PERCENTAGE CHANGE'!AJ$63)</f>
        <v>0.34453781512605036</v>
      </c>
      <c r="AK40" s="47">
        <f>('C. PERCENTAGE CHANGE'!AK40-'C. PERCENTAGE CHANGE'!AK$63)/('C. PERCENTAGE CHANGE'!AK$64-'C. PERCENTAGE CHANGE'!AK$63)</f>
        <v>0.6021857923497268</v>
      </c>
      <c r="AL40" s="47">
        <f>('C. PERCENTAGE CHANGE'!AL40-'C. PERCENTAGE CHANGE'!AL$63)/('C. PERCENTAGE CHANGE'!AL$64-'C. PERCENTAGE CHANGE'!AL$63)</f>
        <v>0.5230369889682025</v>
      </c>
      <c r="AM40" s="47">
        <f>('C. PERCENTAGE CHANGE'!AM40-'C. PERCENTAGE CHANGE'!AM$63)/('C. PERCENTAGE CHANGE'!AM$64-'C. PERCENTAGE CHANGE'!AM$63)</f>
        <v>0.29641975308641977</v>
      </c>
      <c r="AN40" s="192">
        <f>('C. PERCENTAGE CHANGE'!AN40-'C. PERCENTAGE CHANGE'!AN$63)/('C. PERCENTAGE CHANGE'!AN$64-'C. PERCENTAGE CHANGE'!AN$63)</f>
        <v>0.30742593305117355</v>
      </c>
      <c r="AO40" s="47">
        <f>('C. PERCENTAGE CHANGE'!AO40-'C. PERCENTAGE CHANGE'!AO$63)/('C. PERCENTAGE CHANGE'!AO$64-'C. PERCENTAGE CHANGE'!AO$63)</f>
        <v>0.65375302663438262</v>
      </c>
      <c r="AP40" s="47">
        <f>('C. PERCENTAGE CHANGE'!AP40-'C. PERCENTAGE CHANGE'!AP$63)/('C. PERCENTAGE CHANGE'!AP$64-'C. PERCENTAGE CHANGE'!AP$63)</f>
        <v>0.43529411764705883</v>
      </c>
      <c r="AQ40" s="47">
        <f>('C. PERCENTAGE CHANGE'!AQ40-'C. PERCENTAGE CHANGE'!AQ$63)/('C. PERCENTAGE CHANGE'!AQ$64-'C. PERCENTAGE CHANGE'!AQ$63)</f>
        <v>0.45340909090909098</v>
      </c>
      <c r="AR40" s="47">
        <f>('C. PERCENTAGE CHANGE'!AR40-'C. PERCENTAGE CHANGE'!AR$63)/('C. PERCENTAGE CHANGE'!AR$64-'C. PERCENTAGE CHANGE'!AR$63)</f>
        <v>0.56742770167427692</v>
      </c>
      <c r="AS40" s="47">
        <f>('C. PERCENTAGE CHANGE'!AS40-'C. PERCENTAGE CHANGE'!AS$63)/('C. PERCENTAGE CHANGE'!AS$64-'C. PERCENTAGE CHANGE'!AS$63)</f>
        <v>0.42528735632183906</v>
      </c>
      <c r="AT40" s="52">
        <f>('C. PERCENTAGE CHANGE'!AT40-'C. PERCENTAGE CHANGE'!AT$63)/('C. PERCENTAGE CHANGE'!AT$64-'C. PERCENTAGE CHANGE'!AT$63)</f>
        <v>0.68392117059967861</v>
      </c>
      <c r="AU40" s="47">
        <f>('C. PERCENTAGE CHANGE'!AU40-'C. PERCENTAGE CHANGE'!AU$63)/('C. PERCENTAGE CHANGE'!AU$64-'C. PERCENTAGE CHANGE'!AU$63)</f>
        <v>0.36170768792169533</v>
      </c>
      <c r="AV40" s="47">
        <f>('C. PERCENTAGE CHANGE'!AV40-'C. PERCENTAGE CHANGE'!AV$63)/('C. PERCENTAGE CHANGE'!AV$64-'C. PERCENTAGE CHANGE'!AV$63)</f>
        <v>0.66045548654244302</v>
      </c>
      <c r="AW40" s="47">
        <f>('C. PERCENTAGE CHANGE'!AW40-'C. PERCENTAGE CHANGE'!AW$63)/('C. PERCENTAGE CHANGE'!AW$64-'C. PERCENTAGE CHANGE'!AW$63)</f>
        <v>0.39801980198019804</v>
      </c>
      <c r="AX40" s="47">
        <f>('C. PERCENTAGE CHANGE'!AX40-'C. PERCENTAGE CHANGE'!AX$63)/('C. PERCENTAGE CHANGE'!AX$64-'C. PERCENTAGE CHANGE'!AX$63)</f>
        <v>0.38983050847457629</v>
      </c>
      <c r="AY40" s="47">
        <f>('C. PERCENTAGE CHANGE'!AY40-'C. PERCENTAGE CHANGE'!AY$63)/('C. PERCENTAGE CHANGE'!AY$64-'C. PERCENTAGE CHANGE'!AY$63)</f>
        <v>0.43692307692307691</v>
      </c>
      <c r="AZ40" s="52">
        <f>('C. PERCENTAGE CHANGE'!AZ40-'C. PERCENTAGE CHANGE'!AZ$63)/('C. PERCENTAGE CHANGE'!AZ$64-'C. PERCENTAGE CHANGE'!AZ$63)</f>
        <v>0.22961142681615726</v>
      </c>
      <c r="BA40" s="47">
        <f>('C. PERCENTAGE CHANGE'!BA40-'C. PERCENTAGE CHANGE'!BA$63)/('C. PERCENTAGE CHANGE'!BA$64-'C. PERCENTAGE CHANGE'!BA$63)</f>
        <v>0.54545454545454541</v>
      </c>
      <c r="BB40" s="47">
        <f>('C. PERCENTAGE CHANGE'!BB40-'C. PERCENTAGE CHANGE'!BB$63)/('C. PERCENTAGE CHANGE'!BB$64-'C. PERCENTAGE CHANGE'!BB$63)</f>
        <v>0.56992693244455839</v>
      </c>
      <c r="BC40" s="47">
        <f>('C. PERCENTAGE CHANGE'!BC40-'C. PERCENTAGE CHANGE'!BC$63)/('C. PERCENTAGE CHANGE'!BC$64-'C. PERCENTAGE CHANGE'!BC$63)</f>
        <v>0.57265536723163835</v>
      </c>
      <c r="BD40" s="47">
        <f>('C. PERCENTAGE CHANGE'!BD40-'C. PERCENTAGE CHANGE'!BD$63)/('C. PERCENTAGE CHANGE'!BD$64-'C. PERCENTAGE CHANGE'!BD$63)</f>
        <v>0.40573770491803285</v>
      </c>
      <c r="BE40" s="47">
        <f>('C. PERCENTAGE CHANGE'!BE40-'C. PERCENTAGE CHANGE'!BE$63)/('C. PERCENTAGE CHANGE'!BE$64-'C. PERCENTAGE CHANGE'!BE$63)</f>
        <v>0.49999999999999994</v>
      </c>
      <c r="BF40" s="52">
        <f>('C. PERCENTAGE CHANGE'!BF40-'C. PERCENTAGE CHANGE'!BF$63)/('C. PERCENTAGE CHANGE'!BF$64-'C. PERCENTAGE CHANGE'!BF$63)</f>
        <v>0.5692695214105794</v>
      </c>
      <c r="BG40" s="47">
        <f>1-('C. PERCENTAGE CHANGE'!BG40-'C. PERCENTAGE CHANGE'!BG$63)/('C. PERCENTAGE CHANGE'!BG$64-'C. PERCENTAGE CHANGE'!BG$63)</f>
        <v>0</v>
      </c>
      <c r="BH40" s="47">
        <f>1-('C. PERCENTAGE CHANGE'!BH40-'C. PERCENTAGE CHANGE'!BH$63)/('C. PERCENTAGE CHANGE'!BH$64-'C. PERCENTAGE CHANGE'!BH$63)</f>
        <v>1</v>
      </c>
      <c r="BI40" s="47">
        <f>1-('C. PERCENTAGE CHANGE'!BI40-'C. PERCENTAGE CHANGE'!BI$63)/('C. PERCENTAGE CHANGE'!BI$64-'C. PERCENTAGE CHANGE'!BI$63)</f>
        <v>0</v>
      </c>
      <c r="BJ40" s="47">
        <f>1-('C. PERCENTAGE CHANGE'!BJ40-'C. PERCENTAGE CHANGE'!BJ$63)/('C. PERCENTAGE CHANGE'!BJ$64-'C. PERCENTAGE CHANGE'!BJ$63)</f>
        <v>0.66666666666666663</v>
      </c>
      <c r="BK40" s="47">
        <f>1-('C. PERCENTAGE CHANGE'!BK40-'C. PERCENTAGE CHANGE'!BK$63)/('C. PERCENTAGE CHANGE'!BK$64-'C. PERCENTAGE CHANGE'!BK$63)</f>
        <v>0.77272727272727271</v>
      </c>
      <c r="BL40" s="52">
        <f>1-('C. PERCENTAGE CHANGE'!BL40-'C. PERCENTAGE CHANGE'!BL$63)/('C. PERCENTAGE CHANGE'!BL$64-'C. PERCENTAGE CHANGE'!BL$63)</f>
        <v>0.58333333333333326</v>
      </c>
      <c r="BM40" s="47">
        <f>1-('C. PERCENTAGE CHANGE'!BM40-'C. PERCENTAGE CHANGE'!BM$63)/('C. PERCENTAGE CHANGE'!BM$64-'C. PERCENTAGE CHANGE'!BM$63)</f>
        <v>0.40476190476190477</v>
      </c>
      <c r="BN40" s="47">
        <f>1-('C. PERCENTAGE CHANGE'!BN40-'C. PERCENTAGE CHANGE'!BN$63)/('C. PERCENTAGE CHANGE'!BN$64-'C. PERCENTAGE CHANGE'!BN$63)</f>
        <v>0.74712643678160928</v>
      </c>
      <c r="BO40" s="47">
        <f>1-('C. PERCENTAGE CHANGE'!BO40-'C. PERCENTAGE CHANGE'!BO$63)/('C. PERCENTAGE CHANGE'!BO$64-'C. PERCENTAGE CHANGE'!BO$63)</f>
        <v>0.55088495575221241</v>
      </c>
      <c r="BP40" s="47">
        <f>1-('C. PERCENTAGE CHANGE'!BP40-'C. PERCENTAGE CHANGE'!BP$63)/('C. PERCENTAGE CHANGE'!BP$64-'C. PERCENTAGE CHANGE'!BP$63)</f>
        <v>0.37931034482758619</v>
      </c>
      <c r="BQ40" s="47">
        <f>1-('C. PERCENTAGE CHANGE'!BQ40-'C. PERCENTAGE CHANGE'!BQ$63)/('C. PERCENTAGE CHANGE'!BQ$64-'C. PERCENTAGE CHANGE'!BQ$63)</f>
        <v>0.30158730158730163</v>
      </c>
      <c r="BR40" s="52">
        <f>1-('C. PERCENTAGE CHANGE'!BR40-'C. PERCENTAGE CHANGE'!BR$63)/('C. PERCENTAGE CHANGE'!BR$64-'C. PERCENTAGE CHANGE'!BR$63)</f>
        <v>0.50352112676056349</v>
      </c>
      <c r="BS40" s="47">
        <f>('C. PERCENTAGE CHANGE'!BS40-'C. PERCENTAGE CHANGE'!BS$63)/('C. PERCENTAGE CHANGE'!BS$64-'C. PERCENTAGE CHANGE'!BS$63)</f>
        <v>0.7049596012839825</v>
      </c>
      <c r="BT40" s="47">
        <f>('C. PERCENTAGE CHANGE'!BT40-'C. PERCENTAGE CHANGE'!BT$63)/('C. PERCENTAGE CHANGE'!BT$64-'C. PERCENTAGE CHANGE'!BT$63)</f>
        <v>0.10966057441253264</v>
      </c>
      <c r="BU40" s="47">
        <f>('C. PERCENTAGE CHANGE'!BU40-'C. PERCENTAGE CHANGE'!BU$63)/('C. PERCENTAGE CHANGE'!BU$64-'C. PERCENTAGE CHANGE'!BU$63)</f>
        <v>0.49610418367770598</v>
      </c>
      <c r="BV40" s="47">
        <f>('C. PERCENTAGE CHANGE'!BV40-'C. PERCENTAGE CHANGE'!BV$63)/('C. PERCENTAGE CHANGE'!BV$64-'C. PERCENTAGE CHANGE'!BV$63)</f>
        <v>0.24295950674887518</v>
      </c>
      <c r="BW40" s="47">
        <f>('C. PERCENTAGE CHANGE'!BW40-'C. PERCENTAGE CHANGE'!BW$63)/('C. PERCENTAGE CHANGE'!BW$64-'C. PERCENTAGE CHANGE'!BW$63)</f>
        <v>0.39649322892146788</v>
      </c>
      <c r="BX40" s="52">
        <f>('C. PERCENTAGE CHANGE'!BX40-'C. PERCENTAGE CHANGE'!BX$63)/('C. PERCENTAGE CHANGE'!BX$64-'C. PERCENTAGE CHANGE'!BX$63)</f>
        <v>0.36545440481338437</v>
      </c>
      <c r="BY40" s="47">
        <f>1-('C. PERCENTAGE CHANGE'!BY40-'C. PERCENTAGE CHANGE'!BY$63)/('C. PERCENTAGE CHANGE'!BY$64-'C. PERCENTAGE CHANGE'!BY$63)</f>
        <v>0.5392857402031932</v>
      </c>
      <c r="BZ40" s="47">
        <f>1-('C. PERCENTAGE CHANGE'!BZ40-'C. PERCENTAGE CHANGE'!BZ$63)/('C. PERCENTAGE CHANGE'!BZ$64-'C. PERCENTAGE CHANGE'!BZ$63)</f>
        <v>9.1574645789040732E-2</v>
      </c>
      <c r="CA40" s="47">
        <f>1-('C. PERCENTAGE CHANGE'!CA40-'C. PERCENTAGE CHANGE'!CA$63)/('C. PERCENTAGE CHANGE'!CA$64-'C. PERCENTAGE CHANGE'!CA$63)</f>
        <v>0.76215197822901415</v>
      </c>
      <c r="CB40" s="47">
        <f>1-('C. PERCENTAGE CHANGE'!CB40-'C. PERCENTAGE CHANGE'!CB$63)/('C. PERCENTAGE CHANGE'!CB$64-'C. PERCENTAGE CHANGE'!CB$63)</f>
        <v>0.29302795964807249</v>
      </c>
      <c r="CC40" s="47">
        <f>1-('C. PERCENTAGE CHANGE'!CC40-'C. PERCENTAGE CHANGE'!CC$63)/('C. PERCENTAGE CHANGE'!CC$64-'C. PERCENTAGE CHANGE'!CC$63)</f>
        <v>0.21354556892237742</v>
      </c>
      <c r="CD40" s="52">
        <f>1-('C. PERCENTAGE CHANGE'!CD40-'C. PERCENTAGE CHANGE'!CD$63)/('C. PERCENTAGE CHANGE'!CD$64-'C. PERCENTAGE CHANGE'!CD$63)</f>
        <v>0.39596794923503043</v>
      </c>
      <c r="CE40" s="51">
        <f>1-('C. PERCENTAGE CHANGE'!CE40-'C. PERCENTAGE CHANGE'!CE$63)/('C. PERCENTAGE CHANGE'!CE$64-'C. PERCENTAGE CHANGE'!CE$63)</f>
        <v>0.40175548833980079</v>
      </c>
      <c r="CF40" s="47">
        <f>1-('C. PERCENTAGE CHANGE'!CF40-'C. PERCENTAGE CHANGE'!CF$63)/('C. PERCENTAGE CHANGE'!CF$64-'C. PERCENTAGE CHANGE'!CF$63)</f>
        <v>0.30840492661716801</v>
      </c>
      <c r="CG40" s="47">
        <f>1-('C. PERCENTAGE CHANGE'!CG40-'C. PERCENTAGE CHANGE'!CG$63)/('C. PERCENTAGE CHANGE'!CG$64-'C. PERCENTAGE CHANGE'!CG$63)</f>
        <v>0.56633917824063462</v>
      </c>
      <c r="CH40" s="47">
        <f>1-('C. PERCENTAGE CHANGE'!CH40-'C. PERCENTAGE CHANGE'!CH$63)/('C. PERCENTAGE CHANGE'!CH$64-'C. PERCENTAGE CHANGE'!CH$63)</f>
        <v>0.42735307006865664</v>
      </c>
      <c r="CI40" s="47">
        <f>1-('C. PERCENTAGE CHANGE'!CI40-'C. PERCENTAGE CHANGE'!CI$63)/('C. PERCENTAGE CHANGE'!CI$64-'C. PERCENTAGE CHANGE'!CI$63)</f>
        <v>9.5995744953976003E-2</v>
      </c>
      <c r="CJ40" s="47">
        <f>1-('C. PERCENTAGE CHANGE'!CJ40-'C. PERCENTAGE CHANGE'!CJ$63)/('C. PERCENTAGE CHANGE'!CJ$64-'C. PERCENTAGE CHANGE'!CJ$63)</f>
        <v>0.22724890298258749</v>
      </c>
      <c r="CK40" s="51">
        <f>1-('C. PERCENTAGE CHANGE'!CK40-'C. PERCENTAGE CHANGE'!CK$63)/('C. PERCENTAGE CHANGE'!CK$64-'C. PERCENTAGE CHANGE'!CK$63)</f>
        <v>0.36538461538461553</v>
      </c>
      <c r="CL40" s="47">
        <f>1-('C. PERCENTAGE CHANGE'!CL40-'C. PERCENTAGE CHANGE'!CL$63)/('C. PERCENTAGE CHANGE'!CL$64-'C. PERCENTAGE CHANGE'!CL$63)</f>
        <v>0.73333333333333339</v>
      </c>
      <c r="CM40" s="47">
        <f>1-('C. PERCENTAGE CHANGE'!CM40-'C. PERCENTAGE CHANGE'!CM$63)/('C. PERCENTAGE CHANGE'!CM$64-'C. PERCENTAGE CHANGE'!CM$63)</f>
        <v>0.56000000000000005</v>
      </c>
      <c r="CN40" s="47">
        <f>1-('C. PERCENTAGE CHANGE'!CN40-'C. PERCENTAGE CHANGE'!CN$63)/('C. PERCENTAGE CHANGE'!CN$64-'C. PERCENTAGE CHANGE'!CN$63)</f>
        <v>0.83333333333333326</v>
      </c>
      <c r="CO40" s="52">
        <f>1-('C. PERCENTAGE CHANGE'!CP40-'C. PERCENTAGE CHANGE'!CP$63)/('C. PERCENTAGE CHANGE'!CP$64-'C. PERCENTAGE CHANGE'!CP$63)</f>
        <v>0.76923076923076927</v>
      </c>
      <c r="CP40" s="47">
        <f>1-('C. PERCENTAGE CHANGE'!CQ40-'C. PERCENTAGE CHANGE'!CQ$63)/('C. PERCENTAGE CHANGE'!CQ$64-'C. PERCENTAGE CHANGE'!CQ$63)</f>
        <v>0.84615384615384615</v>
      </c>
      <c r="CQ40" s="47">
        <f>1-('C. PERCENTAGE CHANGE'!CR40-'C. PERCENTAGE CHANGE'!CR$63)/('C. PERCENTAGE CHANGE'!CR$64-'C. PERCENTAGE CHANGE'!CR$63)</f>
        <v>0.53846153846153855</v>
      </c>
      <c r="CR40" s="47">
        <f>1-('C. PERCENTAGE CHANGE'!CS40-'C. PERCENTAGE CHANGE'!CS$63)/('C. PERCENTAGE CHANGE'!CS$64-'C. PERCENTAGE CHANGE'!CS$63)</f>
        <v>0.83333333333333326</v>
      </c>
      <c r="CS40" s="47">
        <f>1-('C. PERCENTAGE CHANGE'!CT40-'C. PERCENTAGE CHANGE'!CT$63)/('C. PERCENTAGE CHANGE'!CT$64-'C. PERCENTAGE CHANGE'!CT$63)</f>
        <v>0.2857142857142857</v>
      </c>
      <c r="CT40" s="47">
        <f>1-('C. PERCENTAGE CHANGE'!CU40-'C. PERCENTAGE CHANGE'!CU$63)/('C. PERCENTAGE CHANGE'!CU$64-'C. PERCENTAGE CHANGE'!CU$63)</f>
        <v>0.6399999999999999</v>
      </c>
      <c r="CU40" s="52">
        <f>1-('C. PERCENTAGE CHANGE'!CV40-'C. PERCENTAGE CHANGE'!CV$63)/('C. PERCENTAGE CHANGE'!CV$64-'C. PERCENTAGE CHANGE'!CV$63)</f>
        <v>0.58333333333333326</v>
      </c>
      <c r="CV40" s="47">
        <f>1-('C. PERCENTAGE CHANGE'!CW40-'C. PERCENTAGE CHANGE'!CW$63)/('C. PERCENTAGE CHANGE'!CW$64-'C. PERCENTAGE CHANGE'!CW$63)</f>
        <v>0.68421052631578949</v>
      </c>
      <c r="CW40" s="47">
        <f>1-('C. PERCENTAGE CHANGE'!CX40-'C. PERCENTAGE CHANGE'!CX$63)/('C. PERCENTAGE CHANGE'!CX$64-'C. PERCENTAGE CHANGE'!CX$63)</f>
        <v>0.48888888888888893</v>
      </c>
      <c r="CX40" s="47">
        <f>1-('C. PERCENTAGE CHANGE'!CY40-'C. PERCENTAGE CHANGE'!CY$63)/('C. PERCENTAGE CHANGE'!CY$64-'C. PERCENTAGE CHANGE'!CY$63)</f>
        <v>0.3571428571428571</v>
      </c>
      <c r="CY40" s="47">
        <f>1-('C. PERCENTAGE CHANGE'!CZ40-'C. PERCENTAGE CHANGE'!CZ$63)/('C. PERCENTAGE CHANGE'!CZ$64-'C. PERCENTAGE CHANGE'!CZ$63)</f>
        <v>0.63636363636363635</v>
      </c>
      <c r="CZ40" s="47">
        <f>1-('C. PERCENTAGE CHANGE'!DA40-'C. PERCENTAGE CHANGE'!DA$63)/('C. PERCENTAGE CHANGE'!DA$64-'C. PERCENTAGE CHANGE'!DA$63)</f>
        <v>0.32467532467532467</v>
      </c>
      <c r="DA40" s="52">
        <f>1-('C. PERCENTAGE CHANGE'!DB40-'C. PERCENTAGE CHANGE'!DB$63)/('C. PERCENTAGE CHANGE'!DB$64-'C. PERCENTAGE CHANGE'!DB$63)</f>
        <v>0.39393939393939392</v>
      </c>
      <c r="DB40" s="47">
        <f>1-('C. PERCENTAGE CHANGE'!DC40-'C. PERCENTAGE CHANGE'!DC$63)/('C. PERCENTAGE CHANGE'!DC$64-'C. PERCENTAGE CHANGE'!DC$63)</f>
        <v>0.21674876847290647</v>
      </c>
      <c r="DC40" s="47">
        <f>1-('C. PERCENTAGE CHANGE'!DD40-'C. PERCENTAGE CHANGE'!DD$63)/('C. PERCENTAGE CHANGE'!DD$64-'C. PERCENTAGE CHANGE'!DD$63)</f>
        <v>0.75</v>
      </c>
      <c r="DD40" s="47">
        <f>1-('C. PERCENTAGE CHANGE'!DE40-'C. PERCENTAGE CHANGE'!DE$63)/('C. PERCENTAGE CHANGE'!DE$64-'C. PERCENTAGE CHANGE'!DE$63)</f>
        <v>0.64600938967136146</v>
      </c>
      <c r="DE40" s="47">
        <f>1-('C. PERCENTAGE CHANGE'!DF40-'C. PERCENTAGE CHANGE'!DF$63)/('C. PERCENTAGE CHANGE'!DF$64-'C. PERCENTAGE CHANGE'!DF$63)</f>
        <v>0.58163265306122447</v>
      </c>
      <c r="DF40" s="47">
        <f>1-('C. PERCENTAGE CHANGE'!DG40-'C. PERCENTAGE CHANGE'!DG$63)/('C. PERCENTAGE CHANGE'!DG$64-'C. PERCENTAGE CHANGE'!DG$63)</f>
        <v>0.88294314381270911</v>
      </c>
      <c r="DG40" s="52">
        <f>1-('C. PERCENTAGE CHANGE'!DH40-'C. PERCENTAGE CHANGE'!DH$63)/('C. PERCENTAGE CHANGE'!DH$64-'C. PERCENTAGE CHANGE'!DH$63)</f>
        <v>0.46428571428571419</v>
      </c>
    </row>
    <row r="41" spans="1:111" x14ac:dyDescent="0.35">
      <c r="A41" s="228"/>
      <c r="B41" s="248" t="s">
        <v>38</v>
      </c>
      <c r="C41" s="248" t="s">
        <v>53</v>
      </c>
      <c r="D41" s="229" t="s">
        <v>85</v>
      </c>
      <c r="E41" s="18">
        <f>('C. PERCENTAGE CHANGE'!E41-'C. PERCENTAGE CHANGE'!E$63)/('C. PERCENTAGE CHANGE'!E$64-'C. PERCENTAGE CHANGE'!E$63)</f>
        <v>0.4872400256438284</v>
      </c>
      <c r="F41" s="19">
        <f>('C. PERCENTAGE CHANGE'!F41-'C. PERCENTAGE CHANGE'!F$63)/('C. PERCENTAGE CHANGE'!F$64-'C. PERCENTAGE CHANGE'!F$63)</f>
        <v>0.37332384658748324</v>
      </c>
      <c r="G41" s="19">
        <f>('C. PERCENTAGE CHANGE'!G41-'C. PERCENTAGE CHANGE'!G$63)/('C. PERCENTAGE CHANGE'!G$64-'C. PERCENTAGE CHANGE'!G$63)</f>
        <v>0.35411612511524487</v>
      </c>
      <c r="H41" s="19">
        <f>('C. PERCENTAGE CHANGE'!H41-'C. PERCENTAGE CHANGE'!H$63)/('C. PERCENTAGE CHANGE'!H$64-'C. PERCENTAGE CHANGE'!H$63)</f>
        <v>0.50722635930125526</v>
      </c>
      <c r="I41" s="19">
        <f>('C. PERCENTAGE CHANGE'!I41-'C. PERCENTAGE CHANGE'!I$63)/('C. PERCENTAGE CHANGE'!I$64-'C. PERCENTAGE CHANGE'!I$63)</f>
        <v>0.20731103196494871</v>
      </c>
      <c r="J41" s="52">
        <f>('C. PERCENTAGE CHANGE'!J41-'C. PERCENTAGE CHANGE'!J$63)/('C. PERCENTAGE CHANGE'!J$64-'C. PERCENTAGE CHANGE'!J$63)</f>
        <v>0.12284242132091869</v>
      </c>
      <c r="K41" s="51">
        <f>('C. PERCENTAGE CHANGE'!K41-'C. PERCENTAGE CHANGE'!K$63)/('C. PERCENTAGE CHANGE'!K$64-'C. PERCENTAGE CHANGE'!K$63)</f>
        <v>0.58181818181818179</v>
      </c>
      <c r="L41" s="47">
        <f>('C. PERCENTAGE CHANGE'!L41-'C. PERCENTAGE CHANGE'!L$63)/('C. PERCENTAGE CHANGE'!L$64-'C. PERCENTAGE CHANGE'!L$63)</f>
        <v>0.31481481481481483</v>
      </c>
      <c r="M41" s="47">
        <f>('C. PERCENTAGE CHANGE'!M41-'C. PERCENTAGE CHANGE'!M$63)/('C. PERCENTAGE CHANGE'!M$64-'C. PERCENTAGE CHANGE'!M$63)</f>
        <v>0.74112554112554108</v>
      </c>
      <c r="N41" s="47">
        <f>('C. PERCENTAGE CHANGE'!N41-'C. PERCENTAGE CHANGE'!N$63)/('C. PERCENTAGE CHANGE'!N$64-'C. PERCENTAGE CHANGE'!N$63)</f>
        <v>8.7740384615384595E-2</v>
      </c>
      <c r="O41" s="47">
        <f>('C. PERCENTAGE CHANGE'!O41-'C. PERCENTAGE CHANGE'!O$63)/('C. PERCENTAGE CHANGE'!O$64-'C. PERCENTAGE CHANGE'!O$63)</f>
        <v>0.40542532802594716</v>
      </c>
      <c r="P41" s="52">
        <f>('C. PERCENTAGE CHANGE'!P41-'C. PERCENTAGE CHANGE'!P$63)/('C. PERCENTAGE CHANGE'!P$64-'C. PERCENTAGE CHANGE'!P$63)</f>
        <v>0.32754925682682334</v>
      </c>
      <c r="Q41" s="47">
        <f>('C. PERCENTAGE CHANGE'!Q41-'C. PERCENTAGE CHANGE'!Q$63)/('C. PERCENTAGE CHANGE'!Q$64-'C. PERCENTAGE CHANGE'!Q$63)</f>
        <v>0.41954843298803957</v>
      </c>
      <c r="R41" s="47">
        <f>('C. PERCENTAGE CHANGE'!R41-'C. PERCENTAGE CHANGE'!R$63)/('C. PERCENTAGE CHANGE'!R$64-'C. PERCENTAGE CHANGE'!R$63)</f>
        <v>0.31157073270255797</v>
      </c>
      <c r="S41" s="47">
        <f>('C. PERCENTAGE CHANGE'!S41-'C. PERCENTAGE CHANGE'!S$63)/('C. PERCENTAGE CHANGE'!S$64-'C. PERCENTAGE CHANGE'!S$63)</f>
        <v>1</v>
      </c>
      <c r="T41" s="47">
        <f>('C. PERCENTAGE CHANGE'!T41-'C. PERCENTAGE CHANGE'!T$63)/('C. PERCENTAGE CHANGE'!T$64-'C. PERCENTAGE CHANGE'!T$63)</f>
        <v>0.16540940721983427</v>
      </c>
      <c r="U41" s="47">
        <f>('C. PERCENTAGE CHANGE'!U41-'C. PERCENTAGE CHANGE'!U$63)/('C. PERCENTAGE CHANGE'!U$64-'C. PERCENTAGE CHANGE'!U$63)</f>
        <v>0.516906413670841</v>
      </c>
      <c r="V41" s="52">
        <f>('C. PERCENTAGE CHANGE'!V41-'C. PERCENTAGE CHANGE'!V$63)/('C. PERCENTAGE CHANGE'!V$64-'C. PERCENTAGE CHANGE'!V$63)</f>
        <v>0.10189610578153711</v>
      </c>
      <c r="W41" s="47">
        <f>('C. PERCENTAGE CHANGE'!W41-'C. PERCENTAGE CHANGE'!W$63)/('C. PERCENTAGE CHANGE'!W$64-'C. PERCENTAGE CHANGE'!W$63)</f>
        <v>0.26642335766423353</v>
      </c>
      <c r="X41" s="47">
        <f>('C. PERCENTAGE CHANGE'!X41-'C. PERCENTAGE CHANGE'!X$63)/('C. PERCENTAGE CHANGE'!X$64-'C. PERCENTAGE CHANGE'!X$63)</f>
        <v>0.73478260869565304</v>
      </c>
      <c r="Y41" s="47">
        <f>('C. PERCENTAGE CHANGE'!Y41-'C. PERCENTAGE CHANGE'!Y$63)/('C. PERCENTAGE CHANGE'!Y$64-'C. PERCENTAGE CHANGE'!Y$63)</f>
        <v>0.71215467612875194</v>
      </c>
      <c r="Z41" s="47">
        <f>('C. PERCENTAGE CHANGE'!Z41-'C. PERCENTAGE CHANGE'!Z$63)/('C. PERCENTAGE CHANGE'!Z$64-'C. PERCENTAGE CHANGE'!Z$63)</f>
        <v>0</v>
      </c>
      <c r="AA41" s="47">
        <f>('C. PERCENTAGE CHANGE'!AA41-'C. PERCENTAGE CHANGE'!AA$63)/('C. PERCENTAGE CHANGE'!AA$64-'C. PERCENTAGE CHANGE'!AA$63)</f>
        <v>0.9783176593521421</v>
      </c>
      <c r="AB41" s="52">
        <f>('C. PERCENTAGE CHANGE'!AB41-'C. PERCENTAGE CHANGE'!AB$63)/('C. PERCENTAGE CHANGE'!AB$64-'C. PERCENTAGE CHANGE'!AB$63)</f>
        <v>0.57879690291840502</v>
      </c>
      <c r="AC41" s="47">
        <f>('C. PERCENTAGE CHANGE'!AC41-'C. PERCENTAGE CHANGE'!AC$63)/('C. PERCENTAGE CHANGE'!AC$64-'C. PERCENTAGE CHANGE'!AC$63)</f>
        <v>0.29707876890975488</v>
      </c>
      <c r="AD41" s="47">
        <f>('C. PERCENTAGE CHANGE'!AD41-'C. PERCENTAGE CHANGE'!AD$63)/('C. PERCENTAGE CHANGE'!AD$64-'C. PERCENTAGE CHANGE'!AD$63)</f>
        <v>0.48648648648648646</v>
      </c>
      <c r="AE41" s="47">
        <f>('C. PERCENTAGE CHANGE'!AE41-'C. PERCENTAGE CHANGE'!AE$63)/('C. PERCENTAGE CHANGE'!AE$64-'C. PERCENTAGE CHANGE'!AE$63)</f>
        <v>0.80750782064650672</v>
      </c>
      <c r="AF41" s="47">
        <f>('C. PERCENTAGE CHANGE'!AF41-'C. PERCENTAGE CHANGE'!AF$63)/('C. PERCENTAGE CHANGE'!AF$64-'C. PERCENTAGE CHANGE'!AF$63)</f>
        <v>0.34579439252336447</v>
      </c>
      <c r="AG41" s="47">
        <f>('C. PERCENTAGE CHANGE'!AG41-'C. PERCENTAGE CHANGE'!AG$63)/('C. PERCENTAGE CHANGE'!AG$64-'C. PERCENTAGE CHANGE'!AG$63)</f>
        <v>0.40433464437889222</v>
      </c>
      <c r="AH41" s="47">
        <f>('C. PERCENTAGE CHANGE'!AH41-'C. PERCENTAGE CHANGE'!AH$63)/('C. PERCENTAGE CHANGE'!AH$64-'C. PERCENTAGE CHANGE'!AH$63)</f>
        <v>0.31571087216248506</v>
      </c>
      <c r="AI41" s="120">
        <f>('C. PERCENTAGE CHANGE'!AI41-'C. PERCENTAGE CHANGE'!AI$63)/('C. PERCENTAGE CHANGE'!AI$64-'C. PERCENTAGE CHANGE'!AI$63)</f>
        <v>0.6776859504132231</v>
      </c>
      <c r="AJ41" s="47">
        <f>('C. PERCENTAGE CHANGE'!AJ41-'C. PERCENTAGE CHANGE'!AJ$63)/('C. PERCENTAGE CHANGE'!AJ$64-'C. PERCENTAGE CHANGE'!AJ$63)</f>
        <v>3.9152024446142068E-2</v>
      </c>
      <c r="AK41" s="47">
        <f>('C. PERCENTAGE CHANGE'!AK41-'C. PERCENTAGE CHANGE'!AK$63)/('C. PERCENTAGE CHANGE'!AK$64-'C. PERCENTAGE CHANGE'!AK$63)</f>
        <v>7.2436141822340705E-3</v>
      </c>
      <c r="AL41" s="47">
        <f>('C. PERCENTAGE CHANGE'!AL41-'C. PERCENTAGE CHANGE'!AL$63)/('C. PERCENTAGE CHANGE'!AL$64-'C. PERCENTAGE CHANGE'!AL$63)</f>
        <v>0.49893390191897657</v>
      </c>
      <c r="AM41" s="47">
        <f>('C. PERCENTAGE CHANGE'!AM41-'C. PERCENTAGE CHANGE'!AM$63)/('C. PERCENTAGE CHANGE'!AM$64-'C. PERCENTAGE CHANGE'!AM$63)</f>
        <v>0.5444444444444444</v>
      </c>
      <c r="AN41" s="192">
        <f>('C. PERCENTAGE CHANGE'!AN41-'C. PERCENTAGE CHANGE'!AN$63)/('C. PERCENTAGE CHANGE'!AN$64-'C. PERCENTAGE CHANGE'!AN$63)</f>
        <v>0.14018503620273537</v>
      </c>
      <c r="AO41" s="47">
        <f>('C. PERCENTAGE CHANGE'!AO41-'C. PERCENTAGE CHANGE'!AO$63)/('C. PERCENTAGE CHANGE'!AO$64-'C. PERCENTAGE CHANGE'!AO$63)</f>
        <v>0.45808520384791573</v>
      </c>
      <c r="AP41" s="47">
        <f>('C. PERCENTAGE CHANGE'!AP41-'C. PERCENTAGE CHANGE'!AP$63)/('C. PERCENTAGE CHANGE'!AP$64-'C. PERCENTAGE CHANGE'!AP$63)</f>
        <v>0.52941176470588236</v>
      </c>
      <c r="AQ41" s="47">
        <f>('C. PERCENTAGE CHANGE'!AQ41-'C. PERCENTAGE CHANGE'!AQ$63)/('C. PERCENTAGE CHANGE'!AQ$64-'C. PERCENTAGE CHANGE'!AQ$63)</f>
        <v>0.46973684210526317</v>
      </c>
      <c r="AR41" s="47">
        <f>('C. PERCENTAGE CHANGE'!AR41-'C. PERCENTAGE CHANGE'!AR$63)/('C. PERCENTAGE CHANGE'!AR$64-'C. PERCENTAGE CHANGE'!AR$63)</f>
        <v>0.74183350895679667</v>
      </c>
      <c r="AS41" s="47">
        <f>('C. PERCENTAGE CHANGE'!AS41-'C. PERCENTAGE CHANGE'!AS$63)/('C. PERCENTAGE CHANGE'!AS$64-'C. PERCENTAGE CHANGE'!AS$63)</f>
        <v>0.22276956759715383</v>
      </c>
      <c r="AT41" s="52">
        <f>('C. PERCENTAGE CHANGE'!AT41-'C. PERCENTAGE CHANGE'!AT$63)/('C. PERCENTAGE CHANGE'!AT$64-'C. PERCENTAGE CHANGE'!AT$63)</f>
        <v>0.55417406749555953</v>
      </c>
      <c r="AU41" s="47">
        <f>('C. PERCENTAGE CHANGE'!AU41-'C. PERCENTAGE CHANGE'!AU$63)/('C. PERCENTAGE CHANGE'!AU$64-'C. PERCENTAGE CHANGE'!AU$63)</f>
        <v>0.49210886044488628</v>
      </c>
      <c r="AV41" s="47">
        <f>('C. PERCENTAGE CHANGE'!AV41-'C. PERCENTAGE CHANGE'!AV$63)/('C. PERCENTAGE CHANGE'!AV$64-'C. PERCENTAGE CHANGE'!AV$63)</f>
        <v>0.34920634920634919</v>
      </c>
      <c r="AW41" s="47">
        <f>('C. PERCENTAGE CHANGE'!AW41-'C. PERCENTAGE CHANGE'!AW$63)/('C. PERCENTAGE CHANGE'!AW$64-'C. PERCENTAGE CHANGE'!AW$63)</f>
        <v>0.69900990099009908</v>
      </c>
      <c r="AX41" s="47">
        <f>('C. PERCENTAGE CHANGE'!AX41-'C. PERCENTAGE CHANGE'!AX$63)/('C. PERCENTAGE CHANGE'!AX$64-'C. PERCENTAGE CHANGE'!AX$63)</f>
        <v>0.59322033898305082</v>
      </c>
      <c r="AY41" s="47">
        <f>('C. PERCENTAGE CHANGE'!AY41-'C. PERCENTAGE CHANGE'!AY$63)/('C. PERCENTAGE CHANGE'!AY$64-'C. PERCENTAGE CHANGE'!AY$63)</f>
        <v>0.62729670329670317</v>
      </c>
      <c r="AZ41" s="52">
        <f>('C. PERCENTAGE CHANGE'!AZ41-'C. PERCENTAGE CHANGE'!AZ$63)/('C. PERCENTAGE CHANGE'!AZ$64-'C. PERCENTAGE CHANGE'!AZ$63)</f>
        <v>0.55352480417754568</v>
      </c>
      <c r="BA41" s="47">
        <f>('C. PERCENTAGE CHANGE'!BA41-'C. PERCENTAGE CHANGE'!BA$63)/('C. PERCENTAGE CHANGE'!BA$64-'C. PERCENTAGE CHANGE'!BA$63)</f>
        <v>0.37735849056603771</v>
      </c>
      <c r="BB41" s="47">
        <f>('C. PERCENTAGE CHANGE'!BB41-'C. PERCENTAGE CHANGE'!BB$63)/('C. PERCENTAGE CHANGE'!BB$64-'C. PERCENTAGE CHANGE'!BB$63)</f>
        <v>0.77323420074349436</v>
      </c>
      <c r="BC41" s="47">
        <f>('C. PERCENTAGE CHANGE'!BC41-'C. PERCENTAGE CHANGE'!BC$63)/('C. PERCENTAGE CHANGE'!BC$64-'C. PERCENTAGE CHANGE'!BC$63)</f>
        <v>0.38643274853801174</v>
      </c>
      <c r="BD41" s="47">
        <f>('C. PERCENTAGE CHANGE'!BD41-'C. PERCENTAGE CHANGE'!BD$63)/('C. PERCENTAGE CHANGE'!BD$64-'C. PERCENTAGE CHANGE'!BD$63)</f>
        <v>0.5</v>
      </c>
      <c r="BE41" s="47">
        <f>('C. PERCENTAGE CHANGE'!BE41-'C. PERCENTAGE CHANGE'!BE$63)/('C. PERCENTAGE CHANGE'!BE$64-'C. PERCENTAGE CHANGE'!BE$63)</f>
        <v>0.16666666666666666</v>
      </c>
      <c r="BF41" s="52">
        <f>('C. PERCENTAGE CHANGE'!BF41-'C. PERCENTAGE CHANGE'!BF$63)/('C. PERCENTAGE CHANGE'!BF$64-'C. PERCENTAGE CHANGE'!BF$63)</f>
        <v>0.28753386245900858</v>
      </c>
      <c r="BG41" s="47">
        <f>1-('C. PERCENTAGE CHANGE'!BG41-'C. PERCENTAGE CHANGE'!BG$63)/('C. PERCENTAGE CHANGE'!BG$64-'C. PERCENTAGE CHANGE'!BG$63)</f>
        <v>0</v>
      </c>
      <c r="BH41" s="47">
        <f>1-('C. PERCENTAGE CHANGE'!BH41-'C. PERCENTAGE CHANGE'!BH$63)/('C. PERCENTAGE CHANGE'!BH$64-'C. PERCENTAGE CHANGE'!BH$63)</f>
        <v>1</v>
      </c>
      <c r="BI41" s="47">
        <f>1-('C. PERCENTAGE CHANGE'!BI41-'C. PERCENTAGE CHANGE'!BI$63)/('C. PERCENTAGE CHANGE'!BI$64-'C. PERCENTAGE CHANGE'!BI$63)</f>
        <v>0.73333333333333328</v>
      </c>
      <c r="BJ41" s="47">
        <f>1-('C. PERCENTAGE CHANGE'!BJ41-'C. PERCENTAGE CHANGE'!BJ$63)/('C. PERCENTAGE CHANGE'!BJ$64-'C. PERCENTAGE CHANGE'!BJ$63)</f>
        <v>0.5714285714285714</v>
      </c>
      <c r="BK41" s="47">
        <f>1-('C. PERCENTAGE CHANGE'!BK41-'C. PERCENTAGE CHANGE'!BK$63)/('C. PERCENTAGE CHANGE'!BK$64-'C. PERCENTAGE CHANGE'!BK$63)</f>
        <v>0.65384615384615397</v>
      </c>
      <c r="BL41" s="52">
        <f>1-('C. PERCENTAGE CHANGE'!BL41-'C. PERCENTAGE CHANGE'!BL$63)/('C. PERCENTAGE CHANGE'!BL$64-'C. PERCENTAGE CHANGE'!BL$63)</f>
        <v>0.8</v>
      </c>
      <c r="BM41" s="47">
        <f>1-('C. PERCENTAGE CHANGE'!BM41-'C. PERCENTAGE CHANGE'!BM$63)/('C. PERCENTAGE CHANGE'!BM$64-'C. PERCENTAGE CHANGE'!BM$63)</f>
        <v>0.66666666666666663</v>
      </c>
      <c r="BN41" s="47">
        <f>1-('C. PERCENTAGE CHANGE'!BN41-'C. PERCENTAGE CHANGE'!BN$63)/('C. PERCENTAGE CHANGE'!BN$64-'C. PERCENTAGE CHANGE'!BN$63)</f>
        <v>0.64516129032258052</v>
      </c>
      <c r="BO41" s="47">
        <f>1-('C. PERCENTAGE CHANGE'!BO41-'C. PERCENTAGE CHANGE'!BO$63)/('C. PERCENTAGE CHANGE'!BO$64-'C. PERCENTAGE CHANGE'!BO$63)</f>
        <v>0.44724302246426129</v>
      </c>
      <c r="BP41" s="47">
        <f>1-('C. PERCENTAGE CHANGE'!BP41-'C. PERCENTAGE CHANGE'!BP$63)/('C. PERCENTAGE CHANGE'!BP$64-'C. PERCENTAGE CHANGE'!BP$63)</f>
        <v>0.37931034482758619</v>
      </c>
      <c r="BQ41" s="47">
        <f>1-('C. PERCENTAGE CHANGE'!BQ41-'C. PERCENTAGE CHANGE'!BQ$63)/('C. PERCENTAGE CHANGE'!BQ$64-'C. PERCENTAGE CHANGE'!BQ$63)</f>
        <v>0.30158730158730163</v>
      </c>
      <c r="BR41" s="52">
        <f>1-('C. PERCENTAGE CHANGE'!BR41-'C. PERCENTAGE CHANGE'!BR$63)/('C. PERCENTAGE CHANGE'!BR$64-'C. PERCENTAGE CHANGE'!BR$63)</f>
        <v>0.48477964561562936</v>
      </c>
      <c r="BS41" s="47">
        <f>('C. PERCENTAGE CHANGE'!BS41-'C. PERCENTAGE CHANGE'!BS$63)/('C. PERCENTAGE CHANGE'!BS$64-'C. PERCENTAGE CHANGE'!BS$63)</f>
        <v>0.10574128110490678</v>
      </c>
      <c r="BT41" s="47">
        <f>('C. PERCENTAGE CHANGE'!BT41-'C. PERCENTAGE CHANGE'!BT$63)/('C. PERCENTAGE CHANGE'!BT$64-'C. PERCENTAGE CHANGE'!BT$63)</f>
        <v>0.22875056127455057</v>
      </c>
      <c r="BU41" s="47">
        <f>('C. PERCENTAGE CHANGE'!BU41-'C. PERCENTAGE CHANGE'!BU$63)/('C. PERCENTAGE CHANGE'!BU$64-'C. PERCENTAGE CHANGE'!BU$63)</f>
        <v>0.75426589169599634</v>
      </c>
      <c r="BV41" s="47">
        <f>('C. PERCENTAGE CHANGE'!BV41-'C. PERCENTAGE CHANGE'!BV$63)/('C. PERCENTAGE CHANGE'!BV$64-'C. PERCENTAGE CHANGE'!BV$63)</f>
        <v>0.23635400105988341</v>
      </c>
      <c r="BW41" s="47">
        <f>('C. PERCENTAGE CHANGE'!BW41-'C. PERCENTAGE CHANGE'!BW$63)/('C. PERCENTAGE CHANGE'!BW$64-'C. PERCENTAGE CHANGE'!BW$63)</f>
        <v>0.61178364923744721</v>
      </c>
      <c r="BX41" s="52">
        <f>('C. PERCENTAGE CHANGE'!BX41-'C. PERCENTAGE CHANGE'!BX$63)/('C. PERCENTAGE CHANGE'!BX$64-'C. PERCENTAGE CHANGE'!BX$63)</f>
        <v>0.41297008138518676</v>
      </c>
      <c r="BY41" s="47">
        <f>1-('C. PERCENTAGE CHANGE'!BY41-'C. PERCENTAGE CHANGE'!BY$63)/('C. PERCENTAGE CHANGE'!BY$64-'C. PERCENTAGE CHANGE'!BY$63)</f>
        <v>0.33205917728323309</v>
      </c>
      <c r="BZ41" s="47">
        <f>1-('C. PERCENTAGE CHANGE'!BZ41-'C. PERCENTAGE CHANGE'!BZ$63)/('C. PERCENTAGE CHANGE'!BZ$64-'C. PERCENTAGE CHANGE'!BZ$63)</f>
        <v>0.41388677849933464</v>
      </c>
      <c r="CA41" s="47">
        <f>1-('C. PERCENTAGE CHANGE'!CA41-'C. PERCENTAGE CHANGE'!CA$63)/('C. PERCENTAGE CHANGE'!CA$64-'C. PERCENTAGE CHANGE'!CA$63)</f>
        <v>0.84451364642807514</v>
      </c>
      <c r="CB41" s="47">
        <f>1-('C. PERCENTAGE CHANGE'!CB41-'C. PERCENTAGE CHANGE'!CB$63)/('C. PERCENTAGE CHANGE'!CB$64-'C. PERCENTAGE CHANGE'!CB$63)</f>
        <v>0.82661470121784675</v>
      </c>
      <c r="CC41" s="47">
        <f>1-('C. PERCENTAGE CHANGE'!CC41-'C. PERCENTAGE CHANGE'!CC$63)/('C. PERCENTAGE CHANGE'!CC$64-'C. PERCENTAGE CHANGE'!CC$63)</f>
        <v>0.63070435472422903</v>
      </c>
      <c r="CD41" s="52">
        <f>1-('C. PERCENTAGE CHANGE'!CD41-'C. PERCENTAGE CHANGE'!CD$63)/('C. PERCENTAGE CHANGE'!CD$64-'C. PERCENTAGE CHANGE'!CD$63)</f>
        <v>0.8760859677748174</v>
      </c>
      <c r="CE41" s="51">
        <f>1-('C. PERCENTAGE CHANGE'!CE41-'C. PERCENTAGE CHANGE'!CE$63)/('C. PERCENTAGE CHANGE'!CE$64-'C. PERCENTAGE CHANGE'!CE$63)</f>
        <v>0.74739374498797106</v>
      </c>
      <c r="CF41" s="47">
        <f>1-('C. PERCENTAGE CHANGE'!CF41-'C. PERCENTAGE CHANGE'!CF$63)/('C. PERCENTAGE CHANGE'!CF$64-'C. PERCENTAGE CHANGE'!CF$63)</f>
        <v>0.63459729742231286</v>
      </c>
      <c r="CG41" s="47">
        <f>1-('C. PERCENTAGE CHANGE'!CG41-'C. PERCENTAGE CHANGE'!CG$63)/('C. PERCENTAGE CHANGE'!CG$64-'C. PERCENTAGE CHANGE'!CG$63)</f>
        <v>0.67430102436715189</v>
      </c>
      <c r="CH41" s="47">
        <f>1-('C. PERCENTAGE CHANGE'!CH41-'C. PERCENTAGE CHANGE'!CH$63)/('C. PERCENTAGE CHANGE'!CH$64-'C. PERCENTAGE CHANGE'!CH$63)</f>
        <v>0.65672205484423896</v>
      </c>
      <c r="CI41" s="47">
        <f>1-('C. PERCENTAGE CHANGE'!CI41-'C. PERCENTAGE CHANGE'!CI$63)/('C. PERCENTAGE CHANGE'!CI$64-'C. PERCENTAGE CHANGE'!CI$63)</f>
        <v>0.67074970675132251</v>
      </c>
      <c r="CJ41" s="47">
        <f>1-('C. PERCENTAGE CHANGE'!CJ41-'C. PERCENTAGE CHANGE'!CJ$63)/('C. PERCENTAGE CHANGE'!CJ$64-'C. PERCENTAGE CHANGE'!CJ$63)</f>
        <v>0.74335616375161084</v>
      </c>
      <c r="CK41" s="51">
        <f>1-('C. PERCENTAGE CHANGE'!CK41-'C. PERCENTAGE CHANGE'!CK$63)/('C. PERCENTAGE CHANGE'!CK$64-'C. PERCENTAGE CHANGE'!CK$63)</f>
        <v>0.75773809523809521</v>
      </c>
      <c r="CL41" s="47">
        <f>1-('C. PERCENTAGE CHANGE'!CL41-'C. PERCENTAGE CHANGE'!CL$63)/('C. PERCENTAGE CHANGE'!CL$64-'C. PERCENTAGE CHANGE'!CL$63)</f>
        <v>0.5</v>
      </c>
      <c r="CM41" s="47">
        <f>1-('C. PERCENTAGE CHANGE'!CM41-'C. PERCENTAGE CHANGE'!CM$63)/('C. PERCENTAGE CHANGE'!CM$64-'C. PERCENTAGE CHANGE'!CM$63)</f>
        <v>0.71794871794871806</v>
      </c>
      <c r="CN41" s="47">
        <f>1-('C. PERCENTAGE CHANGE'!CN41-'C. PERCENTAGE CHANGE'!CN$63)/('C. PERCENTAGE CHANGE'!CN$64-'C. PERCENTAGE CHANGE'!CN$63)</f>
        <v>0.78125</v>
      </c>
      <c r="CO41" s="52">
        <f>1-('C. PERCENTAGE CHANGE'!CP41-'C. PERCENTAGE CHANGE'!CP$63)/('C. PERCENTAGE CHANGE'!CP$64-'C. PERCENTAGE CHANGE'!CP$63)</f>
        <v>0.95238095238095233</v>
      </c>
      <c r="CP41" s="47">
        <f>1-('C. PERCENTAGE CHANGE'!CQ41-'C. PERCENTAGE CHANGE'!CQ$63)/('C. PERCENTAGE CHANGE'!CQ$64-'C. PERCENTAGE CHANGE'!CQ$63)</f>
        <v>0.69230769230769229</v>
      </c>
      <c r="CQ41" s="47">
        <f>1-('C. PERCENTAGE CHANGE'!CR41-'C. PERCENTAGE CHANGE'!CR$63)/('C. PERCENTAGE CHANGE'!CR$64-'C. PERCENTAGE CHANGE'!CR$63)</f>
        <v>0.53846153846153855</v>
      </c>
      <c r="CR41" s="47">
        <f>1-('C. PERCENTAGE CHANGE'!CS41-'C. PERCENTAGE CHANGE'!CS$63)/('C. PERCENTAGE CHANGE'!CS$64-'C. PERCENTAGE CHANGE'!CS$63)</f>
        <v>0.97222222222222221</v>
      </c>
      <c r="CS41" s="47">
        <f>1-('C. PERCENTAGE CHANGE'!CT41-'C. PERCENTAGE CHANGE'!CT$63)/('C. PERCENTAGE CHANGE'!CT$64-'C. PERCENTAGE CHANGE'!CT$63)</f>
        <v>0.5714285714285714</v>
      </c>
      <c r="CT41" s="47">
        <f>1-('C. PERCENTAGE CHANGE'!CU41-'C. PERCENTAGE CHANGE'!CU$63)/('C. PERCENTAGE CHANGE'!CU$64-'C. PERCENTAGE CHANGE'!CU$63)</f>
        <v>0.39999999999999991</v>
      </c>
      <c r="CU41" s="52">
        <f>1-('C. PERCENTAGE CHANGE'!CV41-'C. PERCENTAGE CHANGE'!CV$63)/('C. PERCENTAGE CHANGE'!CV$64-'C. PERCENTAGE CHANGE'!CV$63)</f>
        <v>0.58333333333333326</v>
      </c>
      <c r="CV41" s="47">
        <f>1-('C. PERCENTAGE CHANGE'!CW41-'C. PERCENTAGE CHANGE'!CW$63)/('C. PERCENTAGE CHANGE'!CW$64-'C. PERCENTAGE CHANGE'!CW$63)</f>
        <v>0.43540669856459335</v>
      </c>
      <c r="CW41" s="47">
        <f>1-('C. PERCENTAGE CHANGE'!CX41-'C. PERCENTAGE CHANGE'!CX$63)/('C. PERCENTAGE CHANGE'!CX$64-'C. PERCENTAGE CHANGE'!CX$63)</f>
        <v>0.48888888888888893</v>
      </c>
      <c r="CX41" s="47">
        <f>1-('C. PERCENTAGE CHANGE'!CY41-'C. PERCENTAGE CHANGE'!CY$63)/('C. PERCENTAGE CHANGE'!CY$64-'C. PERCENTAGE CHANGE'!CY$63)</f>
        <v>0.49107142857142849</v>
      </c>
      <c r="CY41" s="47">
        <f>1-('C. PERCENTAGE CHANGE'!CZ41-'C. PERCENTAGE CHANGE'!CZ$63)/('C. PERCENTAGE CHANGE'!CZ$64-'C. PERCENTAGE CHANGE'!CZ$63)</f>
        <v>0.52569169960474316</v>
      </c>
      <c r="CZ41" s="47">
        <f>1-('C. PERCENTAGE CHANGE'!DA41-'C. PERCENTAGE CHANGE'!DA$63)/('C. PERCENTAGE CHANGE'!DA$64-'C. PERCENTAGE CHANGE'!DA$63)</f>
        <v>0.50054112554112551</v>
      </c>
      <c r="DA41" s="52">
        <f>1-('C. PERCENTAGE CHANGE'!DB41-'C. PERCENTAGE CHANGE'!DB$63)/('C. PERCENTAGE CHANGE'!DB$64-'C. PERCENTAGE CHANGE'!DB$63)</f>
        <v>0.25068870523415976</v>
      </c>
      <c r="DB41" s="47">
        <f>1-('C. PERCENTAGE CHANGE'!DC41-'C. PERCENTAGE CHANGE'!DC$63)/('C. PERCENTAGE CHANGE'!DC$64-'C. PERCENTAGE CHANGE'!DC$63)</f>
        <v>0.37931034482758619</v>
      </c>
      <c r="DC41" s="47">
        <f>1-('C. PERCENTAGE CHANGE'!DD41-'C. PERCENTAGE CHANGE'!DD$63)/('C. PERCENTAGE CHANGE'!DD$64-'C. PERCENTAGE CHANGE'!DD$63)</f>
        <v>0.91666666666666663</v>
      </c>
      <c r="DD41" s="47">
        <f>1-('C. PERCENTAGE CHANGE'!DE41-'C. PERCENTAGE CHANGE'!DE$63)/('C. PERCENTAGE CHANGE'!DE$64-'C. PERCENTAGE CHANGE'!DE$63)</f>
        <v>0.26760563380281688</v>
      </c>
      <c r="DE41" s="47">
        <f>1-('C. PERCENTAGE CHANGE'!DF41-'C. PERCENTAGE CHANGE'!DF$63)/('C. PERCENTAGE CHANGE'!DF$64-'C. PERCENTAGE CHANGE'!DF$63)</f>
        <v>0.4285714285714286</v>
      </c>
      <c r="DF41" s="47">
        <f>1-('C. PERCENTAGE CHANGE'!DG41-'C. PERCENTAGE CHANGE'!DG$63)/('C. PERCENTAGE CHANGE'!DG$64-'C. PERCENTAGE CHANGE'!DG$63)</f>
        <v>0.96163682864450128</v>
      </c>
      <c r="DG41" s="52">
        <f>1-('C. PERCENTAGE CHANGE'!DH41-'C. PERCENTAGE CHANGE'!DH$63)/('C. PERCENTAGE CHANGE'!DH$64-'C. PERCENTAGE CHANGE'!DH$63)</f>
        <v>0.48924731182795689</v>
      </c>
    </row>
    <row r="42" spans="1:111" x14ac:dyDescent="0.35">
      <c r="A42" s="228"/>
      <c r="B42" s="248" t="s">
        <v>49</v>
      </c>
      <c r="C42" s="248" t="s">
        <v>53</v>
      </c>
      <c r="D42" s="229" t="s">
        <v>86</v>
      </c>
      <c r="E42" s="18">
        <f>('C. PERCENTAGE CHANGE'!E42-'C. PERCENTAGE CHANGE'!E$63)/('C. PERCENTAGE CHANGE'!E$64-'C. PERCENTAGE CHANGE'!E$63)</f>
        <v>3.4706355269538788E-2</v>
      </c>
      <c r="F42" s="19">
        <f>('C. PERCENTAGE CHANGE'!F42-'C. PERCENTAGE CHANGE'!F$63)/('C. PERCENTAGE CHANGE'!F$64-'C. PERCENTAGE CHANGE'!F$63)</f>
        <v>0.33123619855058267</v>
      </c>
      <c r="G42" s="19">
        <f>('C. PERCENTAGE CHANGE'!G42-'C. PERCENTAGE CHANGE'!G$63)/('C. PERCENTAGE CHANGE'!G$64-'C. PERCENTAGE CHANGE'!G$63)</f>
        <v>0.34950859963440373</v>
      </c>
      <c r="H42" s="19">
        <f>('C. PERCENTAGE CHANGE'!H42-'C. PERCENTAGE CHANGE'!H$63)/('C. PERCENTAGE CHANGE'!H$64-'C. PERCENTAGE CHANGE'!H$63)</f>
        <v>0.59325952597680609</v>
      </c>
      <c r="I42" s="19">
        <f>('C. PERCENTAGE CHANGE'!I42-'C. PERCENTAGE CHANGE'!I$63)/('C. PERCENTAGE CHANGE'!I$64-'C. PERCENTAGE CHANGE'!I$63)</f>
        <v>1</v>
      </c>
      <c r="J42" s="52">
        <f>('C. PERCENTAGE CHANGE'!J42-'C. PERCENTAGE CHANGE'!J$63)/('C. PERCENTAGE CHANGE'!J$64-'C. PERCENTAGE CHANGE'!J$63)</f>
        <v>0.2352738581264382</v>
      </c>
      <c r="K42" s="51">
        <f>('C. PERCENTAGE CHANGE'!K42-'C. PERCENTAGE CHANGE'!K$63)/('C. PERCENTAGE CHANGE'!K$64-'C. PERCENTAGE CHANGE'!K$63)</f>
        <v>0.65151515151515149</v>
      </c>
      <c r="L42" s="47">
        <f>('C. PERCENTAGE CHANGE'!L42-'C. PERCENTAGE CHANGE'!L$63)/('C. PERCENTAGE CHANGE'!L$64-'C. PERCENTAGE CHANGE'!L$63)</f>
        <v>0.52307692307692311</v>
      </c>
      <c r="M42" s="47">
        <f>('C. PERCENTAGE CHANGE'!M42-'C. PERCENTAGE CHANGE'!M$63)/('C. PERCENTAGE CHANGE'!M$64-'C. PERCENTAGE CHANGE'!M$63)</f>
        <v>0.6766169154228856</v>
      </c>
      <c r="N42" s="47">
        <f>('C. PERCENTAGE CHANGE'!N42-'C. PERCENTAGE CHANGE'!N$63)/('C. PERCENTAGE CHANGE'!N$64-'C. PERCENTAGE CHANGE'!N$63)</f>
        <v>0.29590874811463047</v>
      </c>
      <c r="O42" s="47">
        <f>('C. PERCENTAGE CHANGE'!O42-'C. PERCENTAGE CHANGE'!O$63)/('C. PERCENTAGE CHANGE'!O$64-'C. PERCENTAGE CHANGE'!O$63)</f>
        <v>0.22713085234093633</v>
      </c>
      <c r="P42" s="52">
        <f>('C. PERCENTAGE CHANGE'!P42-'C. PERCENTAGE CHANGE'!P$63)/('C. PERCENTAGE CHANGE'!P$64-'C. PERCENTAGE CHANGE'!P$63)</f>
        <v>0.40281138379997694</v>
      </c>
      <c r="Q42" s="47">
        <f>('C. PERCENTAGE CHANGE'!Q42-'C. PERCENTAGE CHANGE'!Q$63)/('C. PERCENTAGE CHANGE'!Q$64-'C. PERCENTAGE CHANGE'!Q$63)</f>
        <v>0.73396847183254954</v>
      </c>
      <c r="R42" s="47">
        <f>('C. PERCENTAGE CHANGE'!R42-'C. PERCENTAGE CHANGE'!R$63)/('C. PERCENTAGE CHANGE'!R$64-'C. PERCENTAGE CHANGE'!R$63)</f>
        <v>0.27298979543629237</v>
      </c>
      <c r="S42" s="47">
        <f>('C. PERCENTAGE CHANGE'!S42-'C. PERCENTAGE CHANGE'!S$63)/('C. PERCENTAGE CHANGE'!S$64-'C. PERCENTAGE CHANGE'!S$63)</f>
        <v>0.5064396184728136</v>
      </c>
      <c r="T42" s="47">
        <f>('C. PERCENTAGE CHANGE'!T42-'C. PERCENTAGE CHANGE'!T$63)/('C. PERCENTAGE CHANGE'!T$64-'C. PERCENTAGE CHANGE'!T$63)</f>
        <v>0.51031865264489606</v>
      </c>
      <c r="U42" s="47">
        <f>('C. PERCENTAGE CHANGE'!U42-'C. PERCENTAGE CHANGE'!U$63)/('C. PERCENTAGE CHANGE'!U$64-'C. PERCENTAGE CHANGE'!U$63)</f>
        <v>0.95877802535720513</v>
      </c>
      <c r="V42" s="52">
        <f>('C. PERCENTAGE CHANGE'!V42-'C. PERCENTAGE CHANGE'!V$63)/('C. PERCENTAGE CHANGE'!V$64-'C. PERCENTAGE CHANGE'!V$63)</f>
        <v>0.55151759876169326</v>
      </c>
      <c r="W42" s="47">
        <f>('C. PERCENTAGE CHANGE'!W42-'C. PERCENTAGE CHANGE'!W$63)/('C. PERCENTAGE CHANGE'!W$64-'C. PERCENTAGE CHANGE'!W$63)</f>
        <v>0.26642335766423353</v>
      </c>
      <c r="X42" s="47">
        <f>('C. PERCENTAGE CHANGE'!X42-'C. PERCENTAGE CHANGE'!X$63)/('C. PERCENTAGE CHANGE'!X$64-'C. PERCENTAGE CHANGE'!X$63)</f>
        <v>0</v>
      </c>
      <c r="Y42" s="47">
        <f>('C. PERCENTAGE CHANGE'!Y42-'C. PERCENTAGE CHANGE'!Y$63)/('C. PERCENTAGE CHANGE'!Y$64-'C. PERCENTAGE CHANGE'!Y$63)</f>
        <v>0.90613584088756594</v>
      </c>
      <c r="Z42" s="47">
        <f>('C. PERCENTAGE CHANGE'!Z42-'C. PERCENTAGE CHANGE'!Z$63)/('C. PERCENTAGE CHANGE'!Z$64-'C. PERCENTAGE CHANGE'!Z$63)</f>
        <v>1</v>
      </c>
      <c r="AA42" s="47">
        <f>('C. PERCENTAGE CHANGE'!AA42-'C. PERCENTAGE CHANGE'!AA$63)/('C. PERCENTAGE CHANGE'!AA$64-'C. PERCENTAGE CHANGE'!AA$63)</f>
        <v>0.43121673835386742</v>
      </c>
      <c r="AB42" s="52">
        <f>('C. PERCENTAGE CHANGE'!AB42-'C. PERCENTAGE CHANGE'!AB$63)/('C. PERCENTAGE CHANGE'!AB$64-'C. PERCENTAGE CHANGE'!AB$63)</f>
        <v>0.47559614408929485</v>
      </c>
      <c r="AC42" s="47">
        <f>('C. PERCENTAGE CHANGE'!AC42-'C. PERCENTAGE CHANGE'!AC$63)/('C. PERCENTAGE CHANGE'!AC$64-'C. PERCENTAGE CHANGE'!AC$63)</f>
        <v>0.17174778629583412</v>
      </c>
      <c r="AD42" s="47">
        <f>('C. PERCENTAGE CHANGE'!AD42-'C. PERCENTAGE CHANGE'!AD$63)/('C. PERCENTAGE CHANGE'!AD$64-'C. PERCENTAGE CHANGE'!AD$63)</f>
        <v>0.16216216216216214</v>
      </c>
      <c r="AE42" s="47">
        <f>('C. PERCENTAGE CHANGE'!AE42-'C. PERCENTAGE CHANGE'!AE$63)/('C. PERCENTAGE CHANGE'!AE$64-'C. PERCENTAGE CHANGE'!AE$63)</f>
        <v>0.48175182481751821</v>
      </c>
      <c r="AF42" s="47">
        <f>('C. PERCENTAGE CHANGE'!AF42-'C. PERCENTAGE CHANGE'!AF$63)/('C. PERCENTAGE CHANGE'!AF$64-'C. PERCENTAGE CHANGE'!AF$63)</f>
        <v>1</v>
      </c>
      <c r="AG42" s="47">
        <f>('C. PERCENTAGE CHANGE'!AG42-'C. PERCENTAGE CHANGE'!AG$63)/('C. PERCENTAGE CHANGE'!AG$64-'C. PERCENTAGE CHANGE'!AG$63)</f>
        <v>0.20943952802359883</v>
      </c>
      <c r="AH42" s="47">
        <f>('C. PERCENTAGE CHANGE'!AH42-'C. PERCENTAGE CHANGE'!AH$63)/('C. PERCENTAGE CHANGE'!AH$64-'C. PERCENTAGE CHANGE'!AH$63)</f>
        <v>0</v>
      </c>
      <c r="AI42" s="120">
        <f>('C. PERCENTAGE CHANGE'!AI42-'C. PERCENTAGE CHANGE'!AI$63)/('C. PERCENTAGE CHANGE'!AI$64-'C. PERCENTAGE CHANGE'!AI$63)</f>
        <v>0.40237603305785119</v>
      </c>
      <c r="AJ42" s="47">
        <f>('C. PERCENTAGE CHANGE'!AJ42-'C. PERCENTAGE CHANGE'!AJ$63)/('C. PERCENTAGE CHANGE'!AJ$64-'C. PERCENTAGE CHANGE'!AJ$63)</f>
        <v>0.63043089576256017</v>
      </c>
      <c r="AK42" s="47">
        <f>('C. PERCENTAGE CHANGE'!AK42-'C. PERCENTAGE CHANGE'!AK$63)/('C. PERCENTAGE CHANGE'!AK$64-'C. PERCENTAGE CHANGE'!AK$63)</f>
        <v>0.58401639344262291</v>
      </c>
      <c r="AL42" s="47">
        <f>('C. PERCENTAGE CHANGE'!AL42-'C. PERCENTAGE CHANGE'!AL$63)/('C. PERCENTAGE CHANGE'!AL$64-'C. PERCENTAGE CHANGE'!AL$63)</f>
        <v>0.53853183064270493</v>
      </c>
      <c r="AM42" s="47">
        <f>('C. PERCENTAGE CHANGE'!AM42-'C. PERCENTAGE CHANGE'!AM$63)/('C. PERCENTAGE CHANGE'!AM$64-'C. PERCENTAGE CHANGE'!AM$63)</f>
        <v>0.5444444444444444</v>
      </c>
      <c r="AN42" s="192">
        <f>('C. PERCENTAGE CHANGE'!AN42-'C. PERCENTAGE CHANGE'!AN$63)/('C. PERCENTAGE CHANGE'!AN$64-'C. PERCENTAGE CHANGE'!AN$63)</f>
        <v>0.60176991150442483</v>
      </c>
      <c r="AO42" s="47">
        <f>('C. PERCENTAGE CHANGE'!AO42-'C. PERCENTAGE CHANGE'!AO$63)/('C. PERCENTAGE CHANGE'!AO$64-'C. PERCENTAGE CHANGE'!AO$63)</f>
        <v>0.43691148775894545</v>
      </c>
      <c r="AP42" s="47">
        <f>('C. PERCENTAGE CHANGE'!AP42-'C. PERCENTAGE CHANGE'!AP$63)/('C. PERCENTAGE CHANGE'!AP$64-'C. PERCENTAGE CHANGE'!AP$63)</f>
        <v>0.71355498721227628</v>
      </c>
      <c r="AQ42" s="47">
        <f>('C. PERCENTAGE CHANGE'!AQ42-'C. PERCENTAGE CHANGE'!AQ$63)/('C. PERCENTAGE CHANGE'!AQ$64-'C. PERCENTAGE CHANGE'!AQ$63)</f>
        <v>0.4447916666666667</v>
      </c>
      <c r="AR42" s="47">
        <f>('C. PERCENTAGE CHANGE'!AR42-'C. PERCENTAGE CHANGE'!AR$63)/('C. PERCENTAGE CHANGE'!AR$64-'C. PERCENTAGE CHANGE'!AR$63)</f>
        <v>0.21917808219178084</v>
      </c>
      <c r="AS42" s="47">
        <f>('C. PERCENTAGE CHANGE'!AS42-'C. PERCENTAGE CHANGE'!AS$63)/('C. PERCENTAGE CHANGE'!AS$64-'C. PERCENTAGE CHANGE'!AS$63)</f>
        <v>0.42528735632183906</v>
      </c>
      <c r="AT42" s="52">
        <f>('C. PERCENTAGE CHANGE'!AT42-'C. PERCENTAGE CHANGE'!AT$63)/('C. PERCENTAGE CHANGE'!AT$64-'C. PERCENTAGE CHANGE'!AT$63)</f>
        <v>0.50491415038484311</v>
      </c>
      <c r="AU42" s="47">
        <f>('C. PERCENTAGE CHANGE'!AU42-'C. PERCENTAGE CHANGE'!AU$63)/('C. PERCENTAGE CHANGE'!AU$64-'C. PERCENTAGE CHANGE'!AU$63)</f>
        <v>0.58533755034244239</v>
      </c>
      <c r="AV42" s="47">
        <f>('C. PERCENTAGE CHANGE'!AV42-'C. PERCENTAGE CHANGE'!AV$63)/('C. PERCENTAGE CHANGE'!AV$64-'C. PERCENTAGE CHANGE'!AV$63)</f>
        <v>0.54268554268554259</v>
      </c>
      <c r="AW42" s="47">
        <f>('C. PERCENTAGE CHANGE'!AW42-'C. PERCENTAGE CHANGE'!AW$63)/('C. PERCENTAGE CHANGE'!AW$64-'C. PERCENTAGE CHANGE'!AW$63)</f>
        <v>0</v>
      </c>
      <c r="AX42" s="47">
        <f>('C. PERCENTAGE CHANGE'!AX42-'C. PERCENTAGE CHANGE'!AX$63)/('C. PERCENTAGE CHANGE'!AX$64-'C. PERCENTAGE CHANGE'!AX$63)</f>
        <v>0.96656605525888084</v>
      </c>
      <c r="AY42" s="47">
        <f>('C. PERCENTAGE CHANGE'!AY42-'C. PERCENTAGE CHANGE'!AY$63)/('C. PERCENTAGE CHANGE'!AY$64-'C. PERCENTAGE CHANGE'!AY$63)</f>
        <v>0.26157894736842108</v>
      </c>
      <c r="AZ42" s="52">
        <f>('C. PERCENTAGE CHANGE'!AZ42-'C. PERCENTAGE CHANGE'!AZ$63)/('C. PERCENTAGE CHANGE'!AZ$64-'C. PERCENTAGE CHANGE'!AZ$63)</f>
        <v>0.20556760931121981</v>
      </c>
      <c r="BA42" s="47">
        <f>('C. PERCENTAGE CHANGE'!BA42-'C. PERCENTAGE CHANGE'!BA$63)/('C. PERCENTAGE CHANGE'!BA$64-'C. PERCENTAGE CHANGE'!BA$63)</f>
        <v>0.7407407407407407</v>
      </c>
      <c r="BB42" s="47">
        <f>('C. PERCENTAGE CHANGE'!BB42-'C. PERCENTAGE CHANGE'!BB$63)/('C. PERCENTAGE CHANGE'!BB$64-'C. PERCENTAGE CHANGE'!BB$63)</f>
        <v>0.20330726829893603</v>
      </c>
      <c r="BC42" s="47">
        <f>('C. PERCENTAGE CHANGE'!BC42-'C. PERCENTAGE CHANGE'!BC$63)/('C. PERCENTAGE CHANGE'!BC$64-'C. PERCENTAGE CHANGE'!BC$63)</f>
        <v>0.78596491228070176</v>
      </c>
      <c r="BD42" s="47">
        <f>('C. PERCENTAGE CHANGE'!BD42-'C. PERCENTAGE CHANGE'!BD$63)/('C. PERCENTAGE CHANGE'!BD$64-'C. PERCENTAGE CHANGE'!BD$63)</f>
        <v>0.51666666666666672</v>
      </c>
      <c r="BE42" s="47">
        <f>('C. PERCENTAGE CHANGE'!BE42-'C. PERCENTAGE CHANGE'!BE$63)/('C. PERCENTAGE CHANGE'!BE$64-'C. PERCENTAGE CHANGE'!BE$63)</f>
        <v>0.49999999999999994</v>
      </c>
      <c r="BF42" s="52">
        <f>('C. PERCENTAGE CHANGE'!BF42-'C. PERCENTAGE CHANGE'!BF$63)/('C. PERCENTAGE CHANGE'!BF$64-'C. PERCENTAGE CHANGE'!BF$63)</f>
        <v>0.72348166806605096</v>
      </c>
      <c r="BG42" s="47">
        <f>1-('C. PERCENTAGE CHANGE'!BG42-'C. PERCENTAGE CHANGE'!BG$63)/('C. PERCENTAGE CHANGE'!BG$64-'C. PERCENTAGE CHANGE'!BG$63)</f>
        <v>1</v>
      </c>
      <c r="BH42" s="47">
        <f>1-('C. PERCENTAGE CHANGE'!BH42-'C. PERCENTAGE CHANGE'!BH$63)/('C. PERCENTAGE CHANGE'!BH$64-'C. PERCENTAGE CHANGE'!BH$63)</f>
        <v>0</v>
      </c>
      <c r="BI42" s="47">
        <f>1-('C. PERCENTAGE CHANGE'!BI42-'C. PERCENTAGE CHANGE'!BI$63)/('C. PERCENTAGE CHANGE'!BI$64-'C. PERCENTAGE CHANGE'!BI$63)</f>
        <v>1</v>
      </c>
      <c r="BJ42" s="47">
        <f>1-('C. PERCENTAGE CHANGE'!BJ42-'C. PERCENTAGE CHANGE'!BJ$63)/('C. PERCENTAGE CHANGE'!BJ$64-'C. PERCENTAGE CHANGE'!BJ$63)</f>
        <v>0</v>
      </c>
      <c r="BK42" s="47">
        <f>1-('C. PERCENTAGE CHANGE'!BK42-'C. PERCENTAGE CHANGE'!BK$63)/('C. PERCENTAGE CHANGE'!BK$64-'C. PERCENTAGE CHANGE'!BK$63)</f>
        <v>0.85000000000000009</v>
      </c>
      <c r="BL42" s="52">
        <f>1-('C. PERCENTAGE CHANGE'!BL42-'C. PERCENTAGE CHANGE'!BL$63)/('C. PERCENTAGE CHANGE'!BL$64-'C. PERCENTAGE CHANGE'!BL$63)</f>
        <v>0.68181818181818177</v>
      </c>
      <c r="BM42" s="47">
        <f>1-('C. PERCENTAGE CHANGE'!BM42-'C. PERCENTAGE CHANGE'!BM$63)/('C. PERCENTAGE CHANGE'!BM$64-'C. PERCENTAGE CHANGE'!BM$63)</f>
        <v>0.39506172839506171</v>
      </c>
      <c r="BN42" s="47">
        <f>1-('C. PERCENTAGE CHANGE'!BN42-'C. PERCENTAGE CHANGE'!BN$63)/('C. PERCENTAGE CHANGE'!BN$64-'C. PERCENTAGE CHANGE'!BN$63)</f>
        <v>0.80357142857142849</v>
      </c>
      <c r="BO42" s="47">
        <f>1-('C. PERCENTAGE CHANGE'!BO42-'C. PERCENTAGE CHANGE'!BO$63)/('C. PERCENTAGE CHANGE'!BO$64-'C. PERCENTAGE CHANGE'!BO$63)</f>
        <v>0.60946517891496732</v>
      </c>
      <c r="BP42" s="47">
        <f>1-('C. PERCENTAGE CHANGE'!BP42-'C. PERCENTAGE CHANGE'!BP$63)/('C. PERCENTAGE CHANGE'!BP$64-'C. PERCENTAGE CHANGE'!BP$63)</f>
        <v>0.80603448275862066</v>
      </c>
      <c r="BQ42" s="47">
        <f>1-('C. PERCENTAGE CHANGE'!BQ42-'C. PERCENTAGE CHANGE'!BQ$63)/('C. PERCENTAGE CHANGE'!BQ$64-'C. PERCENTAGE CHANGE'!BQ$63)</f>
        <v>0.30158730158730163</v>
      </c>
      <c r="BR42" s="52">
        <f>1-('C. PERCENTAGE CHANGE'!BR42-'C. PERCENTAGE CHANGE'!BR$63)/('C. PERCENTAGE CHANGE'!BR$64-'C. PERCENTAGE CHANGE'!BR$63)</f>
        <v>0.67136150234741787</v>
      </c>
      <c r="BS42" s="47">
        <f>('C. PERCENTAGE CHANGE'!BS42-'C. PERCENTAGE CHANGE'!BS$63)/('C. PERCENTAGE CHANGE'!BS$64-'C. PERCENTAGE CHANGE'!BS$63)</f>
        <v>0.57000336036699806</v>
      </c>
      <c r="BT42" s="47">
        <f>('C. PERCENTAGE CHANGE'!BT42-'C. PERCENTAGE CHANGE'!BT$63)/('C. PERCENTAGE CHANGE'!BT$64-'C. PERCENTAGE CHANGE'!BT$63)</f>
        <v>0</v>
      </c>
      <c r="BU42" s="47">
        <f>('C. PERCENTAGE CHANGE'!BU42-'C. PERCENTAGE CHANGE'!BU$63)/('C. PERCENTAGE CHANGE'!BU$64-'C. PERCENTAGE CHANGE'!BU$63)</f>
        <v>0.41803963547930861</v>
      </c>
      <c r="BV42" s="47">
        <f>('C. PERCENTAGE CHANGE'!BV42-'C. PERCENTAGE CHANGE'!BV$63)/('C. PERCENTAGE CHANGE'!BV$64-'C. PERCENTAGE CHANGE'!BV$63)</f>
        <v>0.12917443634514325</v>
      </c>
      <c r="BW42" s="47">
        <f>('C. PERCENTAGE CHANGE'!BW42-'C. PERCENTAGE CHANGE'!BW$63)/('C. PERCENTAGE CHANGE'!BW$64-'C. PERCENTAGE CHANGE'!BW$63)</f>
        <v>1</v>
      </c>
      <c r="BX42" s="52">
        <f>('C. PERCENTAGE CHANGE'!BX42-'C. PERCENTAGE CHANGE'!BX$63)/('C. PERCENTAGE CHANGE'!BX$64-'C. PERCENTAGE CHANGE'!BX$63)</f>
        <v>0.56323607343502169</v>
      </c>
      <c r="BY42" s="47">
        <f>1-('C. PERCENTAGE CHANGE'!BY42-'C. PERCENTAGE CHANGE'!BY$63)/('C. PERCENTAGE CHANGE'!BY$64-'C. PERCENTAGE CHANGE'!BY$63)</f>
        <v>0.81689626468207011</v>
      </c>
      <c r="BZ42" s="47">
        <f>1-('C. PERCENTAGE CHANGE'!BZ42-'C. PERCENTAGE CHANGE'!BZ$63)/('C. PERCENTAGE CHANGE'!BZ$64-'C. PERCENTAGE CHANGE'!BZ$63)</f>
        <v>0.39021460523336238</v>
      </c>
      <c r="CA42" s="47">
        <f>1-('C. PERCENTAGE CHANGE'!CA42-'C. PERCENTAGE CHANGE'!CA$63)/('C. PERCENTAGE CHANGE'!CA$64-'C. PERCENTAGE CHANGE'!CA$63)</f>
        <v>0.32452640281821832</v>
      </c>
      <c r="CB42" s="47">
        <f>1-('C. PERCENTAGE CHANGE'!CB42-'C. PERCENTAGE CHANGE'!CB$63)/('C. PERCENTAGE CHANGE'!CB$64-'C. PERCENTAGE CHANGE'!CB$63)</f>
        <v>0.6630201995573517</v>
      </c>
      <c r="CC42" s="47">
        <f>1-('C. PERCENTAGE CHANGE'!CC42-'C. PERCENTAGE CHANGE'!CC$63)/('C. PERCENTAGE CHANGE'!CC$64-'C. PERCENTAGE CHANGE'!CC$63)</f>
        <v>0.68546075688845076</v>
      </c>
      <c r="CD42" s="52">
        <f>1-('C. PERCENTAGE CHANGE'!CD42-'C. PERCENTAGE CHANGE'!CD$63)/('C. PERCENTAGE CHANGE'!CD$64-'C. PERCENTAGE CHANGE'!CD$63)</f>
        <v>0.84262608519358351</v>
      </c>
      <c r="CE42" s="51">
        <f>1-('C. PERCENTAGE CHANGE'!CE42-'C. PERCENTAGE CHANGE'!CE$63)/('C. PERCENTAGE CHANGE'!CE$64-'C. PERCENTAGE CHANGE'!CE$63)</f>
        <v>0.3190661011084136</v>
      </c>
      <c r="CF42" s="47">
        <f>1-('C. PERCENTAGE CHANGE'!CF42-'C. PERCENTAGE CHANGE'!CF$63)/('C. PERCENTAGE CHANGE'!CF$64-'C. PERCENTAGE CHANGE'!CF$63)</f>
        <v>0.53700665958475824</v>
      </c>
      <c r="CG42" s="47">
        <f>1-('C. PERCENTAGE CHANGE'!CG42-'C. PERCENTAGE CHANGE'!CG$63)/('C. PERCENTAGE CHANGE'!CG$64-'C. PERCENTAGE CHANGE'!CG$63)</f>
        <v>0.54361529421350507</v>
      </c>
      <c r="CH42" s="47">
        <f>1-('C. PERCENTAGE CHANGE'!CH42-'C. PERCENTAGE CHANGE'!CH$63)/('C. PERCENTAGE CHANGE'!CH$64-'C. PERCENTAGE CHANGE'!CH$63)</f>
        <v>0.69913419540639299</v>
      </c>
      <c r="CI42" s="47">
        <f>1-('C. PERCENTAGE CHANGE'!CI42-'C. PERCENTAGE CHANGE'!CI$63)/('C. PERCENTAGE CHANGE'!CI$64-'C. PERCENTAGE CHANGE'!CI$63)</f>
        <v>0.30480500714055547</v>
      </c>
      <c r="CJ42" s="47">
        <f>1-('C. PERCENTAGE CHANGE'!CJ42-'C. PERCENTAGE CHANGE'!CJ$63)/('C. PERCENTAGE CHANGE'!CJ$64-'C. PERCENTAGE CHANGE'!CJ$63)</f>
        <v>0.43900679991757674</v>
      </c>
      <c r="CK42" s="51">
        <f>1-('C. PERCENTAGE CHANGE'!CK42-'C. PERCENTAGE CHANGE'!CK$63)/('C. PERCENTAGE CHANGE'!CK$64-'C. PERCENTAGE CHANGE'!CK$63)</f>
        <v>0.6333333333333333</v>
      </c>
      <c r="CL42" s="47">
        <f>1-('C. PERCENTAGE CHANGE'!CL42-'C. PERCENTAGE CHANGE'!CL$63)/('C. PERCENTAGE CHANGE'!CL$64-'C. PERCENTAGE CHANGE'!CL$63)</f>
        <v>0.5</v>
      </c>
      <c r="CM42" s="47">
        <f>1-('C. PERCENTAGE CHANGE'!CM42-'C. PERCENTAGE CHANGE'!CM$63)/('C. PERCENTAGE CHANGE'!CM$64-'C. PERCENTAGE CHANGE'!CM$63)</f>
        <v>4.6666666666666634E-2</v>
      </c>
      <c r="CN42" s="47">
        <f>1-('C. PERCENTAGE CHANGE'!CN42-'C. PERCENTAGE CHANGE'!CN$63)/('C. PERCENTAGE CHANGE'!CN$64-'C. PERCENTAGE CHANGE'!CN$63)</f>
        <v>0.25</v>
      </c>
      <c r="CO42" s="52">
        <f>1-('C. PERCENTAGE CHANGE'!CP42-'C. PERCENTAGE CHANGE'!CP$63)/('C. PERCENTAGE CHANGE'!CP$64-'C. PERCENTAGE CHANGE'!CP$63)</f>
        <v>0</v>
      </c>
      <c r="CP42" s="47">
        <f>1-('C. PERCENTAGE CHANGE'!CQ42-'C. PERCENTAGE CHANGE'!CQ$63)/('C. PERCENTAGE CHANGE'!CQ$64-'C. PERCENTAGE CHANGE'!CQ$63)</f>
        <v>0.87692307692307692</v>
      </c>
      <c r="CQ42" s="47">
        <f>1-('C. PERCENTAGE CHANGE'!CR42-'C. PERCENTAGE CHANGE'!CR$63)/('C. PERCENTAGE CHANGE'!CR$64-'C. PERCENTAGE CHANGE'!CR$63)</f>
        <v>0.26923076923076927</v>
      </c>
      <c r="CR42" s="47">
        <f>1-('C. PERCENTAGE CHANGE'!CS42-'C. PERCENTAGE CHANGE'!CS$63)/('C. PERCENTAGE CHANGE'!CS$64-'C. PERCENTAGE CHANGE'!CS$63)</f>
        <v>0.66666666666666663</v>
      </c>
      <c r="CS42" s="47">
        <f>1-('C. PERCENTAGE CHANGE'!CT42-'C. PERCENTAGE CHANGE'!CT$63)/('C. PERCENTAGE CHANGE'!CT$64-'C. PERCENTAGE CHANGE'!CT$63)</f>
        <v>0.52380952380952372</v>
      </c>
      <c r="CT42" s="47">
        <f>1-('C. PERCENTAGE CHANGE'!CU42-'C. PERCENTAGE CHANGE'!CU$63)/('C. PERCENTAGE CHANGE'!CU$64-'C. PERCENTAGE CHANGE'!CU$63)</f>
        <v>0.88</v>
      </c>
      <c r="CU42" s="52">
        <f>1-('C. PERCENTAGE CHANGE'!CV42-'C. PERCENTAGE CHANGE'!CV$63)/('C. PERCENTAGE CHANGE'!CV$64-'C. PERCENTAGE CHANGE'!CV$63)</f>
        <v>0.70000000000000007</v>
      </c>
      <c r="CV42" s="47">
        <f>1-('C. PERCENTAGE CHANGE'!CW42-'C. PERCENTAGE CHANGE'!CW$63)/('C. PERCENTAGE CHANGE'!CW$64-'C. PERCENTAGE CHANGE'!CW$63)</f>
        <v>0</v>
      </c>
      <c r="CW42" s="47">
        <f>1-('C. PERCENTAGE CHANGE'!CX42-'C. PERCENTAGE CHANGE'!CX$63)/('C. PERCENTAGE CHANGE'!CX$64-'C. PERCENTAGE CHANGE'!CX$63)</f>
        <v>0.48888888888888893</v>
      </c>
      <c r="CX42" s="47">
        <f>1-('C. PERCENTAGE CHANGE'!CY42-'C. PERCENTAGE CHANGE'!CY$63)/('C. PERCENTAGE CHANGE'!CY$64-'C. PERCENTAGE CHANGE'!CY$63)</f>
        <v>0.1964285714285714</v>
      </c>
      <c r="CY42" s="47">
        <f>1-('C. PERCENTAGE CHANGE'!CZ42-'C. PERCENTAGE CHANGE'!CZ$63)/('C. PERCENTAGE CHANGE'!CZ$64-'C. PERCENTAGE CHANGE'!CZ$63)</f>
        <v>1</v>
      </c>
      <c r="CZ42" s="47">
        <f>1-('C. PERCENTAGE CHANGE'!DA42-'C. PERCENTAGE CHANGE'!DA$63)/('C. PERCENTAGE CHANGE'!DA$64-'C. PERCENTAGE CHANGE'!DA$63)</f>
        <v>0.32467532467532467</v>
      </c>
      <c r="DA42" s="52">
        <f>1-('C. PERCENTAGE CHANGE'!DB42-'C. PERCENTAGE CHANGE'!DB$63)/('C. PERCENTAGE CHANGE'!DB$64-'C. PERCENTAGE CHANGE'!DB$63)</f>
        <v>0</v>
      </c>
      <c r="DB42" s="47">
        <f>1-('C. PERCENTAGE CHANGE'!DC42-'C. PERCENTAGE CHANGE'!DC$63)/('C. PERCENTAGE CHANGE'!DC$64-'C. PERCENTAGE CHANGE'!DC$63)</f>
        <v>0</v>
      </c>
      <c r="DC42" s="47">
        <f>1-('C. PERCENTAGE CHANGE'!DD42-'C. PERCENTAGE CHANGE'!DD$63)/('C. PERCENTAGE CHANGE'!DD$64-'C. PERCENTAGE CHANGE'!DD$63)</f>
        <v>0.5357142857142857</v>
      </c>
      <c r="DD42" s="47">
        <f>1-('C. PERCENTAGE CHANGE'!DE42-'C. PERCENTAGE CHANGE'!DE$63)/('C. PERCENTAGE CHANGE'!DE$64-'C. PERCENTAGE CHANGE'!DE$63)</f>
        <v>0.63380281690140849</v>
      </c>
      <c r="DE42" s="47">
        <f>1-('C. PERCENTAGE CHANGE'!DF42-'C. PERCENTAGE CHANGE'!DF$63)/('C. PERCENTAGE CHANGE'!DF$64-'C. PERCENTAGE CHANGE'!DF$63)</f>
        <v>1</v>
      </c>
      <c r="DF42" s="47">
        <f>1-('C. PERCENTAGE CHANGE'!DG42-'C. PERCENTAGE CHANGE'!DG$63)/('C. PERCENTAGE CHANGE'!DG$64-'C. PERCENTAGE CHANGE'!DG$63)</f>
        <v>0.34782608695652173</v>
      </c>
      <c r="DG42" s="52">
        <f>1-('C. PERCENTAGE CHANGE'!DH42-'C. PERCENTAGE CHANGE'!DH$63)/('C. PERCENTAGE CHANGE'!DH$64-'C. PERCENTAGE CHANGE'!DH$63)</f>
        <v>5.2419354838709631E-2</v>
      </c>
    </row>
    <row r="43" spans="1:111" x14ac:dyDescent="0.35">
      <c r="A43" s="228"/>
      <c r="B43" s="248" t="s">
        <v>39</v>
      </c>
      <c r="C43" s="248" t="s">
        <v>53</v>
      </c>
      <c r="D43" s="229" t="s">
        <v>87</v>
      </c>
      <c r="E43" s="18">
        <f>('C. PERCENTAGE CHANGE'!E43-'C. PERCENTAGE CHANGE'!E$63)/('C. PERCENTAGE CHANGE'!E$64-'C. PERCENTAGE CHANGE'!E$63)</f>
        <v>0.36380951034606596</v>
      </c>
      <c r="F43" s="19">
        <f>('C. PERCENTAGE CHANGE'!F43-'C. PERCENTAGE CHANGE'!F$63)/('C. PERCENTAGE CHANGE'!F$64-'C. PERCENTAGE CHANGE'!F$63)</f>
        <v>0.28714715509050576</v>
      </c>
      <c r="G43" s="19">
        <f>('C. PERCENTAGE CHANGE'!G43-'C. PERCENTAGE CHANGE'!G$63)/('C. PERCENTAGE CHANGE'!G$64-'C. PERCENTAGE CHANGE'!G$63)</f>
        <v>0.29112960070366151</v>
      </c>
      <c r="H43" s="19">
        <f>('C. PERCENTAGE CHANGE'!H43-'C. PERCENTAGE CHANGE'!H$63)/('C. PERCENTAGE CHANGE'!H$64-'C. PERCENTAGE CHANGE'!H$63)</f>
        <v>0.87436538783464712</v>
      </c>
      <c r="I43" s="19">
        <f>('C. PERCENTAGE CHANGE'!I43-'C. PERCENTAGE CHANGE'!I$63)/('C. PERCENTAGE CHANGE'!I$64-'C. PERCENTAGE CHANGE'!I$63)</f>
        <v>0.47527021762386551</v>
      </c>
      <c r="J43" s="52">
        <f>('C. PERCENTAGE CHANGE'!J43-'C. PERCENTAGE CHANGE'!J$63)/('C. PERCENTAGE CHANGE'!J$64-'C. PERCENTAGE CHANGE'!J$63)</f>
        <v>0.24239390320399193</v>
      </c>
      <c r="K43" s="51">
        <f>('C. PERCENTAGE CHANGE'!K43-'C. PERCENTAGE CHANGE'!K$63)/('C. PERCENTAGE CHANGE'!K$64-'C. PERCENTAGE CHANGE'!K$63)</f>
        <v>0.43902439024390238</v>
      </c>
      <c r="L43" s="47">
        <f>('C. PERCENTAGE CHANGE'!L43-'C. PERCENTAGE CHANGE'!L$63)/('C. PERCENTAGE CHANGE'!L$64-'C. PERCENTAGE CHANGE'!L$63)</f>
        <v>0.85000000000000009</v>
      </c>
      <c r="M43" s="47">
        <f>('C. PERCENTAGE CHANGE'!M43-'C. PERCENTAGE CHANGE'!M$63)/('C. PERCENTAGE CHANGE'!M$64-'C. PERCENTAGE CHANGE'!M$63)</f>
        <v>0.38095238095238099</v>
      </c>
      <c r="N43" s="47">
        <f>('C. PERCENTAGE CHANGE'!N43-'C. PERCENTAGE CHANGE'!N$63)/('C. PERCENTAGE CHANGE'!N$64-'C. PERCENTAGE CHANGE'!N$63)</f>
        <v>0.62393162393162394</v>
      </c>
      <c r="O43" s="47">
        <f>('C. PERCENTAGE CHANGE'!O43-'C. PERCENTAGE CHANGE'!O$63)/('C. PERCENTAGE CHANGE'!O$64-'C. PERCENTAGE CHANGE'!O$63)</f>
        <v>1</v>
      </c>
      <c r="P43" s="52">
        <f>('C. PERCENTAGE CHANGE'!P43-'C. PERCENTAGE CHANGE'!P$63)/('C. PERCENTAGE CHANGE'!P$64-'C. PERCENTAGE CHANGE'!P$63)</f>
        <v>0.86172679217286474</v>
      </c>
      <c r="Q43" s="47">
        <f>('C. PERCENTAGE CHANGE'!Q43-'C. PERCENTAGE CHANGE'!Q$63)/('C. PERCENTAGE CHANGE'!Q$64-'C. PERCENTAGE CHANGE'!Q$63)</f>
        <v>0.87373572830013835</v>
      </c>
      <c r="R43" s="47">
        <f>('C. PERCENTAGE CHANGE'!R43-'C. PERCENTAGE CHANGE'!R$63)/('C. PERCENTAGE CHANGE'!R$64-'C. PERCENTAGE CHANGE'!R$63)</f>
        <v>0.50824370734525004</v>
      </c>
      <c r="S43" s="47">
        <f>('C. PERCENTAGE CHANGE'!S43-'C. PERCENTAGE CHANGE'!S$63)/('C. PERCENTAGE CHANGE'!S$64-'C. PERCENTAGE CHANGE'!S$63)</f>
        <v>1.4193150262264729E-2</v>
      </c>
      <c r="T43" s="47">
        <f>('C. PERCENTAGE CHANGE'!T43-'C. PERCENTAGE CHANGE'!T$63)/('C. PERCENTAGE CHANGE'!T$64-'C. PERCENTAGE CHANGE'!T$63)</f>
        <v>1</v>
      </c>
      <c r="U43" s="47">
        <f>('C. PERCENTAGE CHANGE'!U43-'C. PERCENTAGE CHANGE'!U$63)/('C. PERCENTAGE CHANGE'!U$64-'C. PERCENTAGE CHANGE'!U$63)</f>
        <v>0.94165121870269475</v>
      </c>
      <c r="V43" s="52">
        <f>('C. PERCENTAGE CHANGE'!V43-'C. PERCENTAGE CHANGE'!V$63)/('C. PERCENTAGE CHANGE'!V$64-'C. PERCENTAGE CHANGE'!V$63)</f>
        <v>1</v>
      </c>
      <c r="W43" s="47">
        <f>('C. PERCENTAGE CHANGE'!W43-'C. PERCENTAGE CHANGE'!W$63)/('C. PERCENTAGE CHANGE'!W$64-'C. PERCENTAGE CHANGE'!W$63)</f>
        <v>0</v>
      </c>
      <c r="X43" s="47">
        <f>('C. PERCENTAGE CHANGE'!X43-'C. PERCENTAGE CHANGE'!X$63)/('C. PERCENTAGE CHANGE'!X$64-'C. PERCENTAGE CHANGE'!X$63)</f>
        <v>0.62272727272727346</v>
      </c>
      <c r="Y43" s="47">
        <f>('C. PERCENTAGE CHANGE'!Y43-'C. PERCENTAGE CHANGE'!Y$63)/('C. PERCENTAGE CHANGE'!Y$64-'C. PERCENTAGE CHANGE'!Y$63)</f>
        <v>0.48490196830756244</v>
      </c>
      <c r="Z43" s="47">
        <f>('C. PERCENTAGE CHANGE'!Z43-'C. PERCENTAGE CHANGE'!Z$63)/('C. PERCENTAGE CHANGE'!Z$64-'C. PERCENTAGE CHANGE'!Z$63)</f>
        <v>0.42138584247258126</v>
      </c>
      <c r="AA43" s="47">
        <f>('C. PERCENTAGE CHANGE'!AA43-'C. PERCENTAGE CHANGE'!AA$63)/('C. PERCENTAGE CHANGE'!AA$64-'C. PERCENTAGE CHANGE'!AA$63)</f>
        <v>1</v>
      </c>
      <c r="AB43" s="52">
        <f>('C. PERCENTAGE CHANGE'!AB43-'C. PERCENTAGE CHANGE'!AB$63)/('C. PERCENTAGE CHANGE'!AB$64-'C. PERCENTAGE CHANGE'!AB$63)</f>
        <v>0.59959108566755248</v>
      </c>
      <c r="AC43" s="47">
        <f>('C. PERCENTAGE CHANGE'!AC43-'C. PERCENTAGE CHANGE'!AC$63)/('C. PERCENTAGE CHANGE'!AC$64-'C. PERCENTAGE CHANGE'!AC$63)</f>
        <v>0.63849765258215974</v>
      </c>
      <c r="AD43" s="47">
        <f>('C. PERCENTAGE CHANGE'!AD43-'C. PERCENTAGE CHANGE'!AD$63)/('C. PERCENTAGE CHANGE'!AD$64-'C. PERCENTAGE CHANGE'!AD$63)</f>
        <v>0.10727650727650723</v>
      </c>
      <c r="AE43" s="47">
        <f>('C. PERCENTAGE CHANGE'!AE43-'C. PERCENTAGE CHANGE'!AE$63)/('C. PERCENTAGE CHANGE'!AE$64-'C. PERCENTAGE CHANGE'!AE$63)</f>
        <v>0.84370293129417218</v>
      </c>
      <c r="AF43" s="47">
        <f>('C. PERCENTAGE CHANGE'!AF43-'C. PERCENTAGE CHANGE'!AF$63)/('C. PERCENTAGE CHANGE'!AF$64-'C. PERCENTAGE CHANGE'!AF$63)</f>
        <v>0.71818835370237233</v>
      </c>
      <c r="AG43" s="47">
        <f>('C. PERCENTAGE CHANGE'!AG43-'C. PERCENTAGE CHANGE'!AG$63)/('C. PERCENTAGE CHANGE'!AG$64-'C. PERCENTAGE CHANGE'!AG$63)</f>
        <v>0.20943952802359883</v>
      </c>
      <c r="AH43" s="47">
        <f>('C. PERCENTAGE CHANGE'!AH43-'C. PERCENTAGE CHANGE'!AH$63)/('C. PERCENTAGE CHANGE'!AH$64-'C. PERCENTAGE CHANGE'!AH$63)</f>
        <v>0.51645988420181976</v>
      </c>
      <c r="AI43" s="120">
        <f>('C. PERCENTAGE CHANGE'!AI43-'C. PERCENTAGE CHANGE'!AI$63)/('C. PERCENTAGE CHANGE'!AI$64-'C. PERCENTAGE CHANGE'!AI$63)</f>
        <v>0.6776859504132231</v>
      </c>
      <c r="AJ43" s="47">
        <f>('C. PERCENTAGE CHANGE'!AJ43-'C. PERCENTAGE CHANGE'!AJ$63)/('C. PERCENTAGE CHANGE'!AJ$64-'C. PERCENTAGE CHANGE'!AJ$63)</f>
        <v>7.5798319327731067E-2</v>
      </c>
      <c r="AK43" s="47">
        <f>('C. PERCENTAGE CHANGE'!AK43-'C. PERCENTAGE CHANGE'!AK$63)/('C. PERCENTAGE CHANGE'!AK$64-'C. PERCENTAGE CHANGE'!AK$63)</f>
        <v>0.31147540983606559</v>
      </c>
      <c r="AL43" s="47">
        <f>('C. PERCENTAGE CHANGE'!AL43-'C. PERCENTAGE CHANGE'!AL$63)/('C. PERCENTAGE CHANGE'!AL$64-'C. PERCENTAGE CHANGE'!AL$63)</f>
        <v>0.77611940298507465</v>
      </c>
      <c r="AM43" s="47">
        <f>('C. PERCENTAGE CHANGE'!AM43-'C. PERCENTAGE CHANGE'!AM$63)/('C. PERCENTAGE CHANGE'!AM$64-'C. PERCENTAGE CHANGE'!AM$63)</f>
        <v>1</v>
      </c>
      <c r="AN43" s="192">
        <f>('C. PERCENTAGE CHANGE'!AN43-'C. PERCENTAGE CHANGE'!AN$63)/('C. PERCENTAGE CHANGE'!AN$64-'C. PERCENTAGE CHANGE'!AN$63)</f>
        <v>0.73716814159292043</v>
      </c>
      <c r="AO43" s="47">
        <f>('C. PERCENTAGE CHANGE'!AO43-'C. PERCENTAGE CHANGE'!AO$63)/('C. PERCENTAGE CHANGE'!AO$64-'C. PERCENTAGE CHANGE'!AO$63)</f>
        <v>0</v>
      </c>
      <c r="AP43" s="47">
        <f>('C. PERCENTAGE CHANGE'!AP43-'C. PERCENTAGE CHANGE'!AP$63)/('C. PERCENTAGE CHANGE'!AP$64-'C. PERCENTAGE CHANGE'!AP$63)</f>
        <v>0.6470588235294118</v>
      </c>
      <c r="AQ43" s="47">
        <f>('C. PERCENTAGE CHANGE'!AQ43-'C. PERCENTAGE CHANGE'!AQ$63)/('C. PERCENTAGE CHANGE'!AQ$64-'C. PERCENTAGE CHANGE'!AQ$63)</f>
        <v>0.35000000000000003</v>
      </c>
      <c r="AR43" s="47">
        <f>('C. PERCENTAGE CHANGE'!AR43-'C. PERCENTAGE CHANGE'!AR$63)/('C. PERCENTAGE CHANGE'!AR$64-'C. PERCENTAGE CHANGE'!AR$63)</f>
        <v>0.47389855609033688</v>
      </c>
      <c r="AS43" s="47">
        <f>('C. PERCENTAGE CHANGE'!AS43-'C. PERCENTAGE CHANGE'!AS$63)/('C. PERCENTAGE CHANGE'!AS$64-'C. PERCENTAGE CHANGE'!AS$63)</f>
        <v>0.5372050816696915</v>
      </c>
      <c r="AT43" s="52">
        <f>('C. PERCENTAGE CHANGE'!AT43-'C. PERCENTAGE CHANGE'!AT$63)/('C. PERCENTAGE CHANGE'!AT$64-'C. PERCENTAGE CHANGE'!AT$63)</f>
        <v>0.27708703374777977</v>
      </c>
      <c r="AU43" s="47">
        <f>('C. PERCENTAGE CHANGE'!AU43-'C. PERCENTAGE CHANGE'!AU$63)/('C. PERCENTAGE CHANGE'!AU$64-'C. PERCENTAGE CHANGE'!AU$63)</f>
        <v>0.36532530474372155</v>
      </c>
      <c r="AV43" s="47">
        <f>('C. PERCENTAGE CHANGE'!AV43-'C. PERCENTAGE CHANGE'!AV$63)/('C. PERCENTAGE CHANGE'!AV$64-'C. PERCENTAGE CHANGE'!AV$63)</f>
        <v>0.34920634920634919</v>
      </c>
      <c r="AW43" s="47">
        <f>('C. PERCENTAGE CHANGE'!AW43-'C. PERCENTAGE CHANGE'!AW$63)/('C. PERCENTAGE CHANGE'!AW$64-'C. PERCENTAGE CHANGE'!AW$63)</f>
        <v>1</v>
      </c>
      <c r="AX43" s="47">
        <f>('C. PERCENTAGE CHANGE'!AX43-'C. PERCENTAGE CHANGE'!AX$63)/('C. PERCENTAGE CHANGE'!AX$64-'C. PERCENTAGE CHANGE'!AX$63)</f>
        <v>0.38983050847457629</v>
      </c>
      <c r="AY43" s="47">
        <f>('C. PERCENTAGE CHANGE'!AY43-'C. PERCENTAGE CHANGE'!AY$63)/('C. PERCENTAGE CHANGE'!AY$64-'C. PERCENTAGE CHANGE'!AY$63)</f>
        <v>0.81230769230769218</v>
      </c>
      <c r="AZ43" s="52">
        <f>('C. PERCENTAGE CHANGE'!AZ43-'C. PERCENTAGE CHANGE'!AZ$63)/('C. PERCENTAGE CHANGE'!AZ$64-'C. PERCENTAGE CHANGE'!AZ$63)</f>
        <v>0.68656539283171136</v>
      </c>
      <c r="BA43" s="47">
        <f>('C. PERCENTAGE CHANGE'!BA43-'C. PERCENTAGE CHANGE'!BA$63)/('C. PERCENTAGE CHANGE'!BA$64-'C. PERCENTAGE CHANGE'!BA$63)</f>
        <v>0.78431372549019607</v>
      </c>
      <c r="BB43" s="47">
        <f>('C. PERCENTAGE CHANGE'!BB43-'C. PERCENTAGE CHANGE'!BB$63)/('C. PERCENTAGE CHANGE'!BB$64-'C. PERCENTAGE CHANGE'!BB$63)</f>
        <v>0.19330855018587359</v>
      </c>
      <c r="BC43" s="47">
        <f>('C. PERCENTAGE CHANGE'!BC43-'C. PERCENTAGE CHANGE'!BC$63)/('C. PERCENTAGE CHANGE'!BC$64-'C. PERCENTAGE CHANGE'!BC$63)</f>
        <v>0.81925925925925924</v>
      </c>
      <c r="BD43" s="47">
        <f>('C. PERCENTAGE CHANGE'!BD43-'C. PERCENTAGE CHANGE'!BD$63)/('C. PERCENTAGE CHANGE'!BD$64-'C. PERCENTAGE CHANGE'!BD$63)</f>
        <v>0.49122807017543862</v>
      </c>
      <c r="BE43" s="47">
        <f>('C. PERCENTAGE CHANGE'!BE43-'C. PERCENTAGE CHANGE'!BE$63)/('C. PERCENTAGE CHANGE'!BE$64-'C. PERCENTAGE CHANGE'!BE$63)</f>
        <v>0.34276729559748426</v>
      </c>
      <c r="BF43" s="52">
        <f>('C. PERCENTAGE CHANGE'!BF43-'C. PERCENTAGE CHANGE'!BF$63)/('C. PERCENTAGE CHANGE'!BF$64-'C. PERCENTAGE CHANGE'!BF$63)</f>
        <v>0.60305230404504384</v>
      </c>
      <c r="BG43" s="47">
        <f>1-('C. PERCENTAGE CHANGE'!BG43-'C. PERCENTAGE CHANGE'!BG$63)/('C. PERCENTAGE CHANGE'!BG$64-'C. PERCENTAGE CHANGE'!BG$63)</f>
        <v>0</v>
      </c>
      <c r="BH43" s="47">
        <f>1-('C. PERCENTAGE CHANGE'!BH43-'C. PERCENTAGE CHANGE'!BH$63)/('C. PERCENTAGE CHANGE'!BH$64-'C. PERCENTAGE CHANGE'!BH$63)</f>
        <v>1</v>
      </c>
      <c r="BI43" s="47">
        <f>1-('C. PERCENTAGE CHANGE'!BI43-'C. PERCENTAGE CHANGE'!BI$63)/('C. PERCENTAGE CHANGE'!BI$64-'C. PERCENTAGE CHANGE'!BI$63)</f>
        <v>0</v>
      </c>
      <c r="BJ43" s="47">
        <f>1-('C. PERCENTAGE CHANGE'!BJ43-'C. PERCENTAGE CHANGE'!BJ$63)/('C. PERCENTAGE CHANGE'!BJ$64-'C. PERCENTAGE CHANGE'!BJ$63)</f>
        <v>0.76190476190476186</v>
      </c>
      <c r="BK43" s="47">
        <f>1-('C. PERCENTAGE CHANGE'!BK43-'C. PERCENTAGE CHANGE'!BK$63)/('C. PERCENTAGE CHANGE'!BK$64-'C. PERCENTAGE CHANGE'!BK$63)</f>
        <v>0</v>
      </c>
      <c r="BL43" s="52">
        <f>1-('C. PERCENTAGE CHANGE'!BL43-'C. PERCENTAGE CHANGE'!BL$63)/('C. PERCENTAGE CHANGE'!BL$64-'C. PERCENTAGE CHANGE'!BL$63)</f>
        <v>0.11904761904761896</v>
      </c>
      <c r="BM43" s="47">
        <f>1-('C. PERCENTAGE CHANGE'!BM43-'C. PERCENTAGE CHANGE'!BM$63)/('C. PERCENTAGE CHANGE'!BM$64-'C. PERCENTAGE CHANGE'!BM$63)</f>
        <v>0.46296296296296291</v>
      </c>
      <c r="BN43" s="47">
        <f>1-('C. PERCENTAGE CHANGE'!BN43-'C. PERCENTAGE CHANGE'!BN$63)/('C. PERCENTAGE CHANGE'!BN$64-'C. PERCENTAGE CHANGE'!BN$63)</f>
        <v>0.40540540540540537</v>
      </c>
      <c r="BO43" s="47">
        <f>1-('C. PERCENTAGE CHANGE'!BO43-'C. PERCENTAGE CHANGE'!BO$63)/('C. PERCENTAGE CHANGE'!BO$64-'C. PERCENTAGE CHANGE'!BO$63)</f>
        <v>0.3584070796460177</v>
      </c>
      <c r="BP43" s="47">
        <f>1-('C. PERCENTAGE CHANGE'!BP43-'C. PERCENTAGE CHANGE'!BP$63)/('C. PERCENTAGE CHANGE'!BP$64-'C. PERCENTAGE CHANGE'!BP$63)</f>
        <v>0.6637931034482758</v>
      </c>
      <c r="BQ43" s="47">
        <f>1-('C. PERCENTAGE CHANGE'!BQ43-'C. PERCENTAGE CHANGE'!BQ$63)/('C. PERCENTAGE CHANGE'!BQ$64-'C. PERCENTAGE CHANGE'!BQ$63)</f>
        <v>0.30158730158730163</v>
      </c>
      <c r="BR43" s="52">
        <f>1-('C. PERCENTAGE CHANGE'!BR43-'C. PERCENTAGE CHANGE'!BR$63)/('C. PERCENTAGE CHANGE'!BR$64-'C. PERCENTAGE CHANGE'!BR$63)</f>
        <v>0.40023474178403762</v>
      </c>
      <c r="BS43" s="47">
        <f>('C. PERCENTAGE CHANGE'!BS43-'C. PERCENTAGE CHANGE'!BS$63)/('C. PERCENTAGE CHANGE'!BS$64-'C. PERCENTAGE CHANGE'!BS$63)</f>
        <v>0.96803281072747871</v>
      </c>
      <c r="BT43" s="47">
        <f>('C. PERCENTAGE CHANGE'!BT43-'C. PERCENTAGE CHANGE'!BT$63)/('C. PERCENTAGE CHANGE'!BT$64-'C. PERCENTAGE CHANGE'!BT$63)</f>
        <v>0.14861292428198436</v>
      </c>
      <c r="BU43" s="47">
        <f>('C. PERCENTAGE CHANGE'!BU43-'C. PERCENTAGE CHANGE'!BU$63)/('C. PERCENTAGE CHANGE'!BU$64-'C. PERCENTAGE CHANGE'!BU$63)</f>
        <v>0.3500728642660369</v>
      </c>
      <c r="BV43" s="47">
        <f>('C. PERCENTAGE CHANGE'!BV43-'C. PERCENTAGE CHANGE'!BV$63)/('C. PERCENTAGE CHANGE'!BV$64-'C. PERCENTAGE CHANGE'!BV$63)</f>
        <v>0.29375896700143472</v>
      </c>
      <c r="BW43" s="47">
        <f>('C. PERCENTAGE CHANGE'!BW43-'C. PERCENTAGE CHANGE'!BW$63)/('C. PERCENTAGE CHANGE'!BW$64-'C. PERCENTAGE CHANGE'!BW$63)</f>
        <v>0.61601222292605273</v>
      </c>
      <c r="BX43" s="52">
        <f>('C. PERCENTAGE CHANGE'!BX43-'C. PERCENTAGE CHANGE'!BX$63)/('C. PERCENTAGE CHANGE'!BX$64-'C. PERCENTAGE CHANGE'!BX$63)</f>
        <v>0.65158326916842269</v>
      </c>
      <c r="BY43" s="47">
        <f>1-('C. PERCENTAGE CHANGE'!BY43-'C. PERCENTAGE CHANGE'!BY$63)/('C. PERCENTAGE CHANGE'!BY$64-'C. PERCENTAGE CHANGE'!BY$63)</f>
        <v>1</v>
      </c>
      <c r="BZ43" s="47">
        <f>1-('C. PERCENTAGE CHANGE'!BZ43-'C. PERCENTAGE CHANGE'!BZ$63)/('C. PERCENTAGE CHANGE'!BZ$64-'C. PERCENTAGE CHANGE'!BZ$63)</f>
        <v>0.34387944159020611</v>
      </c>
      <c r="CA43" s="47">
        <f>1-('C. PERCENTAGE CHANGE'!CA43-'C. PERCENTAGE CHANGE'!CA$63)/('C. PERCENTAGE CHANGE'!CA$64-'C. PERCENTAGE CHANGE'!CA$63)</f>
        <v>0.33958639225543241</v>
      </c>
      <c r="CB43" s="47">
        <f>1-('C. PERCENTAGE CHANGE'!CB43-'C. PERCENTAGE CHANGE'!CB$63)/('C. PERCENTAGE CHANGE'!CB$64-'C. PERCENTAGE CHANGE'!CB$63)</f>
        <v>0.239864874926076</v>
      </c>
      <c r="CC43" s="47">
        <f>1-('C. PERCENTAGE CHANGE'!CC43-'C. PERCENTAGE CHANGE'!CC$63)/('C. PERCENTAGE CHANGE'!CC$64-'C. PERCENTAGE CHANGE'!CC$63)</f>
        <v>0.75909288481526982</v>
      </c>
      <c r="CD43" s="52">
        <f>1-('C. PERCENTAGE CHANGE'!CD43-'C. PERCENTAGE CHANGE'!CD$63)/('C. PERCENTAGE CHANGE'!CD$64-'C. PERCENTAGE CHANGE'!CD$63)</f>
        <v>0.71573383729550555</v>
      </c>
      <c r="CE43" s="51">
        <f>1-('C. PERCENTAGE CHANGE'!CE43-'C. PERCENTAGE CHANGE'!CE$63)/('C. PERCENTAGE CHANGE'!CE$64-'C. PERCENTAGE CHANGE'!CE$63)</f>
        <v>0.64994795456114551</v>
      </c>
      <c r="CF43" s="47">
        <f>1-('C. PERCENTAGE CHANGE'!CF43-'C. PERCENTAGE CHANGE'!CF$63)/('C. PERCENTAGE CHANGE'!CF$64-'C. PERCENTAGE CHANGE'!CF$63)</f>
        <v>0.41536447510597629</v>
      </c>
      <c r="CG43" s="47">
        <f>1-('C. PERCENTAGE CHANGE'!CG43-'C. PERCENTAGE CHANGE'!CG$63)/('C. PERCENTAGE CHANGE'!CG$64-'C. PERCENTAGE CHANGE'!CG$63)</f>
        <v>1</v>
      </c>
      <c r="CH43" s="47">
        <f>1-('C. PERCENTAGE CHANGE'!CH43-'C. PERCENTAGE CHANGE'!CH$63)/('C. PERCENTAGE CHANGE'!CH$64-'C. PERCENTAGE CHANGE'!CH$63)</f>
        <v>0.69371560416016764</v>
      </c>
      <c r="CI43" s="47">
        <f>1-('C. PERCENTAGE CHANGE'!CI43-'C. PERCENTAGE CHANGE'!CI$63)/('C. PERCENTAGE CHANGE'!CI$64-'C. PERCENTAGE CHANGE'!CI$63)</f>
        <v>0.95129255989911732</v>
      </c>
      <c r="CJ43" s="47">
        <f>1-('C. PERCENTAGE CHANGE'!CJ43-'C. PERCENTAGE CHANGE'!CJ$63)/('C. PERCENTAGE CHANGE'!CJ$64-'C. PERCENTAGE CHANGE'!CJ$63)</f>
        <v>0.88569915789100206</v>
      </c>
      <c r="CK43" s="51">
        <f>1-('C. PERCENTAGE CHANGE'!CK43-'C. PERCENTAGE CHANGE'!CK$63)/('C. PERCENTAGE CHANGE'!CK$64-'C. PERCENTAGE CHANGE'!CK$63)</f>
        <v>0.676875</v>
      </c>
      <c r="CL43" s="47">
        <f>1-('C. PERCENTAGE CHANGE'!CL43-'C. PERCENTAGE CHANGE'!CL$63)/('C. PERCENTAGE CHANGE'!CL$64-'C. PERCENTAGE CHANGE'!CL$63)</f>
        <v>0.67948717948717952</v>
      </c>
      <c r="CM43" s="47">
        <f>1-('C. PERCENTAGE CHANGE'!CM43-'C. PERCENTAGE CHANGE'!CM$63)/('C. PERCENTAGE CHANGE'!CM$64-'C. PERCENTAGE CHANGE'!CM$63)</f>
        <v>0.38888888888888884</v>
      </c>
      <c r="CN43" s="47">
        <f>1-('C. PERCENTAGE CHANGE'!CN43-'C. PERCENTAGE CHANGE'!CN$63)/('C. PERCENTAGE CHANGE'!CN$64-'C. PERCENTAGE CHANGE'!CN$63)</f>
        <v>0.76923076923076916</v>
      </c>
      <c r="CO43" s="52">
        <f>1-('C. PERCENTAGE CHANGE'!CP43-'C. PERCENTAGE CHANGE'!CP$63)/('C. PERCENTAGE CHANGE'!CP$64-'C. PERCENTAGE CHANGE'!CP$63)</f>
        <v>0.8</v>
      </c>
      <c r="CP43" s="47">
        <f>1-('C. PERCENTAGE CHANGE'!CQ43-'C. PERCENTAGE CHANGE'!CQ$63)/('C. PERCENTAGE CHANGE'!CQ$64-'C. PERCENTAGE CHANGE'!CQ$63)</f>
        <v>0.69230769230769229</v>
      </c>
      <c r="CQ43" s="47">
        <f>1-('C. PERCENTAGE CHANGE'!CR43-'C. PERCENTAGE CHANGE'!CR$63)/('C. PERCENTAGE CHANGE'!CR$64-'C. PERCENTAGE CHANGE'!CR$63)</f>
        <v>0.40384615384615385</v>
      </c>
      <c r="CR43" s="47">
        <f>1-('C. PERCENTAGE CHANGE'!CS43-'C. PERCENTAGE CHANGE'!CS$63)/('C. PERCENTAGE CHANGE'!CS$64-'C. PERCENTAGE CHANGE'!CS$63)</f>
        <v>0.7407407407407407</v>
      </c>
      <c r="CS43" s="47">
        <f>1-('C. PERCENTAGE CHANGE'!CT43-'C. PERCENTAGE CHANGE'!CT$63)/('C. PERCENTAGE CHANGE'!CT$64-'C. PERCENTAGE CHANGE'!CT$63)</f>
        <v>0.5714285714285714</v>
      </c>
      <c r="CT43" s="47">
        <f>1-('C. PERCENTAGE CHANGE'!CU43-'C. PERCENTAGE CHANGE'!CU$63)/('C. PERCENTAGE CHANGE'!CU$64-'C. PERCENTAGE CHANGE'!CU$63)</f>
        <v>0.54999999999999993</v>
      </c>
      <c r="CU43" s="52">
        <f>1-('C. PERCENTAGE CHANGE'!CV43-'C. PERCENTAGE CHANGE'!CV$63)/('C. PERCENTAGE CHANGE'!CV$64-'C. PERCENTAGE CHANGE'!CV$63)</f>
        <v>0.21875</v>
      </c>
      <c r="CV43" s="47">
        <f>1-('C. PERCENTAGE CHANGE'!CW43-'C. PERCENTAGE CHANGE'!CW$63)/('C. PERCENTAGE CHANGE'!CW$64-'C. PERCENTAGE CHANGE'!CW$63)</f>
        <v>0.68421052631578949</v>
      </c>
      <c r="CW43" s="47">
        <f>1-('C. PERCENTAGE CHANGE'!CX43-'C. PERCENTAGE CHANGE'!CX$63)/('C. PERCENTAGE CHANGE'!CX$64-'C. PERCENTAGE CHANGE'!CX$63)</f>
        <v>0.35006858710562427</v>
      </c>
      <c r="CX43" s="47">
        <f>1-('C. PERCENTAGE CHANGE'!CY43-'C. PERCENTAGE CHANGE'!CY$63)/('C. PERCENTAGE CHANGE'!CY$64-'C. PERCENTAGE CHANGE'!CY$63)</f>
        <v>0.58673469387755106</v>
      </c>
      <c r="CY43" s="47">
        <f>1-('C. PERCENTAGE CHANGE'!CZ43-'C. PERCENTAGE CHANGE'!CZ$63)/('C. PERCENTAGE CHANGE'!CZ$64-'C. PERCENTAGE CHANGE'!CZ$63)</f>
        <v>0.73426573426573427</v>
      </c>
      <c r="CZ43" s="47">
        <f>1-('C. PERCENTAGE CHANGE'!DA43-'C. PERCENTAGE CHANGE'!DA$63)/('C. PERCENTAGE CHANGE'!DA$64-'C. PERCENTAGE CHANGE'!DA$63)</f>
        <v>0.15584415584415579</v>
      </c>
      <c r="DA43" s="52">
        <f>1-('C. PERCENTAGE CHANGE'!DB43-'C. PERCENTAGE CHANGE'!DB$63)/('C. PERCENTAGE CHANGE'!DB$64-'C. PERCENTAGE CHANGE'!DB$63)</f>
        <v>0.510662177328844</v>
      </c>
      <c r="DB43" s="47">
        <f>1-('C. PERCENTAGE CHANGE'!DC43-'C. PERCENTAGE CHANGE'!DC$63)/('C. PERCENTAGE CHANGE'!DC$64-'C. PERCENTAGE CHANGE'!DC$63)</f>
        <v>0.37931034482758619</v>
      </c>
      <c r="DC43" s="47">
        <f>1-('C. PERCENTAGE CHANGE'!DD43-'C. PERCENTAGE CHANGE'!DD$63)/('C. PERCENTAGE CHANGE'!DD$64-'C. PERCENTAGE CHANGE'!DD$63)</f>
        <v>0.75</v>
      </c>
      <c r="DD43" s="47">
        <f>1-('C. PERCENTAGE CHANGE'!DE43-'C. PERCENTAGE CHANGE'!DE$63)/('C. PERCENTAGE CHANGE'!DE$64-'C. PERCENTAGE CHANGE'!DE$63)</f>
        <v>0.68507042253521133</v>
      </c>
      <c r="DE43" s="47">
        <f>1-('C. PERCENTAGE CHANGE'!DF43-'C. PERCENTAGE CHANGE'!DF$63)/('C. PERCENTAGE CHANGE'!DF$64-'C. PERCENTAGE CHANGE'!DF$63)</f>
        <v>0.52173913043478259</v>
      </c>
      <c r="DF43" s="47">
        <f>1-('C. PERCENTAGE CHANGE'!DG43-'C. PERCENTAGE CHANGE'!DG$63)/('C. PERCENTAGE CHANGE'!DG$64-'C. PERCENTAGE CHANGE'!DG$63)</f>
        <v>0.34782608695652173</v>
      </c>
      <c r="DG43" s="52">
        <f>1-('C. PERCENTAGE CHANGE'!DH43-'C. PERCENTAGE CHANGE'!DH$63)/('C. PERCENTAGE CHANGE'!DH$64-'C. PERCENTAGE CHANGE'!DH$63)</f>
        <v>0.16774193548387095</v>
      </c>
    </row>
    <row r="44" spans="1:111" x14ac:dyDescent="0.35">
      <c r="A44" s="228"/>
      <c r="B44" s="248" t="s">
        <v>40</v>
      </c>
      <c r="C44" s="248" t="s">
        <v>53</v>
      </c>
      <c r="D44" s="229" t="s">
        <v>88</v>
      </c>
      <c r="E44" s="18">
        <f>('C. PERCENTAGE CHANGE'!E44-'C. PERCENTAGE CHANGE'!E$63)/('C. PERCENTAGE CHANGE'!E$64-'C. PERCENTAGE CHANGE'!E$63)</f>
        <v>0.95396778994002862</v>
      </c>
      <c r="F44" s="19">
        <f>('C. PERCENTAGE CHANGE'!F44-'C. PERCENTAGE CHANGE'!F$63)/('C. PERCENTAGE CHANGE'!F$64-'C. PERCENTAGE CHANGE'!F$63)</f>
        <v>0.55040679991668917</v>
      </c>
      <c r="G44" s="19">
        <f>('C. PERCENTAGE CHANGE'!G44-'C. PERCENTAGE CHANGE'!G$63)/('C. PERCENTAGE CHANGE'!G$64-'C. PERCENTAGE CHANGE'!G$63)</f>
        <v>0.32925979824864876</v>
      </c>
      <c r="H44" s="19">
        <f>('C. PERCENTAGE CHANGE'!H44-'C. PERCENTAGE CHANGE'!H$63)/('C. PERCENTAGE CHANGE'!H$64-'C. PERCENTAGE CHANGE'!H$63)</f>
        <v>0.48024339848797593</v>
      </c>
      <c r="I44" s="19">
        <f>('C. PERCENTAGE CHANGE'!I44-'C. PERCENTAGE CHANGE'!I$63)/('C. PERCENTAGE CHANGE'!I$64-'C. PERCENTAGE CHANGE'!I$63)</f>
        <v>0.83230284999670578</v>
      </c>
      <c r="J44" s="52">
        <f>('C. PERCENTAGE CHANGE'!J44-'C. PERCENTAGE CHANGE'!J$63)/('C. PERCENTAGE CHANGE'!J$64-'C. PERCENTAGE CHANGE'!J$63)</f>
        <v>0.63372380817042939</v>
      </c>
      <c r="K44" s="51">
        <f>('C. PERCENTAGE CHANGE'!K44-'C. PERCENTAGE CHANGE'!K$63)/('C. PERCENTAGE CHANGE'!K$64-'C. PERCENTAGE CHANGE'!K$63)</f>
        <v>1</v>
      </c>
      <c r="L44" s="47">
        <f>('C. PERCENTAGE CHANGE'!L44-'C. PERCENTAGE CHANGE'!L$63)/('C. PERCENTAGE CHANGE'!L$64-'C. PERCENTAGE CHANGE'!L$63)</f>
        <v>0.47887323943661975</v>
      </c>
      <c r="M44" s="47">
        <f>('C. PERCENTAGE CHANGE'!M44-'C. PERCENTAGE CHANGE'!M$63)/('C. PERCENTAGE CHANGE'!M$64-'C. PERCENTAGE CHANGE'!M$63)</f>
        <v>0.65231572080887146</v>
      </c>
      <c r="N44" s="47">
        <f>('C. PERCENTAGE CHANGE'!N44-'C. PERCENTAGE CHANGE'!N$63)/('C. PERCENTAGE CHANGE'!N$64-'C. PERCENTAGE CHANGE'!N$63)</f>
        <v>0.49640505890505898</v>
      </c>
      <c r="O44" s="47">
        <f>('C. PERCENTAGE CHANGE'!O44-'C. PERCENTAGE CHANGE'!O$63)/('C. PERCENTAGE CHANGE'!O$64-'C. PERCENTAGE CHANGE'!O$63)</f>
        <v>0.33373349339735886</v>
      </c>
      <c r="P44" s="52">
        <f>('C. PERCENTAGE CHANGE'!P44-'C. PERCENTAGE CHANGE'!P$63)/('C. PERCENTAGE CHANGE'!P$64-'C. PERCENTAGE CHANGE'!P$63)</f>
        <v>0.61216730038022804</v>
      </c>
      <c r="Q44" s="47">
        <f>('C. PERCENTAGE CHANGE'!Q44-'C. PERCENTAGE CHANGE'!Q$63)/('C. PERCENTAGE CHANGE'!Q$64-'C. PERCENTAGE CHANGE'!Q$63)</f>
        <v>0.81444087254791098</v>
      </c>
      <c r="R44" s="47">
        <f>('C. PERCENTAGE CHANGE'!R44-'C. PERCENTAGE CHANGE'!R$63)/('C. PERCENTAGE CHANGE'!R$64-'C. PERCENTAGE CHANGE'!R$63)</f>
        <v>0.24653146091674571</v>
      </c>
      <c r="S44" s="47">
        <f>('C. PERCENTAGE CHANGE'!S44-'C. PERCENTAGE CHANGE'!S$63)/('C. PERCENTAGE CHANGE'!S$64-'C. PERCENTAGE CHANGE'!S$63)</f>
        <v>0.27300633251046474</v>
      </c>
      <c r="T44" s="47">
        <f>('C. PERCENTAGE CHANGE'!T44-'C. PERCENTAGE CHANGE'!T$63)/('C. PERCENTAGE CHANGE'!T$64-'C. PERCENTAGE CHANGE'!T$63)</f>
        <v>0.56053586333688099</v>
      </c>
      <c r="U44" s="47">
        <f>('C. PERCENTAGE CHANGE'!U44-'C. PERCENTAGE CHANGE'!U$63)/('C. PERCENTAGE CHANGE'!U$64-'C. PERCENTAGE CHANGE'!U$63)</f>
        <v>0.31418730217836527</v>
      </c>
      <c r="V44" s="52">
        <f>('C. PERCENTAGE CHANGE'!V44-'C. PERCENTAGE CHANGE'!V$63)/('C. PERCENTAGE CHANGE'!V$64-'C. PERCENTAGE CHANGE'!V$63)</f>
        <v>0.19412818821940103</v>
      </c>
      <c r="W44" s="47">
        <f>('C. PERCENTAGE CHANGE'!W44-'C. PERCENTAGE CHANGE'!W$63)/('C. PERCENTAGE CHANGE'!W$64-'C. PERCENTAGE CHANGE'!W$63)</f>
        <v>0.65873907114783026</v>
      </c>
      <c r="X44" s="47">
        <f>('C. PERCENTAGE CHANGE'!X44-'C. PERCENTAGE CHANGE'!X$63)/('C. PERCENTAGE CHANGE'!X$64-'C. PERCENTAGE CHANGE'!X$63)</f>
        <v>0.58709677419354811</v>
      </c>
      <c r="Y44" s="47">
        <f>('C. PERCENTAGE CHANGE'!Y44-'C. PERCENTAGE CHANGE'!Y$63)/('C. PERCENTAGE CHANGE'!Y$64-'C. PERCENTAGE CHANGE'!Y$63)</f>
        <v>0.22879177377892029</v>
      </c>
      <c r="Z44" s="47">
        <f>('C. PERCENTAGE CHANGE'!Z44-'C. PERCENTAGE CHANGE'!Z$63)/('C. PERCENTAGE CHANGE'!Z$64-'C. PERCENTAGE CHANGE'!Z$63)</f>
        <v>0.34186801298233011</v>
      </c>
      <c r="AA44" s="47">
        <f>('C. PERCENTAGE CHANGE'!AA44-'C. PERCENTAGE CHANGE'!AA$63)/('C. PERCENTAGE CHANGE'!AA$64-'C. PERCENTAGE CHANGE'!AA$63)</f>
        <v>0.78859717868338552</v>
      </c>
      <c r="AB44" s="52">
        <f>('C. PERCENTAGE CHANGE'!AB44-'C. PERCENTAGE CHANGE'!AB$63)/('C. PERCENTAGE CHANGE'!AB$64-'C. PERCENTAGE CHANGE'!AB$63)</f>
        <v>0.5864519042601235</v>
      </c>
      <c r="AC44" s="47">
        <f>('C. PERCENTAGE CHANGE'!AC44-'C. PERCENTAGE CHANGE'!AC$63)/('C. PERCENTAGE CHANGE'!AC$64-'C. PERCENTAGE CHANGE'!AC$63)</f>
        <v>0.63849765258215974</v>
      </c>
      <c r="AD44" s="47">
        <f>('C. PERCENTAGE CHANGE'!AD44-'C. PERCENTAGE CHANGE'!AD$63)/('C. PERCENTAGE CHANGE'!AD$64-'C. PERCENTAGE CHANGE'!AD$63)</f>
        <v>0.32432432432432429</v>
      </c>
      <c r="AE44" s="47">
        <f>('C. PERCENTAGE CHANGE'!AE44-'C. PERCENTAGE CHANGE'!AE$63)/('C. PERCENTAGE CHANGE'!AE$64-'C. PERCENTAGE CHANGE'!AE$63)</f>
        <v>0.63377128953771289</v>
      </c>
      <c r="AF44" s="47">
        <f>('C. PERCENTAGE CHANGE'!AF44-'C. PERCENTAGE CHANGE'!AF$63)/('C. PERCENTAGE CHANGE'!AF$64-'C. PERCENTAGE CHANGE'!AF$63)</f>
        <v>0.50504181013280858</v>
      </c>
      <c r="AG44" s="47">
        <f>('C. PERCENTAGE CHANGE'!AG44-'C. PERCENTAGE CHANGE'!AG$63)/('C. PERCENTAGE CHANGE'!AG$64-'C. PERCENTAGE CHANGE'!AG$63)</f>
        <v>0.39167911734283417</v>
      </c>
      <c r="AH44" s="47">
        <f>('C. PERCENTAGE CHANGE'!AH44-'C. PERCENTAGE CHANGE'!AH$63)/('C. PERCENTAGE CHANGE'!AH$64-'C. PERCENTAGE CHANGE'!AH$63)</f>
        <v>0.46349745331069608</v>
      </c>
      <c r="AI44" s="120">
        <f>('C. PERCENTAGE CHANGE'!AI44-'C. PERCENTAGE CHANGE'!AI$63)/('C. PERCENTAGE CHANGE'!AI$64-'C. PERCENTAGE CHANGE'!AI$63)</f>
        <v>0.93680116674769076</v>
      </c>
      <c r="AJ44" s="47">
        <f>('C. PERCENTAGE CHANGE'!AJ44-'C. PERCENTAGE CHANGE'!AJ$63)/('C. PERCENTAGE CHANGE'!AJ$64-'C. PERCENTAGE CHANGE'!AJ$63)</f>
        <v>0.34453781512605036</v>
      </c>
      <c r="AK44" s="47">
        <f>('C. PERCENTAGE CHANGE'!AK44-'C. PERCENTAGE CHANGE'!AK$63)/('C. PERCENTAGE CHANGE'!AK$64-'C. PERCENTAGE CHANGE'!AK$63)</f>
        <v>0.31147540983606559</v>
      </c>
      <c r="AL44" s="47">
        <f>('C. PERCENTAGE CHANGE'!AL44-'C. PERCENTAGE CHANGE'!AL$63)/('C. PERCENTAGE CHANGE'!AL$64-'C. PERCENTAGE CHANGE'!AL$63)</f>
        <v>1</v>
      </c>
      <c r="AM44" s="47">
        <f>('C. PERCENTAGE CHANGE'!AM44-'C. PERCENTAGE CHANGE'!AM$63)/('C. PERCENTAGE CHANGE'!AM$64-'C. PERCENTAGE CHANGE'!AM$63)</f>
        <v>0.75503144654088039</v>
      </c>
      <c r="AN44" s="192">
        <f>('C. PERCENTAGE CHANGE'!AN44-'C. PERCENTAGE CHANGE'!AN$63)/('C. PERCENTAGE CHANGE'!AN$64-'C. PERCENTAGE CHANGE'!AN$63)</f>
        <v>1</v>
      </c>
      <c r="AO44" s="47">
        <f>('C. PERCENTAGE CHANGE'!AO44-'C. PERCENTAGE CHANGE'!AO$63)/('C. PERCENTAGE CHANGE'!AO$64-'C. PERCENTAGE CHANGE'!AO$63)</f>
        <v>0.33898305084745767</v>
      </c>
      <c r="AP44" s="47">
        <f>('C. PERCENTAGE CHANGE'!AP44-'C. PERCENTAGE CHANGE'!AP$63)/('C. PERCENTAGE CHANGE'!AP$64-'C. PERCENTAGE CHANGE'!AP$63)</f>
        <v>0.44796380090497739</v>
      </c>
      <c r="AQ44" s="47">
        <f>('C. PERCENTAGE CHANGE'!AQ44-'C. PERCENTAGE CHANGE'!AQ$63)/('C. PERCENTAGE CHANGE'!AQ$64-'C. PERCENTAGE CHANGE'!AQ$63)</f>
        <v>0.52843137254901962</v>
      </c>
      <c r="AR44" s="47">
        <f>('C. PERCENTAGE CHANGE'!AR44-'C. PERCENTAGE CHANGE'!AR$63)/('C. PERCENTAGE CHANGE'!AR$64-'C. PERCENTAGE CHANGE'!AR$63)</f>
        <v>0.22744895321788575</v>
      </c>
      <c r="AS44" s="47">
        <f>('C. PERCENTAGE CHANGE'!AS44-'C. PERCENTAGE CHANGE'!AS$63)/('C. PERCENTAGE CHANGE'!AS$64-'C. PERCENTAGE CHANGE'!AS$63)</f>
        <v>0.67064544650751545</v>
      </c>
      <c r="AT44" s="52">
        <f>('C. PERCENTAGE CHANGE'!AT44-'C. PERCENTAGE CHANGE'!AT$63)/('C. PERCENTAGE CHANGE'!AT$64-'C. PERCENTAGE CHANGE'!AT$63)</f>
        <v>0.47424511545293085</v>
      </c>
      <c r="AU44" s="47">
        <f>('C. PERCENTAGE CHANGE'!AU44-'C. PERCENTAGE CHANGE'!AU$63)/('C. PERCENTAGE CHANGE'!AU$64-'C. PERCENTAGE CHANGE'!AU$63)</f>
        <v>0.47100047782657167</v>
      </c>
      <c r="AV44" s="47">
        <f>('C. PERCENTAGE CHANGE'!AV44-'C. PERCENTAGE CHANGE'!AV$63)/('C. PERCENTAGE CHANGE'!AV$64-'C. PERCENTAGE CHANGE'!AV$63)</f>
        <v>0.64340073929115016</v>
      </c>
      <c r="AW44" s="47">
        <f>('C. PERCENTAGE CHANGE'!AW44-'C. PERCENTAGE CHANGE'!AW$63)/('C. PERCENTAGE CHANGE'!AW$64-'C. PERCENTAGE CHANGE'!AW$63)</f>
        <v>0.6633663366336634</v>
      </c>
      <c r="AX44" s="47">
        <f>('C. PERCENTAGE CHANGE'!AX44-'C. PERCENTAGE CHANGE'!AX$63)/('C. PERCENTAGE CHANGE'!AX$64-'C. PERCENTAGE CHANGE'!AX$63)</f>
        <v>0.92959582790091266</v>
      </c>
      <c r="AY44" s="47">
        <f>('C. PERCENTAGE CHANGE'!AY44-'C. PERCENTAGE CHANGE'!AY$63)/('C. PERCENTAGE CHANGE'!AY$64-'C. PERCENTAGE CHANGE'!AY$63)</f>
        <v>0.27240265906932576</v>
      </c>
      <c r="AZ44" s="52">
        <f>('C. PERCENTAGE CHANGE'!AZ44-'C. PERCENTAGE CHANGE'!AZ$63)/('C. PERCENTAGE CHANGE'!AZ$64-'C. PERCENTAGE CHANGE'!AZ$63)</f>
        <v>0.88680910528444812</v>
      </c>
      <c r="BA44" s="47">
        <f>('C. PERCENTAGE CHANGE'!BA44-'C. PERCENTAGE CHANGE'!BA$63)/('C. PERCENTAGE CHANGE'!BA$64-'C. PERCENTAGE CHANGE'!BA$63)</f>
        <v>0.32786885245901637</v>
      </c>
      <c r="BB44" s="47">
        <f>('C. PERCENTAGE CHANGE'!BB44-'C. PERCENTAGE CHANGE'!BB$63)/('C. PERCENTAGE CHANGE'!BB$64-'C. PERCENTAGE CHANGE'!BB$63)</f>
        <v>0.21785566766979406</v>
      </c>
      <c r="BC44" s="47">
        <f>('C. PERCENTAGE CHANGE'!BC44-'C. PERCENTAGE CHANGE'!BC$63)/('C. PERCENTAGE CHANGE'!BC$64-'C. PERCENTAGE CHANGE'!BC$63)</f>
        <v>0.92129032258064514</v>
      </c>
      <c r="BD44" s="47">
        <f>('C. PERCENTAGE CHANGE'!BD44-'C. PERCENTAGE CHANGE'!BD$63)/('C. PERCENTAGE CHANGE'!BD$64-'C. PERCENTAGE CHANGE'!BD$63)</f>
        <v>0.67045454545454541</v>
      </c>
      <c r="BE44" s="47">
        <f>('C. PERCENTAGE CHANGE'!BE44-'C. PERCENTAGE CHANGE'!BE$63)/('C. PERCENTAGE CHANGE'!BE$64-'C. PERCENTAGE CHANGE'!BE$63)</f>
        <v>0.31481481481481477</v>
      </c>
      <c r="BF44" s="52">
        <f>('C. PERCENTAGE CHANGE'!BF44-'C. PERCENTAGE CHANGE'!BF$63)/('C. PERCENTAGE CHANGE'!BF$64-'C. PERCENTAGE CHANGE'!BF$63)</f>
        <v>0.52690258909030852</v>
      </c>
      <c r="BG44" s="47">
        <f>1-('C. PERCENTAGE CHANGE'!BG44-'C. PERCENTAGE CHANGE'!BG$63)/('C. PERCENTAGE CHANGE'!BG$64-'C. PERCENTAGE CHANGE'!BG$63)</f>
        <v>0</v>
      </c>
      <c r="BH44" s="47">
        <f>1-('C. PERCENTAGE CHANGE'!BH44-'C. PERCENTAGE CHANGE'!BH$63)/('C. PERCENTAGE CHANGE'!BH$64-'C. PERCENTAGE CHANGE'!BH$63)</f>
        <v>1</v>
      </c>
      <c r="BI44" s="47">
        <f>1-('C. PERCENTAGE CHANGE'!BI44-'C. PERCENTAGE CHANGE'!BI$63)/('C. PERCENTAGE CHANGE'!BI$64-'C. PERCENTAGE CHANGE'!BI$63)</f>
        <v>0</v>
      </c>
      <c r="BJ44" s="47">
        <f>1-('C. PERCENTAGE CHANGE'!BJ44-'C. PERCENTAGE CHANGE'!BJ$63)/('C. PERCENTAGE CHANGE'!BJ$64-'C. PERCENTAGE CHANGE'!BJ$63)</f>
        <v>0.88888888888888884</v>
      </c>
      <c r="BK44" s="47">
        <f>1-('C. PERCENTAGE CHANGE'!BK44-'C. PERCENTAGE CHANGE'!BK$63)/('C. PERCENTAGE CHANGE'!BK$64-'C. PERCENTAGE CHANGE'!BK$63)</f>
        <v>0</v>
      </c>
      <c r="BL44" s="52">
        <f>1-('C. PERCENTAGE CHANGE'!BL44-'C. PERCENTAGE CHANGE'!BL$63)/('C. PERCENTAGE CHANGE'!BL$64-'C. PERCENTAGE CHANGE'!BL$63)</f>
        <v>0.2222222222222221</v>
      </c>
      <c r="BM44" s="47">
        <f>1-('C. PERCENTAGE CHANGE'!BM44-'C. PERCENTAGE CHANGE'!BM$63)/('C. PERCENTAGE CHANGE'!BM$64-'C. PERCENTAGE CHANGE'!BM$63)</f>
        <v>0.66666666666666663</v>
      </c>
      <c r="BN44" s="47">
        <f>1-('C. PERCENTAGE CHANGE'!BN44-'C. PERCENTAGE CHANGE'!BN$63)/('C. PERCENTAGE CHANGE'!BN$64-'C. PERCENTAGE CHANGE'!BN$63)</f>
        <v>0.83333333333333326</v>
      </c>
      <c r="BO44" s="47">
        <f>1-('C. PERCENTAGE CHANGE'!BO44-'C. PERCENTAGE CHANGE'!BO$63)/('C. PERCENTAGE CHANGE'!BO$64-'C. PERCENTAGE CHANGE'!BO$63)</f>
        <v>0.48672566371681414</v>
      </c>
      <c r="BP44" s="47">
        <f>1-('C. PERCENTAGE CHANGE'!BP44-'C. PERCENTAGE CHANGE'!BP$63)/('C. PERCENTAGE CHANGE'!BP$64-'C. PERCENTAGE CHANGE'!BP$63)</f>
        <v>0.37931034482758619</v>
      </c>
      <c r="BQ44" s="47">
        <f>1-('C. PERCENTAGE CHANGE'!BQ44-'C. PERCENTAGE CHANGE'!BQ$63)/('C. PERCENTAGE CHANGE'!BQ$64-'C. PERCENTAGE CHANGE'!BQ$63)</f>
        <v>0.30158730158730163</v>
      </c>
      <c r="BR44" s="52">
        <f>1-('C. PERCENTAGE CHANGE'!BR44-'C. PERCENTAGE CHANGE'!BR$63)/('C. PERCENTAGE CHANGE'!BR$64-'C. PERCENTAGE CHANGE'!BR$63)</f>
        <v>0.55633802816901423</v>
      </c>
      <c r="BS44" s="47">
        <f>('C. PERCENTAGE CHANGE'!BS44-'C. PERCENTAGE CHANGE'!BS$63)/('C. PERCENTAGE CHANGE'!BS$64-'C. PERCENTAGE CHANGE'!BS$63)</f>
        <v>0.24918957272013753</v>
      </c>
      <c r="BT44" s="47">
        <f>('C. PERCENTAGE CHANGE'!BT44-'C. PERCENTAGE CHANGE'!BT$63)/('C. PERCENTAGE CHANGE'!BT$64-'C. PERCENTAGE CHANGE'!BT$63)</f>
        <v>0.20678851174934729</v>
      </c>
      <c r="BU44" s="47">
        <f>('C. PERCENTAGE CHANGE'!BU44-'C. PERCENTAGE CHANGE'!BU$63)/('C. PERCENTAGE CHANGE'!BU$64-'C. PERCENTAGE CHANGE'!BU$63)</f>
        <v>0.33331797197546159</v>
      </c>
      <c r="BV44" s="47">
        <f>('C. PERCENTAGE CHANGE'!BV44-'C. PERCENTAGE CHANGE'!BV$63)/('C. PERCENTAGE CHANGE'!BV$64-'C. PERCENTAGE CHANGE'!BV$63)</f>
        <v>0.45098039215686275</v>
      </c>
      <c r="BW44" s="47">
        <f>('C. PERCENTAGE CHANGE'!BW44-'C. PERCENTAGE CHANGE'!BW$63)/('C. PERCENTAGE CHANGE'!BW$64-'C. PERCENTAGE CHANGE'!BW$63)</f>
        <v>0.49609178553746236</v>
      </c>
      <c r="BX44" s="52">
        <f>('C. PERCENTAGE CHANGE'!BX44-'C. PERCENTAGE CHANGE'!BX$63)/('C. PERCENTAGE CHANGE'!BX$64-'C. PERCENTAGE CHANGE'!BX$63)</f>
        <v>0.23761932263619889</v>
      </c>
      <c r="BY44" s="47">
        <f>1-('C. PERCENTAGE CHANGE'!BY44-'C. PERCENTAGE CHANGE'!BY$63)/('C. PERCENTAGE CHANGE'!BY$64-'C. PERCENTAGE CHANGE'!BY$63)</f>
        <v>0.73298730043541416</v>
      </c>
      <c r="BZ44" s="47">
        <f>1-('C. PERCENTAGE CHANGE'!BZ44-'C. PERCENTAGE CHANGE'!BZ$63)/('C. PERCENTAGE CHANGE'!BZ$64-'C. PERCENTAGE CHANGE'!BZ$63)</f>
        <v>0</v>
      </c>
      <c r="CA44" s="47">
        <f>1-('C. PERCENTAGE CHANGE'!CA44-'C. PERCENTAGE CHANGE'!CA$63)/('C. PERCENTAGE CHANGE'!CA$64-'C. PERCENTAGE CHANGE'!CA$63)</f>
        <v>0.19749526327076372</v>
      </c>
      <c r="CB44" s="47">
        <f>1-('C. PERCENTAGE CHANGE'!CB44-'C. PERCENTAGE CHANGE'!CB$63)/('C. PERCENTAGE CHANGE'!CB$64-'C. PERCENTAGE CHANGE'!CB$63)</f>
        <v>0.47051523994491284</v>
      </c>
      <c r="CC44" s="47">
        <f>1-('C. PERCENTAGE CHANGE'!CC44-'C. PERCENTAGE CHANGE'!CC$63)/('C. PERCENTAGE CHANGE'!CC$64-'C. PERCENTAGE CHANGE'!CC$63)</f>
        <v>8.4441127226514867E-2</v>
      </c>
      <c r="CD44" s="52">
        <f>1-('C. PERCENTAGE CHANGE'!CD44-'C. PERCENTAGE CHANGE'!CD$63)/('C. PERCENTAGE CHANGE'!CD$64-'C. PERCENTAGE CHANGE'!CD$63)</f>
        <v>0.33860634485301766</v>
      </c>
      <c r="CE44" s="51">
        <f>1-('C. PERCENTAGE CHANGE'!CE44-'C. PERCENTAGE CHANGE'!CE$63)/('C. PERCENTAGE CHANGE'!CE$64-'C. PERCENTAGE CHANGE'!CE$63)</f>
        <v>0.39068309397098488</v>
      </c>
      <c r="CF44" s="47">
        <f>1-('C. PERCENTAGE CHANGE'!CF44-'C. PERCENTAGE CHANGE'!CF$63)/('C. PERCENTAGE CHANGE'!CF$64-'C. PERCENTAGE CHANGE'!CF$63)</f>
        <v>0.35741779495671688</v>
      </c>
      <c r="CG44" s="47">
        <f>1-('C. PERCENTAGE CHANGE'!CG44-'C. PERCENTAGE CHANGE'!CG$63)/('C. PERCENTAGE CHANGE'!CG$64-'C. PERCENTAGE CHANGE'!CG$63)</f>
        <v>0.43245432746248236</v>
      </c>
      <c r="CH44" s="47">
        <f>1-('C. PERCENTAGE CHANGE'!CH44-'C. PERCENTAGE CHANGE'!CH$63)/('C. PERCENTAGE CHANGE'!CH$64-'C. PERCENTAGE CHANGE'!CH$63)</f>
        <v>0.51620595937622338</v>
      </c>
      <c r="CI44" s="47">
        <f>1-('C. PERCENTAGE CHANGE'!CI44-'C. PERCENTAGE CHANGE'!CI$63)/('C. PERCENTAGE CHANGE'!CI$64-'C. PERCENTAGE CHANGE'!CI$63)</f>
        <v>0.44215006305170235</v>
      </c>
      <c r="CJ44" s="47">
        <f>1-('C. PERCENTAGE CHANGE'!CJ44-'C. PERCENTAGE CHANGE'!CJ$63)/('C. PERCENTAGE CHANGE'!CJ$64-'C. PERCENTAGE CHANGE'!CJ$63)</f>
        <v>0.33448476106625713</v>
      </c>
      <c r="CK44" s="51">
        <f>1-('C. PERCENTAGE CHANGE'!CK44-'C. PERCENTAGE CHANGE'!CK$63)/('C. PERCENTAGE CHANGE'!CK$64-'C. PERCENTAGE CHANGE'!CK$63)</f>
        <v>0.54625000000000001</v>
      </c>
      <c r="CL44" s="47">
        <f>1-('C. PERCENTAGE CHANGE'!CL44-'C. PERCENTAGE CHANGE'!CL$63)/('C. PERCENTAGE CHANGE'!CL$64-'C. PERCENTAGE CHANGE'!CL$63)</f>
        <v>0.16666666666666674</v>
      </c>
      <c r="CM44" s="47">
        <f>1-('C. PERCENTAGE CHANGE'!CM44-'C. PERCENTAGE CHANGE'!CM$63)/('C. PERCENTAGE CHANGE'!CM$64-'C. PERCENTAGE CHANGE'!CM$63)</f>
        <v>0.56000000000000005</v>
      </c>
      <c r="CN44" s="47">
        <f>1-('C. PERCENTAGE CHANGE'!CN44-'C. PERCENTAGE CHANGE'!CN$63)/('C. PERCENTAGE CHANGE'!CN$64-'C. PERCENTAGE CHANGE'!CN$63)</f>
        <v>0.625</v>
      </c>
      <c r="CO44" s="52">
        <f>1-('C. PERCENTAGE CHANGE'!CP44-'C. PERCENTAGE CHANGE'!CP$63)/('C. PERCENTAGE CHANGE'!CP$64-'C. PERCENTAGE CHANGE'!CP$63)</f>
        <v>0.4</v>
      </c>
      <c r="CP44" s="47">
        <f>1-('C. PERCENTAGE CHANGE'!CQ44-'C. PERCENTAGE CHANGE'!CQ$63)/('C. PERCENTAGE CHANGE'!CQ$64-'C. PERCENTAGE CHANGE'!CQ$63)</f>
        <v>0.87692307692307692</v>
      </c>
      <c r="CQ44" s="47">
        <f>1-('C. PERCENTAGE CHANGE'!CR44-'C. PERCENTAGE CHANGE'!CR$63)/('C. PERCENTAGE CHANGE'!CR$64-'C. PERCENTAGE CHANGE'!CR$63)</f>
        <v>0.53846153846153855</v>
      </c>
      <c r="CR44" s="47">
        <f>1-('C. PERCENTAGE CHANGE'!CS44-'C. PERCENTAGE CHANGE'!CS$63)/('C. PERCENTAGE CHANGE'!CS$64-'C. PERCENTAGE CHANGE'!CS$63)</f>
        <v>0.83333333333333326</v>
      </c>
      <c r="CS44" s="47">
        <f>1-('C. PERCENTAGE CHANGE'!CT44-'C. PERCENTAGE CHANGE'!CT$63)/('C. PERCENTAGE CHANGE'!CT$64-'C. PERCENTAGE CHANGE'!CT$63)</f>
        <v>0.2857142857142857</v>
      </c>
      <c r="CT44" s="47">
        <f>1-('C. PERCENTAGE CHANGE'!CU44-'C. PERCENTAGE CHANGE'!CU$63)/('C. PERCENTAGE CHANGE'!CU$64-'C. PERCENTAGE CHANGE'!CU$63)</f>
        <v>0.7</v>
      </c>
      <c r="CU44" s="52">
        <f>1-('C. PERCENTAGE CHANGE'!CV44-'C. PERCENTAGE CHANGE'!CV$63)/('C. PERCENTAGE CHANGE'!CV$64-'C. PERCENTAGE CHANGE'!CV$63)</f>
        <v>0.70000000000000007</v>
      </c>
      <c r="CV44" s="47">
        <f>1-('C. PERCENTAGE CHANGE'!CW44-'C. PERCENTAGE CHANGE'!CW$63)/('C. PERCENTAGE CHANGE'!CW$64-'C. PERCENTAGE CHANGE'!CW$63)</f>
        <v>0.54016620498614965</v>
      </c>
      <c r="CW44" s="47">
        <f>1-('C. PERCENTAGE CHANGE'!CX44-'C. PERCENTAGE CHANGE'!CX$63)/('C. PERCENTAGE CHANGE'!CX$64-'C. PERCENTAGE CHANGE'!CX$63)</f>
        <v>0.48888888888888893</v>
      </c>
      <c r="CX44" s="47">
        <f>1-('C. PERCENTAGE CHANGE'!CY44-'C. PERCENTAGE CHANGE'!CY$63)/('C. PERCENTAGE CHANGE'!CY$64-'C. PERCENTAGE CHANGE'!CY$63)</f>
        <v>0.3571428571428571</v>
      </c>
      <c r="CY44" s="47">
        <f>1-('C. PERCENTAGE CHANGE'!CZ44-'C. PERCENTAGE CHANGE'!CZ$63)/('C. PERCENTAGE CHANGE'!CZ$64-'C. PERCENTAGE CHANGE'!CZ$63)</f>
        <v>0.76363636363636367</v>
      </c>
      <c r="CZ44" s="47">
        <f>1-('C. PERCENTAGE CHANGE'!DA44-'C. PERCENTAGE CHANGE'!DA$63)/('C. PERCENTAGE CHANGE'!DA$64-'C. PERCENTAGE CHANGE'!DA$63)</f>
        <v>0.32467532467532467</v>
      </c>
      <c r="DA44" s="52">
        <f>1-('C. PERCENTAGE CHANGE'!DB44-'C. PERCENTAGE CHANGE'!DB$63)/('C. PERCENTAGE CHANGE'!DB$64-'C. PERCENTAGE CHANGE'!DB$63)</f>
        <v>0.39393939393939392</v>
      </c>
      <c r="DB44" s="47">
        <f>1-('C. PERCENTAGE CHANGE'!DC44-'C. PERCENTAGE CHANGE'!DC$63)/('C. PERCENTAGE CHANGE'!DC$64-'C. PERCENTAGE CHANGE'!DC$63)</f>
        <v>0.37931034482758619</v>
      </c>
      <c r="DC44" s="47">
        <f>1-('C. PERCENTAGE CHANGE'!DD44-'C. PERCENTAGE CHANGE'!DD$63)/('C. PERCENTAGE CHANGE'!DD$64-'C. PERCENTAGE CHANGE'!DD$63)</f>
        <v>0.75</v>
      </c>
      <c r="DD44" s="47">
        <f>1-('C. PERCENTAGE CHANGE'!DE44-'C. PERCENTAGE CHANGE'!DE$63)/('C. PERCENTAGE CHANGE'!DE$64-'C. PERCENTAGE CHANGE'!DE$63)</f>
        <v>0.69483568075117375</v>
      </c>
      <c r="DE44" s="47">
        <f>1-('C. PERCENTAGE CHANGE'!DF44-'C. PERCENTAGE CHANGE'!DF$63)/('C. PERCENTAGE CHANGE'!DF$64-'C. PERCENTAGE CHANGE'!DF$63)</f>
        <v>0.62337662337662336</v>
      </c>
      <c r="DF44" s="47">
        <f>1-('C. PERCENTAGE CHANGE'!DG44-'C. PERCENTAGE CHANGE'!DG$63)/('C. PERCENTAGE CHANGE'!DG$64-'C. PERCENTAGE CHANGE'!DG$63)</f>
        <v>0.69565217391304346</v>
      </c>
      <c r="DG44" s="52">
        <f>1-('C. PERCENTAGE CHANGE'!DH44-'C. PERCENTAGE CHANGE'!DH$63)/('C. PERCENTAGE CHANGE'!DH$64-'C. PERCENTAGE CHANGE'!DH$63)</f>
        <v>0.57661290322580649</v>
      </c>
    </row>
    <row r="45" spans="1:111" x14ac:dyDescent="0.35">
      <c r="A45" s="228"/>
      <c r="B45" s="248" t="s">
        <v>41</v>
      </c>
      <c r="C45" s="248" t="s">
        <v>53</v>
      </c>
      <c r="D45" s="229" t="s">
        <v>89</v>
      </c>
      <c r="E45" s="18">
        <f>('C. PERCENTAGE CHANGE'!E45-'C. PERCENTAGE CHANGE'!E$63)/('C. PERCENTAGE CHANGE'!E$64-'C. PERCENTAGE CHANGE'!E$63)</f>
        <v>0.81878753539688776</v>
      </c>
      <c r="F45" s="19">
        <f>('C. PERCENTAGE CHANGE'!F45-'C. PERCENTAGE CHANGE'!F$63)/('C. PERCENTAGE CHANGE'!F$64-'C. PERCENTAGE CHANGE'!F$63)</f>
        <v>0.71815913033515122</v>
      </c>
      <c r="G45" s="19">
        <f>('C. PERCENTAGE CHANGE'!G45-'C. PERCENTAGE CHANGE'!G$63)/('C. PERCENTAGE CHANGE'!G$64-'C. PERCENTAGE CHANGE'!G$63)</f>
        <v>0.28121943609976929</v>
      </c>
      <c r="H45" s="19">
        <f>('C. PERCENTAGE CHANGE'!H45-'C. PERCENTAGE CHANGE'!H$63)/('C. PERCENTAGE CHANGE'!H$64-'C. PERCENTAGE CHANGE'!H$63)</f>
        <v>0.34568098250707552</v>
      </c>
      <c r="I45" s="19">
        <f>('C. PERCENTAGE CHANGE'!I45-'C. PERCENTAGE CHANGE'!I$63)/('C. PERCENTAGE CHANGE'!I$64-'C. PERCENTAGE CHANGE'!I$63)</f>
        <v>0.28525072591916306</v>
      </c>
      <c r="J45" s="52">
        <f>('C. PERCENTAGE CHANGE'!J45-'C. PERCENTAGE CHANGE'!J$63)/('C. PERCENTAGE CHANGE'!J$64-'C. PERCENTAGE CHANGE'!J$63)</f>
        <v>0.39211376323171693</v>
      </c>
      <c r="K45" s="51">
        <f>('C. PERCENTAGE CHANGE'!K45-'C. PERCENTAGE CHANGE'!K$63)/('C. PERCENTAGE CHANGE'!K$64-'C. PERCENTAGE CHANGE'!K$63)</f>
        <v>0.69736842105263164</v>
      </c>
      <c r="L45" s="47">
        <f>('C. PERCENTAGE CHANGE'!L45-'C. PERCENTAGE CHANGE'!L$63)/('C. PERCENTAGE CHANGE'!L$64-'C. PERCENTAGE CHANGE'!L$63)</f>
        <v>0.22666666666666668</v>
      </c>
      <c r="M45" s="47">
        <f>('C. PERCENTAGE CHANGE'!M45-'C. PERCENTAGE CHANGE'!M$63)/('C. PERCENTAGE CHANGE'!M$64-'C. PERCENTAGE CHANGE'!M$63)</f>
        <v>0.64160401002506262</v>
      </c>
      <c r="N45" s="47">
        <f>('C. PERCENTAGE CHANGE'!N45-'C. PERCENTAGE CHANGE'!N$63)/('C. PERCENTAGE CHANGE'!N$64-'C. PERCENTAGE CHANGE'!N$63)</f>
        <v>0</v>
      </c>
      <c r="O45" s="47">
        <f>('C. PERCENTAGE CHANGE'!O45-'C. PERCENTAGE CHANGE'!O$63)/('C. PERCENTAGE CHANGE'!O$64-'C. PERCENTAGE CHANGE'!O$63)</f>
        <v>0.14695108812755867</v>
      </c>
      <c r="P45" s="52">
        <f>('C. PERCENTAGE CHANGE'!P45-'C. PERCENTAGE CHANGE'!P$63)/('C. PERCENTAGE CHANGE'!P$64-'C. PERCENTAGE CHANGE'!P$63)</f>
        <v>0.14038423053832297</v>
      </c>
      <c r="Q45" s="47">
        <f>('C. PERCENTAGE CHANGE'!Q45-'C. PERCENTAGE CHANGE'!Q$63)/('C. PERCENTAGE CHANGE'!Q$64-'C. PERCENTAGE CHANGE'!Q$63)</f>
        <v>0.67601837188010849</v>
      </c>
      <c r="R45" s="47">
        <f>('C. PERCENTAGE CHANGE'!R45-'C. PERCENTAGE CHANGE'!R$63)/('C. PERCENTAGE CHANGE'!R$64-'C. PERCENTAGE CHANGE'!R$63)</f>
        <v>0.33199252205252111</v>
      </c>
      <c r="S45" s="47">
        <f>('C. PERCENTAGE CHANGE'!S45-'C. PERCENTAGE CHANGE'!S$63)/('C. PERCENTAGE CHANGE'!S$64-'C. PERCENTAGE CHANGE'!S$63)</f>
        <v>0.77382994364126456</v>
      </c>
      <c r="T45" s="47">
        <f>('C. PERCENTAGE CHANGE'!T45-'C. PERCENTAGE CHANGE'!T$63)/('C. PERCENTAGE CHANGE'!T$64-'C. PERCENTAGE CHANGE'!T$63)</f>
        <v>0.78764432970964182</v>
      </c>
      <c r="U45" s="47">
        <f>('C. PERCENTAGE CHANGE'!U45-'C. PERCENTAGE CHANGE'!U$63)/('C. PERCENTAGE CHANGE'!U$64-'C. PERCENTAGE CHANGE'!U$63)</f>
        <v>0.56347930895942144</v>
      </c>
      <c r="V45" s="52">
        <f>('C. PERCENTAGE CHANGE'!V45-'C. PERCENTAGE CHANGE'!V$63)/('C. PERCENTAGE CHANGE'!V$64-'C. PERCENTAGE CHANGE'!V$63)</f>
        <v>0.79170570581750555</v>
      </c>
      <c r="W45" s="47">
        <f>('C. PERCENTAGE CHANGE'!W45-'C. PERCENTAGE CHANGE'!W$63)/('C. PERCENTAGE CHANGE'!W$64-'C. PERCENTAGE CHANGE'!W$63)</f>
        <v>0.26642335766423353</v>
      </c>
      <c r="X45" s="47">
        <f>('C. PERCENTAGE CHANGE'!X45-'C. PERCENTAGE CHANGE'!X$63)/('C. PERCENTAGE CHANGE'!X$64-'C. PERCENTAGE CHANGE'!X$63)</f>
        <v>0.60384615384615448</v>
      </c>
      <c r="Y45" s="47">
        <f>('C. PERCENTAGE CHANGE'!Y45-'C. PERCENTAGE CHANGE'!Y$63)/('C. PERCENTAGE CHANGE'!Y$64-'C. PERCENTAGE CHANGE'!Y$63)</f>
        <v>0.66320653411864239</v>
      </c>
      <c r="Z45" s="47">
        <f>('C. PERCENTAGE CHANGE'!Z45-'C. PERCENTAGE CHANGE'!Z$63)/('C. PERCENTAGE CHANGE'!Z$64-'C. PERCENTAGE CHANGE'!Z$63)</f>
        <v>0.25457208621050331</v>
      </c>
      <c r="AA45" s="47">
        <f>('C. PERCENTAGE CHANGE'!AA45-'C. PERCENTAGE CHANGE'!AA$63)/('C. PERCENTAGE CHANGE'!AA$64-'C. PERCENTAGE CHANGE'!AA$63)</f>
        <v>0.21943573667711597</v>
      </c>
      <c r="AB45" s="52">
        <f>('C. PERCENTAGE CHANGE'!AB45-'C. PERCENTAGE CHANGE'!AB$63)/('C. PERCENTAGE CHANGE'!AB$64-'C. PERCENTAGE CHANGE'!AB$63)</f>
        <v>0.29301018616087116</v>
      </c>
      <c r="AC45" s="47">
        <f>('C. PERCENTAGE CHANGE'!AC45-'C. PERCENTAGE CHANGE'!AC$63)/('C. PERCENTAGE CHANGE'!AC$64-'C. PERCENTAGE CHANGE'!AC$63)</f>
        <v>0.47240197944423301</v>
      </c>
      <c r="AD45" s="47">
        <f>('C. PERCENTAGE CHANGE'!AD45-'C. PERCENTAGE CHANGE'!AD$63)/('C. PERCENTAGE CHANGE'!AD$64-'C. PERCENTAGE CHANGE'!AD$63)</f>
        <v>0.48648648648648646</v>
      </c>
      <c r="AE45" s="47">
        <f>('C. PERCENTAGE CHANGE'!AE45-'C. PERCENTAGE CHANGE'!AE$63)/('C. PERCENTAGE CHANGE'!AE$64-'C. PERCENTAGE CHANGE'!AE$63)</f>
        <v>0.63793620637936199</v>
      </c>
      <c r="AF45" s="47">
        <f>('C. PERCENTAGE CHANGE'!AF45-'C. PERCENTAGE CHANGE'!AF$63)/('C. PERCENTAGE CHANGE'!AF$64-'C. PERCENTAGE CHANGE'!AF$63)</f>
        <v>0.67289719626168221</v>
      </c>
      <c r="AG45" s="47">
        <f>('C. PERCENTAGE CHANGE'!AG45-'C. PERCENTAGE CHANGE'!AG$63)/('C. PERCENTAGE CHANGE'!AG$64-'C. PERCENTAGE CHANGE'!AG$63)</f>
        <v>0.20943952802359883</v>
      </c>
      <c r="AH45" s="47">
        <f>('C. PERCENTAGE CHANGE'!AH45-'C. PERCENTAGE CHANGE'!AH$63)/('C. PERCENTAGE CHANGE'!AH$64-'C. PERCENTAGE CHANGE'!AH$63)</f>
        <v>0.47195582679453651</v>
      </c>
      <c r="AI45" s="120">
        <f>('C. PERCENTAGE CHANGE'!AI45-'C. PERCENTAGE CHANGE'!AI$63)/('C. PERCENTAGE CHANGE'!AI$64-'C. PERCENTAGE CHANGE'!AI$63)</f>
        <v>0.6776859504132231</v>
      </c>
      <c r="AJ45" s="47">
        <f>('C. PERCENTAGE CHANGE'!AJ45-'C. PERCENTAGE CHANGE'!AJ$63)/('C. PERCENTAGE CHANGE'!AJ$64-'C. PERCENTAGE CHANGE'!AJ$63)</f>
        <v>0.34453781512605036</v>
      </c>
      <c r="AK45" s="47">
        <f>('C. PERCENTAGE CHANGE'!AK45-'C. PERCENTAGE CHANGE'!AK$63)/('C. PERCENTAGE CHANGE'!AK$64-'C. PERCENTAGE CHANGE'!AK$63)</f>
        <v>0.60879284649776455</v>
      </c>
      <c r="AL45" s="47">
        <f>('C. PERCENTAGE CHANGE'!AL45-'C. PERCENTAGE CHANGE'!AL$63)/('C. PERCENTAGE CHANGE'!AL$64-'C. PERCENTAGE CHANGE'!AL$63)</f>
        <v>0</v>
      </c>
      <c r="AM45" s="47">
        <f>('C. PERCENTAGE CHANGE'!AM45-'C. PERCENTAGE CHANGE'!AM$63)/('C. PERCENTAGE CHANGE'!AM$64-'C. PERCENTAGE CHANGE'!AM$63)</f>
        <v>0.5444444444444444</v>
      </c>
      <c r="AN45" s="192">
        <f>('C. PERCENTAGE CHANGE'!AN45-'C. PERCENTAGE CHANGE'!AN$63)/('C. PERCENTAGE CHANGE'!AN$64-'C. PERCENTAGE CHANGE'!AN$63)</f>
        <v>0.29404666130329848</v>
      </c>
      <c r="AO45" s="47">
        <f>('C. PERCENTAGE CHANGE'!AO45-'C. PERCENTAGE CHANGE'!AO$63)/('C. PERCENTAGE CHANGE'!AO$64-'C. PERCENTAGE CHANGE'!AO$63)</f>
        <v>0.2288135593220339</v>
      </c>
      <c r="AP45" s="47">
        <f>('C. PERCENTAGE CHANGE'!AP45-'C. PERCENTAGE CHANGE'!AP$63)/('C. PERCENTAGE CHANGE'!AP$64-'C. PERCENTAGE CHANGE'!AP$63)</f>
        <v>0.63800904977375561</v>
      </c>
      <c r="AQ45" s="47">
        <f>('C. PERCENTAGE CHANGE'!AQ45-'C. PERCENTAGE CHANGE'!AQ$63)/('C. PERCENTAGE CHANGE'!AQ$64-'C. PERCENTAGE CHANGE'!AQ$63)</f>
        <v>0.35000000000000003</v>
      </c>
      <c r="AR45" s="47">
        <f>('C. PERCENTAGE CHANGE'!AR45-'C. PERCENTAGE CHANGE'!AR$63)/('C. PERCENTAGE CHANGE'!AR$64-'C. PERCENTAGE CHANGE'!AR$63)</f>
        <v>0.73150684931506837</v>
      </c>
      <c r="AS45" s="47">
        <f>('C. PERCENTAGE CHANGE'!AS45-'C. PERCENTAGE CHANGE'!AS$63)/('C. PERCENTAGE CHANGE'!AS$64-'C. PERCENTAGE CHANGE'!AS$63)</f>
        <v>0.32638331996792302</v>
      </c>
      <c r="AT45" s="52">
        <f>('C. PERCENTAGE CHANGE'!AT45-'C. PERCENTAGE CHANGE'!AT$63)/('C. PERCENTAGE CHANGE'!AT$64-'C. PERCENTAGE CHANGE'!AT$63)</f>
        <v>0.44795737122557727</v>
      </c>
      <c r="AU45" s="47">
        <f>('C. PERCENTAGE CHANGE'!AU45-'C. PERCENTAGE CHANGE'!AU$63)/('C. PERCENTAGE CHANGE'!AU$64-'C. PERCENTAGE CHANGE'!AU$63)</f>
        <v>0.74189138809494226</v>
      </c>
      <c r="AV45" s="47">
        <f>('C. PERCENTAGE CHANGE'!AV45-'C. PERCENTAGE CHANGE'!AV$63)/('C. PERCENTAGE CHANGE'!AV$64-'C. PERCENTAGE CHANGE'!AV$63)</f>
        <v>0.55670577409707844</v>
      </c>
      <c r="AW45" s="47">
        <f>('C. PERCENTAGE CHANGE'!AW45-'C. PERCENTAGE CHANGE'!AW$63)/('C. PERCENTAGE CHANGE'!AW$64-'C. PERCENTAGE CHANGE'!AW$63)</f>
        <v>0.39801980198019804</v>
      </c>
      <c r="AX45" s="47">
        <f>('C. PERCENTAGE CHANGE'!AX45-'C. PERCENTAGE CHANGE'!AX$63)/('C. PERCENTAGE CHANGE'!AX$64-'C. PERCENTAGE CHANGE'!AX$63)</f>
        <v>0.58749104798281215</v>
      </c>
      <c r="AY45" s="47">
        <f>('C. PERCENTAGE CHANGE'!AY45-'C. PERCENTAGE CHANGE'!AY$63)/('C. PERCENTAGE CHANGE'!AY$64-'C. PERCENTAGE CHANGE'!AY$63)</f>
        <v>0.80709401709401696</v>
      </c>
      <c r="AZ45" s="52">
        <f>('C. PERCENTAGE CHANGE'!AZ45-'C. PERCENTAGE CHANGE'!AZ$63)/('C. PERCENTAGE CHANGE'!AZ$64-'C. PERCENTAGE CHANGE'!AZ$63)</f>
        <v>1</v>
      </c>
      <c r="BA45" s="47">
        <f>('C. PERCENTAGE CHANGE'!BA45-'C. PERCENTAGE CHANGE'!BA$63)/('C. PERCENTAGE CHANGE'!BA$64-'C. PERCENTAGE CHANGE'!BA$63)</f>
        <v>0.35087719298245612</v>
      </c>
      <c r="BB45" s="47">
        <f>('C. PERCENTAGE CHANGE'!BB45-'C. PERCENTAGE CHANGE'!BB$63)/('C. PERCENTAGE CHANGE'!BB$64-'C. PERCENTAGE CHANGE'!BB$63)</f>
        <v>0.38661710037174718</v>
      </c>
      <c r="BC45" s="47">
        <f>('C. PERCENTAGE CHANGE'!BC45-'C. PERCENTAGE CHANGE'!BC$63)/('C. PERCENTAGE CHANGE'!BC$64-'C. PERCENTAGE CHANGE'!BC$63)</f>
        <v>0.18666666666666668</v>
      </c>
      <c r="BD45" s="47">
        <f>('C. PERCENTAGE CHANGE'!BD45-'C. PERCENTAGE CHANGE'!BD$63)/('C. PERCENTAGE CHANGE'!BD$64-'C. PERCENTAGE CHANGE'!BD$63)</f>
        <v>0.50847457627118642</v>
      </c>
      <c r="BE45" s="47">
        <f>('C. PERCENTAGE CHANGE'!BE45-'C. PERCENTAGE CHANGE'!BE$63)/('C. PERCENTAGE CHANGE'!BE$64-'C. PERCENTAGE CHANGE'!BE$63)</f>
        <v>0.33636363636363631</v>
      </c>
      <c r="BF45" s="52">
        <f>('C. PERCENTAGE CHANGE'!BF45-'C. PERCENTAGE CHANGE'!BF$63)/('C. PERCENTAGE CHANGE'!BF$64-'C. PERCENTAGE CHANGE'!BF$63)</f>
        <v>0</v>
      </c>
      <c r="BG45" s="47">
        <f>1-('C. PERCENTAGE CHANGE'!BG45-'C. PERCENTAGE CHANGE'!BG$63)/('C. PERCENTAGE CHANGE'!BG$64-'C. PERCENTAGE CHANGE'!BG$63)</f>
        <v>0.84615384615384615</v>
      </c>
      <c r="BH45" s="47">
        <f>1-('C. PERCENTAGE CHANGE'!BH45-'C. PERCENTAGE CHANGE'!BH$63)/('C. PERCENTAGE CHANGE'!BH$64-'C. PERCENTAGE CHANGE'!BH$63)</f>
        <v>0.16666666666666674</v>
      </c>
      <c r="BI45" s="47">
        <f>1-('C. PERCENTAGE CHANGE'!BI45-'C. PERCENTAGE CHANGE'!BI$63)/('C. PERCENTAGE CHANGE'!BI$64-'C. PERCENTAGE CHANGE'!BI$63)</f>
        <v>0</v>
      </c>
      <c r="BJ45" s="47">
        <f>1-('C. PERCENTAGE CHANGE'!BJ45-'C. PERCENTAGE CHANGE'!BJ$63)/('C. PERCENTAGE CHANGE'!BJ$64-'C. PERCENTAGE CHANGE'!BJ$63)</f>
        <v>0.61538461538461542</v>
      </c>
      <c r="BK45" s="47">
        <f>1-('C. PERCENTAGE CHANGE'!BK45-'C. PERCENTAGE CHANGE'!BK$63)/('C. PERCENTAGE CHANGE'!BK$64-'C. PERCENTAGE CHANGE'!BK$63)</f>
        <v>0.70833333333333326</v>
      </c>
      <c r="BL45" s="52">
        <f>1-('C. PERCENTAGE CHANGE'!BL45-'C. PERCENTAGE CHANGE'!BL$63)/('C. PERCENTAGE CHANGE'!BL$64-'C. PERCENTAGE CHANGE'!BL$63)</f>
        <v>0.5</v>
      </c>
      <c r="BM45" s="47">
        <f>1-('C. PERCENTAGE CHANGE'!BM45-'C. PERCENTAGE CHANGE'!BM$63)/('C. PERCENTAGE CHANGE'!BM$64-'C. PERCENTAGE CHANGE'!BM$63)</f>
        <v>0.42222222222222217</v>
      </c>
      <c r="BN45" s="47">
        <f>1-('C. PERCENTAGE CHANGE'!BN45-'C. PERCENTAGE CHANGE'!BN$63)/('C. PERCENTAGE CHANGE'!BN$64-'C. PERCENTAGE CHANGE'!BN$63)</f>
        <v>0.64516129032258052</v>
      </c>
      <c r="BO45" s="47">
        <f>1-('C. PERCENTAGE CHANGE'!BO45-'C. PERCENTAGE CHANGE'!BO$63)/('C. PERCENTAGE CHANGE'!BO$64-'C. PERCENTAGE CHANGE'!BO$63)</f>
        <v>0.44724302246426129</v>
      </c>
      <c r="BP45" s="47">
        <f>1-('C. PERCENTAGE CHANGE'!BP45-'C. PERCENTAGE CHANGE'!BP$63)/('C. PERCENTAGE CHANGE'!BP$64-'C. PERCENTAGE CHANGE'!BP$63)</f>
        <v>0.37931034482758619</v>
      </c>
      <c r="BQ45" s="47">
        <f>1-('C. PERCENTAGE CHANGE'!BQ45-'C. PERCENTAGE CHANGE'!BQ$63)/('C. PERCENTAGE CHANGE'!BQ$64-'C. PERCENTAGE CHANGE'!BQ$63)</f>
        <v>0.65079365079365081</v>
      </c>
      <c r="BR45" s="52">
        <f>1-('C. PERCENTAGE CHANGE'!BR45-'C. PERCENTAGE CHANGE'!BR$63)/('C. PERCENTAGE CHANGE'!BR$64-'C. PERCENTAGE CHANGE'!BR$63)</f>
        <v>0.52676056338028188</v>
      </c>
      <c r="BS45" s="47">
        <f>('C. PERCENTAGE CHANGE'!BS45-'C. PERCENTAGE CHANGE'!BS$63)/('C. PERCENTAGE CHANGE'!BS$64-'C. PERCENTAGE CHANGE'!BS$63)</f>
        <v>0.38253789692271989</v>
      </c>
      <c r="BT45" s="47">
        <f>('C. PERCENTAGE CHANGE'!BT45-'C. PERCENTAGE CHANGE'!BT$63)/('C. PERCENTAGE CHANGE'!BT$64-'C. PERCENTAGE CHANGE'!BT$63)</f>
        <v>0.43660488807088127</v>
      </c>
      <c r="BU45" s="47">
        <f>('C. PERCENTAGE CHANGE'!BU45-'C. PERCENTAGE CHANGE'!BU$63)/('C. PERCENTAGE CHANGE'!BU$64-'C. PERCENTAGE CHANGE'!BU$63)</f>
        <v>0.40297931933676034</v>
      </c>
      <c r="BV45" s="47">
        <f>('C. PERCENTAGE CHANGE'!BV45-'C. PERCENTAGE CHANGE'!BV$63)/('C. PERCENTAGE CHANGE'!BV$64-'C. PERCENTAGE CHANGE'!BV$63)</f>
        <v>0.77625068719076407</v>
      </c>
      <c r="BW45" s="47">
        <f>('C. PERCENTAGE CHANGE'!BW45-'C. PERCENTAGE CHANGE'!BW$63)/('C. PERCENTAGE CHANGE'!BW$64-'C. PERCENTAGE CHANGE'!BW$63)</f>
        <v>0.54517587844613902</v>
      </c>
      <c r="BX45" s="52">
        <f>('C. PERCENTAGE CHANGE'!BX45-'C. PERCENTAGE CHANGE'!BX$63)/('C. PERCENTAGE CHANGE'!BX$64-'C. PERCENTAGE CHANGE'!BX$63)</f>
        <v>0.71415122231679573</v>
      </c>
      <c r="BY45" s="47">
        <f>1-('C. PERCENTAGE CHANGE'!BY45-'C. PERCENTAGE CHANGE'!BY$63)/('C. PERCENTAGE CHANGE'!BY$64-'C. PERCENTAGE CHANGE'!BY$63)</f>
        <v>0.74372714887263847</v>
      </c>
      <c r="BZ45" s="47">
        <f>1-('C. PERCENTAGE CHANGE'!BZ45-'C. PERCENTAGE CHANGE'!BZ$63)/('C. PERCENTAGE CHANGE'!BZ$64-'C. PERCENTAGE CHANGE'!BZ$63)</f>
        <v>0.39144633581370913</v>
      </c>
      <c r="CA45" s="47">
        <f>1-('C. PERCENTAGE CHANGE'!CA45-'C. PERCENTAGE CHANGE'!CA$63)/('C. PERCENTAGE CHANGE'!CA$64-'C. PERCENTAGE CHANGE'!CA$63)</f>
        <v>0.93191670446733832</v>
      </c>
      <c r="CB45" s="47">
        <f>1-('C. PERCENTAGE CHANGE'!CB45-'C. PERCENTAGE CHANGE'!CB$63)/('C. PERCENTAGE CHANGE'!CB$64-'C. PERCENTAGE CHANGE'!CB$63)</f>
        <v>0.56550000626218155</v>
      </c>
      <c r="CC45" s="47">
        <f>1-('C. PERCENTAGE CHANGE'!CC45-'C. PERCENTAGE CHANGE'!CC$63)/('C. PERCENTAGE CHANGE'!CC$64-'C. PERCENTAGE CHANGE'!CC$63)</f>
        <v>0.52694262523073743</v>
      </c>
      <c r="CD45" s="52">
        <f>1-('C. PERCENTAGE CHANGE'!CD45-'C. PERCENTAGE CHANGE'!CD$63)/('C. PERCENTAGE CHANGE'!CD$64-'C. PERCENTAGE CHANGE'!CD$63)</f>
        <v>0.85376470267873505</v>
      </c>
      <c r="CE45" s="51">
        <f>1-('C. PERCENTAGE CHANGE'!CE45-'C. PERCENTAGE CHANGE'!CE$63)/('C. PERCENTAGE CHANGE'!CE$64-'C. PERCENTAGE CHANGE'!CE$63)</f>
        <v>0.68946337351375586</v>
      </c>
      <c r="CF45" s="47">
        <f>1-('C. PERCENTAGE CHANGE'!CF45-'C. PERCENTAGE CHANGE'!CF$63)/('C. PERCENTAGE CHANGE'!CF$64-'C. PERCENTAGE CHANGE'!CF$63)</f>
        <v>0.50348462550176754</v>
      </c>
      <c r="CG45" s="47">
        <f>1-('C. PERCENTAGE CHANGE'!CG45-'C. PERCENTAGE CHANGE'!CG$63)/('C. PERCENTAGE CHANGE'!CG$64-'C. PERCENTAGE CHANGE'!CG$63)</f>
        <v>0.76034168346290432</v>
      </c>
      <c r="CH45" s="47">
        <f>1-('C. PERCENTAGE CHANGE'!CH45-'C. PERCENTAGE CHANGE'!CH$63)/('C. PERCENTAGE CHANGE'!CH$64-'C. PERCENTAGE CHANGE'!CH$63)</f>
        <v>0.84916422623974852</v>
      </c>
      <c r="CI45" s="47">
        <f>1-('C. PERCENTAGE CHANGE'!CI45-'C. PERCENTAGE CHANGE'!CI$63)/('C. PERCENTAGE CHANGE'!CI$64-'C. PERCENTAGE CHANGE'!CI$63)</f>
        <v>0.52218094749402755</v>
      </c>
      <c r="CJ45" s="47">
        <f>1-('C. PERCENTAGE CHANGE'!CJ45-'C. PERCENTAGE CHANGE'!CJ$63)/('C. PERCENTAGE CHANGE'!CJ$64-'C. PERCENTAGE CHANGE'!CJ$63)</f>
        <v>0.74642683882524163</v>
      </c>
      <c r="CK45" s="51">
        <f>1-('C. PERCENTAGE CHANGE'!CK45-'C. PERCENTAGE CHANGE'!CK$63)/('C. PERCENTAGE CHANGE'!CK$64-'C. PERCENTAGE CHANGE'!CK$63)</f>
        <v>0.85104166666666681</v>
      </c>
      <c r="CL45" s="47">
        <f>1-('C. PERCENTAGE CHANGE'!CL45-'C. PERCENTAGE CHANGE'!CL$63)/('C. PERCENTAGE CHANGE'!CL$64-'C. PERCENTAGE CHANGE'!CL$63)</f>
        <v>0.33333333333333337</v>
      </c>
      <c r="CM45" s="47">
        <f>1-('C. PERCENTAGE CHANGE'!CM45-'C. PERCENTAGE CHANGE'!CM$63)/('C. PERCENTAGE CHANGE'!CM$64-'C. PERCENTAGE CHANGE'!CM$63)</f>
        <v>0.83377777777777773</v>
      </c>
      <c r="CN45" s="47">
        <f>1-('C. PERCENTAGE CHANGE'!CN45-'C. PERCENTAGE CHANGE'!CN$63)/('C. PERCENTAGE CHANGE'!CN$64-'C. PERCENTAGE CHANGE'!CN$63)</f>
        <v>0.48076923076923073</v>
      </c>
      <c r="CO45" s="52">
        <f>1-('C. PERCENTAGE CHANGE'!CP45-'C. PERCENTAGE CHANGE'!CP$63)/('C. PERCENTAGE CHANGE'!CP$64-'C. PERCENTAGE CHANGE'!CP$63)</f>
        <v>0.83333333333333337</v>
      </c>
      <c r="CP45" s="47">
        <f>1-('C. PERCENTAGE CHANGE'!CQ45-'C. PERCENTAGE CHANGE'!CQ$63)/('C. PERCENTAGE CHANGE'!CQ$64-'C. PERCENTAGE CHANGE'!CQ$63)</f>
        <v>0.69230769230769229</v>
      </c>
      <c r="CQ45" s="47">
        <f>1-('C. PERCENTAGE CHANGE'!CR45-'C. PERCENTAGE CHANGE'!CR$63)/('C. PERCENTAGE CHANGE'!CR$64-'C. PERCENTAGE CHANGE'!CR$63)</f>
        <v>0.32307692307692315</v>
      </c>
      <c r="CR45" s="47">
        <f>1-('C. PERCENTAGE CHANGE'!CS45-'C. PERCENTAGE CHANGE'!CS$63)/('C. PERCENTAGE CHANGE'!CS$64-'C. PERCENTAGE CHANGE'!CS$63)</f>
        <v>0.83333333333333326</v>
      </c>
      <c r="CS45" s="47">
        <f>1-('C. PERCENTAGE CHANGE'!CT45-'C. PERCENTAGE CHANGE'!CT$63)/('C. PERCENTAGE CHANGE'!CT$64-'C. PERCENTAGE CHANGE'!CT$63)</f>
        <v>0.52380952380952372</v>
      </c>
      <c r="CT45" s="47">
        <f>1-('C. PERCENTAGE CHANGE'!CU45-'C. PERCENTAGE CHANGE'!CU$63)/('C. PERCENTAGE CHANGE'!CU$64-'C. PERCENTAGE CHANGE'!CU$63)</f>
        <v>0.6399999999999999</v>
      </c>
      <c r="CU45" s="52">
        <f>1-('C. PERCENTAGE CHANGE'!CV45-'C. PERCENTAGE CHANGE'!CV$63)/('C. PERCENTAGE CHANGE'!CV$64-'C. PERCENTAGE CHANGE'!CV$63)</f>
        <v>0.35000000000000009</v>
      </c>
      <c r="CV45" s="47">
        <f>1-('C. PERCENTAGE CHANGE'!CW45-'C. PERCENTAGE CHANGE'!CW$63)/('C. PERCENTAGE CHANGE'!CW$64-'C. PERCENTAGE CHANGE'!CW$63)</f>
        <v>0.55388471177944865</v>
      </c>
      <c r="CW45" s="47">
        <f>1-('C. PERCENTAGE CHANGE'!CX45-'C. PERCENTAGE CHANGE'!CX$63)/('C. PERCENTAGE CHANGE'!CX$64-'C. PERCENTAGE CHANGE'!CX$63)</f>
        <v>0.65925925925925932</v>
      </c>
      <c r="CX45" s="47">
        <f>1-('C. PERCENTAGE CHANGE'!CY45-'C. PERCENTAGE CHANGE'!CY$63)/('C. PERCENTAGE CHANGE'!CY$64-'C. PERCENTAGE CHANGE'!CY$63)</f>
        <v>0.3571428571428571</v>
      </c>
      <c r="CY45" s="47">
        <f>1-('C. PERCENTAGE CHANGE'!CZ45-'C. PERCENTAGE CHANGE'!CZ$63)/('C. PERCENTAGE CHANGE'!CZ$64-'C. PERCENTAGE CHANGE'!CZ$63)</f>
        <v>0.75757575757575757</v>
      </c>
      <c r="CZ45" s="47">
        <f>1-('C. PERCENTAGE CHANGE'!DA45-'C. PERCENTAGE CHANGE'!DA$63)/('C. PERCENTAGE CHANGE'!DA$64-'C. PERCENTAGE CHANGE'!DA$63)</f>
        <v>0.11363636363636354</v>
      </c>
      <c r="DA45" s="52">
        <f>1-('C. PERCENTAGE CHANGE'!DB45-'C. PERCENTAGE CHANGE'!DB$63)/('C. PERCENTAGE CHANGE'!DB$64-'C. PERCENTAGE CHANGE'!DB$63)</f>
        <v>0.39393939393939392</v>
      </c>
      <c r="DB45" s="47">
        <f>1-('C. PERCENTAGE CHANGE'!DC45-'C. PERCENTAGE CHANGE'!DC$63)/('C. PERCENTAGE CHANGE'!DC$64-'C. PERCENTAGE CHANGE'!DC$63)</f>
        <v>9.4827586206896464E-2</v>
      </c>
      <c r="DC45" s="47">
        <f>1-('C. PERCENTAGE CHANGE'!DD45-'C. PERCENTAGE CHANGE'!DD$63)/('C. PERCENTAGE CHANGE'!DD$64-'C. PERCENTAGE CHANGE'!DD$63)</f>
        <v>0.91666666666666663</v>
      </c>
      <c r="DD45" s="47">
        <f>1-('C. PERCENTAGE CHANGE'!DE45-'C. PERCENTAGE CHANGE'!DE$63)/('C. PERCENTAGE CHANGE'!DE$64-'C. PERCENTAGE CHANGE'!DE$63)</f>
        <v>0.45070422535211274</v>
      </c>
      <c r="DE45" s="47">
        <f>1-('C. PERCENTAGE CHANGE'!DF45-'C. PERCENTAGE CHANGE'!DF$63)/('C. PERCENTAGE CHANGE'!DF$64-'C. PERCENTAGE CHANGE'!DF$63)</f>
        <v>0.5625</v>
      </c>
      <c r="DF45" s="47">
        <f>1-('C. PERCENTAGE CHANGE'!DG45-'C. PERCENTAGE CHANGE'!DG$63)/('C. PERCENTAGE CHANGE'!DG$64-'C. PERCENTAGE CHANGE'!DG$63)</f>
        <v>0.81159420289855067</v>
      </c>
      <c r="DG45" s="52">
        <f>1-('C. PERCENTAGE CHANGE'!DH45-'C. PERCENTAGE CHANGE'!DH$63)/('C. PERCENTAGE CHANGE'!DH$64-'C. PERCENTAGE CHANGE'!DH$63)</f>
        <v>0.38004032258064513</v>
      </c>
    </row>
    <row r="46" spans="1:111" x14ac:dyDescent="0.35">
      <c r="A46" s="228"/>
      <c r="B46" s="248" t="s">
        <v>42</v>
      </c>
      <c r="C46" s="248" t="s">
        <v>53</v>
      </c>
      <c r="D46" s="229" t="s">
        <v>90</v>
      </c>
      <c r="E46" s="18">
        <f>('C. PERCENTAGE CHANGE'!E46-'C. PERCENTAGE CHANGE'!E$63)/('C. PERCENTAGE CHANGE'!E$64-'C. PERCENTAGE CHANGE'!E$63)</f>
        <v>6.0509337207671404E-2</v>
      </c>
      <c r="F46" s="19">
        <f>('C. PERCENTAGE CHANGE'!F46-'C. PERCENTAGE CHANGE'!F$63)/('C. PERCENTAGE CHANGE'!F$64-'C. PERCENTAGE CHANGE'!F$63)</f>
        <v>0.34527298660364103</v>
      </c>
      <c r="G46" s="19">
        <f>('C. PERCENTAGE CHANGE'!G46-'C. PERCENTAGE CHANGE'!G$63)/('C. PERCENTAGE CHANGE'!G$64-'C. PERCENTAGE CHANGE'!G$63)</f>
        <v>0.55944265031527363</v>
      </c>
      <c r="H46" s="19">
        <f>('C. PERCENTAGE CHANGE'!H46-'C. PERCENTAGE CHANGE'!H$63)/('C. PERCENTAGE CHANGE'!H$64-'C. PERCENTAGE CHANGE'!H$63)</f>
        <v>0.98031122805611393</v>
      </c>
      <c r="I46" s="19">
        <f>('C. PERCENTAGE CHANGE'!I46-'C. PERCENTAGE CHANGE'!I$63)/('C. PERCENTAGE CHANGE'!I$64-'C. PERCENTAGE CHANGE'!I$63)</f>
        <v>0.32544999986636119</v>
      </c>
      <c r="J46" s="52">
        <f>('C. PERCENTAGE CHANGE'!J46-'C. PERCENTAGE CHANGE'!J$63)/('C. PERCENTAGE CHANGE'!J$64-'C. PERCENTAGE CHANGE'!J$63)</f>
        <v>0.26495471137862342</v>
      </c>
      <c r="K46" s="51">
        <f>('C. PERCENTAGE CHANGE'!K46-'C. PERCENTAGE CHANGE'!K$63)/('C. PERCENTAGE CHANGE'!K$64-'C. PERCENTAGE CHANGE'!K$63)</f>
        <v>1</v>
      </c>
      <c r="L46" s="47">
        <f>('C. PERCENTAGE CHANGE'!L46-'C. PERCENTAGE CHANGE'!L$63)/('C. PERCENTAGE CHANGE'!L$64-'C. PERCENTAGE CHANGE'!L$63)</f>
        <v>0.27868852459016397</v>
      </c>
      <c r="M46" s="47">
        <f>('C. PERCENTAGE CHANGE'!M46-'C. PERCENTAGE CHANGE'!M$63)/('C. PERCENTAGE CHANGE'!M$64-'C. PERCENTAGE CHANGE'!M$63)</f>
        <v>0.38095238095238099</v>
      </c>
      <c r="N46" s="47">
        <f>('C. PERCENTAGE CHANGE'!N46-'C. PERCENTAGE CHANGE'!N$63)/('C. PERCENTAGE CHANGE'!N$64-'C. PERCENTAGE CHANGE'!N$63)</f>
        <v>0.63776881720430112</v>
      </c>
      <c r="O46" s="47">
        <f>('C. PERCENTAGE CHANGE'!O46-'C. PERCENTAGE CHANGE'!O$63)/('C. PERCENTAGE CHANGE'!O$64-'C. PERCENTAGE CHANGE'!O$63)</f>
        <v>0.28726567550096965</v>
      </c>
      <c r="P46" s="52">
        <f>('C. PERCENTAGE CHANGE'!P46-'C. PERCENTAGE CHANGE'!P$63)/('C. PERCENTAGE CHANGE'!P$64-'C. PERCENTAGE CHANGE'!P$63)</f>
        <v>0.46450165181075864</v>
      </c>
      <c r="Q46" s="47">
        <f>('C. PERCENTAGE CHANGE'!Q46-'C. PERCENTAGE CHANGE'!Q$63)/('C. PERCENTAGE CHANGE'!Q$64-'C. PERCENTAGE CHANGE'!Q$63)</f>
        <v>0.47879631225411662</v>
      </c>
      <c r="R46" s="47">
        <f>('C. PERCENTAGE CHANGE'!R46-'C. PERCENTAGE CHANGE'!R$63)/('C. PERCENTAGE CHANGE'!R$64-'C. PERCENTAGE CHANGE'!R$63)</f>
        <v>0.41066282420749284</v>
      </c>
      <c r="S46" s="47">
        <f>('C. PERCENTAGE CHANGE'!S46-'C. PERCENTAGE CHANGE'!S$63)/('C. PERCENTAGE CHANGE'!S$64-'C. PERCENTAGE CHANGE'!S$63)</f>
        <v>0.45921871369187478</v>
      </c>
      <c r="T46" s="47">
        <f>('C. PERCENTAGE CHANGE'!T46-'C. PERCENTAGE CHANGE'!T$63)/('C. PERCENTAGE CHANGE'!T$64-'C. PERCENTAGE CHANGE'!T$63)</f>
        <v>0.72906196769402687</v>
      </c>
      <c r="U46" s="47">
        <f>('C. PERCENTAGE CHANGE'!U46-'C. PERCENTAGE CHANGE'!U$63)/('C. PERCENTAGE CHANGE'!U$64-'C. PERCENTAGE CHANGE'!U$63)</f>
        <v>1.8012610417107541E-2</v>
      </c>
      <c r="V46" s="52">
        <f>('C. PERCENTAGE CHANGE'!V46-'C. PERCENTAGE CHANGE'!V$63)/('C. PERCENTAGE CHANGE'!V$64-'C. PERCENTAGE CHANGE'!V$63)</f>
        <v>0.18435343511055199</v>
      </c>
      <c r="W46" s="47">
        <f>('C. PERCENTAGE CHANGE'!W46-'C. PERCENTAGE CHANGE'!W$63)/('C. PERCENTAGE CHANGE'!W$64-'C. PERCENTAGE CHANGE'!W$63)</f>
        <v>0.47159996644013752</v>
      </c>
      <c r="X46" s="47">
        <f>('C. PERCENTAGE CHANGE'!X46-'C. PERCENTAGE CHANGE'!X$63)/('C. PERCENTAGE CHANGE'!X$64-'C. PERCENTAGE CHANGE'!X$63)</f>
        <v>0.31590909090909125</v>
      </c>
      <c r="Y46" s="47">
        <f>('C. PERCENTAGE CHANGE'!Y46-'C. PERCENTAGE CHANGE'!Y$63)/('C. PERCENTAGE CHANGE'!Y$64-'C. PERCENTAGE CHANGE'!Y$63)</f>
        <v>0.42831948346983922</v>
      </c>
      <c r="Z46" s="47">
        <f>('C. PERCENTAGE CHANGE'!Z46-'C. PERCENTAGE CHANGE'!Z$63)/('C. PERCENTAGE CHANGE'!Z$64-'C. PERCENTAGE CHANGE'!Z$63)</f>
        <v>0.47095265926358926</v>
      </c>
      <c r="AA46" s="47">
        <f>('C. PERCENTAGE CHANGE'!AA46-'C. PERCENTAGE CHANGE'!AA$63)/('C. PERCENTAGE CHANGE'!AA$64-'C. PERCENTAGE CHANGE'!AA$63)</f>
        <v>1.7067223963775708E-2</v>
      </c>
      <c r="AB46" s="52">
        <f>('C. PERCENTAGE CHANGE'!AB46-'C. PERCENTAGE CHANGE'!AB$63)/('C. PERCENTAGE CHANGE'!AB$64-'C. PERCENTAGE CHANGE'!AB$63)</f>
        <v>6.6351755629036099E-2</v>
      </c>
      <c r="AC46" s="47">
        <f>('C. PERCENTAGE CHANGE'!AC46-'C. PERCENTAGE CHANGE'!AC$63)/('C. PERCENTAGE CHANGE'!AC$64-'C. PERCENTAGE CHANGE'!AC$63)</f>
        <v>0.97068899885801307</v>
      </c>
      <c r="AD46" s="47">
        <f>('C. PERCENTAGE CHANGE'!AD46-'C. PERCENTAGE CHANGE'!AD$63)/('C. PERCENTAGE CHANGE'!AD$64-'C. PERCENTAGE CHANGE'!AD$63)</f>
        <v>0</v>
      </c>
      <c r="AE46" s="47">
        <f>('C. PERCENTAGE CHANGE'!AE46-'C. PERCENTAGE CHANGE'!AE$63)/('C. PERCENTAGE CHANGE'!AE$64-'C. PERCENTAGE CHANGE'!AE$63)</f>
        <v>0.63793620637936199</v>
      </c>
      <c r="AF46" s="47">
        <f>('C. PERCENTAGE CHANGE'!AF46-'C. PERCENTAGE CHANGE'!AF$63)/('C. PERCENTAGE CHANGE'!AF$64-'C. PERCENTAGE CHANGE'!AF$63)</f>
        <v>0.34579439252336447</v>
      </c>
      <c r="AG46" s="47">
        <f>('C. PERCENTAGE CHANGE'!AG46-'C. PERCENTAGE CHANGE'!AG$63)/('C. PERCENTAGE CHANGE'!AG$64-'C. PERCENTAGE CHANGE'!AG$63)</f>
        <v>0.58869488957984539</v>
      </c>
      <c r="AH46" s="47">
        <f>('C. PERCENTAGE CHANGE'!AH46-'C. PERCENTAGE CHANGE'!AH$63)/('C. PERCENTAGE CHANGE'!AH$64-'C. PERCENTAGE CHANGE'!AH$63)</f>
        <v>0.47195582679453651</v>
      </c>
      <c r="AI46" s="120">
        <f>('C. PERCENTAGE CHANGE'!AI46-'C. PERCENTAGE CHANGE'!AI$63)/('C. PERCENTAGE CHANGE'!AI$64-'C. PERCENTAGE CHANGE'!AI$63)</f>
        <v>0.42834866677062217</v>
      </c>
      <c r="AJ46" s="47">
        <f>('C. PERCENTAGE CHANGE'!AJ46-'C. PERCENTAGE CHANGE'!AJ$63)/('C. PERCENTAGE CHANGE'!AJ$64-'C. PERCENTAGE CHANGE'!AJ$63)</f>
        <v>0.34453781512605036</v>
      </c>
      <c r="AK46" s="47">
        <f>('C. PERCENTAGE CHANGE'!AK46-'C. PERCENTAGE CHANGE'!AK$63)/('C. PERCENTAGE CHANGE'!AK$64-'C. PERCENTAGE CHANGE'!AK$63)</f>
        <v>0.56305170239596469</v>
      </c>
      <c r="AL46" s="47">
        <f>('C. PERCENTAGE CHANGE'!AL46-'C. PERCENTAGE CHANGE'!AL$63)/('C. PERCENTAGE CHANGE'!AL$64-'C. PERCENTAGE CHANGE'!AL$63)</f>
        <v>0.55646296817797802</v>
      </c>
      <c r="AM46" s="47">
        <f>('C. PERCENTAGE CHANGE'!AM46-'C. PERCENTAGE CHANGE'!AM$63)/('C. PERCENTAGE CHANGE'!AM$64-'C. PERCENTAGE CHANGE'!AM$63)</f>
        <v>0.3298076923076923</v>
      </c>
      <c r="AN46" s="192">
        <f>('C. PERCENTAGE CHANGE'!AN46-'C. PERCENTAGE CHANGE'!AN$63)/('C. PERCENTAGE CHANGE'!AN$64-'C. PERCENTAGE CHANGE'!AN$63)</f>
        <v>0.34630155284688596</v>
      </c>
      <c r="AO46" s="47">
        <f>('C. PERCENTAGE CHANGE'!AO46-'C. PERCENTAGE CHANGE'!AO$63)/('C. PERCENTAGE CHANGE'!AO$64-'C. PERCENTAGE CHANGE'!AO$63)</f>
        <v>6.355932203389833E-2</v>
      </c>
      <c r="AP46" s="47">
        <f>('C. PERCENTAGE CHANGE'!AP46-'C. PERCENTAGE CHANGE'!AP$63)/('C. PERCENTAGE CHANGE'!AP$64-'C. PERCENTAGE CHANGE'!AP$63)</f>
        <v>1</v>
      </c>
      <c r="AQ46" s="47">
        <f>('C. PERCENTAGE CHANGE'!AQ46-'C. PERCENTAGE CHANGE'!AQ$63)/('C. PERCENTAGE CHANGE'!AQ$64-'C. PERCENTAGE CHANGE'!AQ$63)</f>
        <v>0.25900000000000001</v>
      </c>
      <c r="AR46" s="47">
        <f>('C. PERCENTAGE CHANGE'!AR46-'C. PERCENTAGE CHANGE'!AR$63)/('C. PERCENTAGE CHANGE'!AR$64-'C. PERCENTAGE CHANGE'!AR$63)</f>
        <v>0.54794520547945202</v>
      </c>
      <c r="AS46" s="47">
        <f>('C. PERCENTAGE CHANGE'!AS46-'C. PERCENTAGE CHANGE'!AS$63)/('C. PERCENTAGE CHANGE'!AS$64-'C. PERCENTAGE CHANGE'!AS$63)</f>
        <v>0.50867703403200359</v>
      </c>
      <c r="AT46" s="52">
        <f>('C. PERCENTAGE CHANGE'!AT46-'C. PERCENTAGE CHANGE'!AT$63)/('C. PERCENTAGE CHANGE'!AT$64-'C. PERCENTAGE CHANGE'!AT$63)</f>
        <v>0.56187092954410889</v>
      </c>
      <c r="AU46" s="47">
        <f>('C. PERCENTAGE CHANGE'!AU46-'C. PERCENTAGE CHANGE'!AU$63)/('C. PERCENTAGE CHANGE'!AU$64-'C. PERCENTAGE CHANGE'!AU$63)</f>
        <v>0.58533755034244239</v>
      </c>
      <c r="AV46" s="47">
        <f>('C. PERCENTAGE CHANGE'!AV46-'C. PERCENTAGE CHANGE'!AV$63)/('C. PERCENTAGE CHANGE'!AV$64-'C. PERCENTAGE CHANGE'!AV$63)</f>
        <v>0.44594594594594589</v>
      </c>
      <c r="AW46" s="47">
        <f>('C. PERCENTAGE CHANGE'!AW46-'C. PERCENTAGE CHANGE'!AW$63)/('C. PERCENTAGE CHANGE'!AW$64-'C. PERCENTAGE CHANGE'!AW$63)</f>
        <v>0.66690429042904298</v>
      </c>
      <c r="AX46" s="47">
        <f>('C. PERCENTAGE CHANGE'!AX46-'C. PERCENTAGE CHANGE'!AX$63)/('C. PERCENTAGE CHANGE'!AX$64-'C. PERCENTAGE CHANGE'!AX$63)</f>
        <v>0.57208892802113143</v>
      </c>
      <c r="AY46" s="47">
        <f>('C. PERCENTAGE CHANGE'!AY46-'C. PERCENTAGE CHANGE'!AY$63)/('C. PERCENTAGE CHANGE'!AY$64-'C. PERCENTAGE CHANGE'!AY$63)</f>
        <v>0.43692307692307691</v>
      </c>
      <c r="AZ46" s="52">
        <f>('C. PERCENTAGE CHANGE'!AZ46-'C. PERCENTAGE CHANGE'!AZ$63)/('C. PERCENTAGE CHANGE'!AZ$64-'C. PERCENTAGE CHANGE'!AZ$63)</f>
        <v>0.61431250689515671</v>
      </c>
      <c r="BA46" s="47">
        <f>('C. PERCENTAGE CHANGE'!BA46-'C. PERCENTAGE CHANGE'!BA$63)/('C. PERCENTAGE CHANGE'!BA$64-'C. PERCENTAGE CHANGE'!BA$63)</f>
        <v>0.37037037037037035</v>
      </c>
      <c r="BB46" s="47">
        <f>('C. PERCENTAGE CHANGE'!BB46-'C. PERCENTAGE CHANGE'!BB$63)/('C. PERCENTAGE CHANGE'!BB$64-'C. PERCENTAGE CHANGE'!BB$63)</f>
        <v>0.38661710037174718</v>
      </c>
      <c r="BC46" s="47">
        <f>('C. PERCENTAGE CHANGE'!BC46-'C. PERCENTAGE CHANGE'!BC$63)/('C. PERCENTAGE CHANGE'!BC$64-'C. PERCENTAGE CHANGE'!BC$63)</f>
        <v>0.38999999999999996</v>
      </c>
      <c r="BD46" s="47">
        <f>('C. PERCENTAGE CHANGE'!BD46-'C. PERCENTAGE CHANGE'!BD$63)/('C. PERCENTAGE CHANGE'!BD$64-'C. PERCENTAGE CHANGE'!BD$63)</f>
        <v>1</v>
      </c>
      <c r="BE46" s="47">
        <f>('C. PERCENTAGE CHANGE'!BE46-'C. PERCENTAGE CHANGE'!BE$63)/('C. PERCENTAGE CHANGE'!BE$64-'C. PERCENTAGE CHANGE'!BE$63)</f>
        <v>2.9239766081871343E-3</v>
      </c>
      <c r="BF46" s="52">
        <f>('C. PERCENTAGE CHANGE'!BF46-'C. PERCENTAGE CHANGE'!BF$63)/('C. PERCENTAGE CHANGE'!BF$64-'C. PERCENTAGE CHANGE'!BF$63)</f>
        <v>0.43101035544360483</v>
      </c>
      <c r="BG46" s="47">
        <f>1-('C. PERCENTAGE CHANGE'!BG46-'C. PERCENTAGE CHANGE'!BG$63)/('C. PERCENTAGE CHANGE'!BG$64-'C. PERCENTAGE CHANGE'!BG$63)</f>
        <v>0</v>
      </c>
      <c r="BH46" s="47">
        <f>1-('C. PERCENTAGE CHANGE'!BH46-'C. PERCENTAGE CHANGE'!BH$63)/('C. PERCENTAGE CHANGE'!BH$64-'C. PERCENTAGE CHANGE'!BH$63)</f>
        <v>1</v>
      </c>
      <c r="BI46" s="47">
        <f>1-('C. PERCENTAGE CHANGE'!BI46-'C. PERCENTAGE CHANGE'!BI$63)/('C. PERCENTAGE CHANGE'!BI$64-'C. PERCENTAGE CHANGE'!BI$63)</f>
        <v>0.84615384615384615</v>
      </c>
      <c r="BJ46" s="47">
        <f>1-('C. PERCENTAGE CHANGE'!BJ46-'C. PERCENTAGE CHANGE'!BJ$63)/('C. PERCENTAGE CHANGE'!BJ$64-'C. PERCENTAGE CHANGE'!BJ$63)</f>
        <v>0.66666666666666663</v>
      </c>
      <c r="BK46" s="47">
        <f>1-('C. PERCENTAGE CHANGE'!BK46-'C. PERCENTAGE CHANGE'!BK$63)/('C. PERCENTAGE CHANGE'!BK$64-'C. PERCENTAGE CHANGE'!BK$63)</f>
        <v>0</v>
      </c>
      <c r="BL46" s="52">
        <f>1-('C. PERCENTAGE CHANGE'!BL46-'C. PERCENTAGE CHANGE'!BL$63)/('C. PERCENTAGE CHANGE'!BL$64-'C. PERCENTAGE CHANGE'!BL$63)</f>
        <v>0.5</v>
      </c>
      <c r="BM46" s="47">
        <f>1-('C. PERCENTAGE CHANGE'!BM46-'C. PERCENTAGE CHANGE'!BM$63)/('C. PERCENTAGE CHANGE'!BM$64-'C. PERCENTAGE CHANGE'!BM$63)</f>
        <v>0.38461538461538458</v>
      </c>
      <c r="BN46" s="47">
        <f>1-('C. PERCENTAGE CHANGE'!BN46-'C. PERCENTAGE CHANGE'!BN$63)/('C. PERCENTAGE CHANGE'!BN$64-'C. PERCENTAGE CHANGE'!BN$63)</f>
        <v>0.86419753086419737</v>
      </c>
      <c r="BO46" s="47">
        <f>1-('C. PERCENTAGE CHANGE'!BO46-'C. PERCENTAGE CHANGE'!BO$63)/('C. PERCENTAGE CHANGE'!BO$64-'C. PERCENTAGE CHANGE'!BO$63)</f>
        <v>0.67337087691069986</v>
      </c>
      <c r="BP46" s="47">
        <f>1-('C. PERCENTAGE CHANGE'!BP46-'C. PERCENTAGE CHANGE'!BP$63)/('C. PERCENTAGE CHANGE'!BP$64-'C. PERCENTAGE CHANGE'!BP$63)</f>
        <v>0.37931034482758619</v>
      </c>
      <c r="BQ46" s="47">
        <f>1-('C. PERCENTAGE CHANGE'!BQ46-'C. PERCENTAGE CHANGE'!BQ$63)/('C. PERCENTAGE CHANGE'!BQ$64-'C. PERCENTAGE CHANGE'!BQ$63)</f>
        <v>0.30158730158730163</v>
      </c>
      <c r="BR46" s="52">
        <f>1-('C. PERCENTAGE CHANGE'!BR46-'C. PERCENTAGE CHANGE'!BR$63)/('C. PERCENTAGE CHANGE'!BR$64-'C. PERCENTAGE CHANGE'!BR$63)</f>
        <v>0.60184182015167931</v>
      </c>
      <c r="BS46" s="47">
        <f>('C. PERCENTAGE CHANGE'!BS46-'C. PERCENTAGE CHANGE'!BS$63)/('C. PERCENTAGE CHANGE'!BS$64-'C. PERCENTAGE CHANGE'!BS$63)</f>
        <v>0.39286305788578468</v>
      </c>
      <c r="BT46" s="47">
        <f>('C. PERCENTAGE CHANGE'!BT46-'C. PERCENTAGE CHANGE'!BT$63)/('C. PERCENTAGE CHANGE'!BT$64-'C. PERCENTAGE CHANGE'!BT$63)</f>
        <v>0.40208877284595296</v>
      </c>
      <c r="BU46" s="47">
        <f>('C. PERCENTAGE CHANGE'!BU46-'C. PERCENTAGE CHANGE'!BU$63)/('C. PERCENTAGE CHANGE'!BU$64-'C. PERCENTAGE CHANGE'!BU$63)</f>
        <v>8.2998869087667945E-2</v>
      </c>
      <c r="BV46" s="47">
        <f>('C. PERCENTAGE CHANGE'!BV46-'C. PERCENTAGE CHANGE'!BV$63)/('C. PERCENTAGE CHANGE'!BV$64-'C. PERCENTAGE CHANGE'!BV$63)</f>
        <v>0.96302521008403363</v>
      </c>
      <c r="BW46" s="47">
        <f>('C. PERCENTAGE CHANGE'!BW46-'C. PERCENTAGE CHANGE'!BW$63)/('C. PERCENTAGE CHANGE'!BW$64-'C. PERCENTAGE CHANGE'!BW$63)</f>
        <v>0.32948945799638535</v>
      </c>
      <c r="BX46" s="52">
        <f>('C. PERCENTAGE CHANGE'!BX46-'C. PERCENTAGE CHANGE'!BX$63)/('C. PERCENTAGE CHANGE'!BX$64-'C. PERCENTAGE CHANGE'!BX$63)</f>
        <v>0.40704799507742789</v>
      </c>
      <c r="BY46" s="47">
        <f>1-('C. PERCENTAGE CHANGE'!BY46-'C. PERCENTAGE CHANGE'!BY$63)/('C. PERCENTAGE CHANGE'!BY$64-'C. PERCENTAGE CHANGE'!BY$63)</f>
        <v>0.55456215922017771</v>
      </c>
      <c r="BZ46" s="47">
        <f>1-('C. PERCENTAGE CHANGE'!BZ46-'C. PERCENTAGE CHANGE'!BZ$63)/('C. PERCENTAGE CHANGE'!BZ$64-'C. PERCENTAGE CHANGE'!BZ$63)</f>
        <v>0.57472784616949812</v>
      </c>
      <c r="CA46" s="47">
        <f>1-('C. PERCENTAGE CHANGE'!CA46-'C. PERCENTAGE CHANGE'!CA$63)/('C. PERCENTAGE CHANGE'!CA$64-'C. PERCENTAGE CHANGE'!CA$63)</f>
        <v>0.3090497338313587</v>
      </c>
      <c r="CB46" s="47">
        <f>1-('C. PERCENTAGE CHANGE'!CB46-'C. PERCENTAGE CHANGE'!CB$63)/('C. PERCENTAGE CHANGE'!CB$64-'C. PERCENTAGE CHANGE'!CB$63)</f>
        <v>0.38524036405685025</v>
      </c>
      <c r="CC46" s="47">
        <f>1-('C. PERCENTAGE CHANGE'!CC46-'C. PERCENTAGE CHANGE'!CC$63)/('C. PERCENTAGE CHANGE'!CC$64-'C. PERCENTAGE CHANGE'!CC$63)</f>
        <v>0.45339790962103166</v>
      </c>
      <c r="CD46" s="52">
        <f>1-('C. PERCENTAGE CHANGE'!CD46-'C. PERCENTAGE CHANGE'!CD$63)/('C. PERCENTAGE CHANGE'!CD$64-'C. PERCENTAGE CHANGE'!CD$63)</f>
        <v>0.55478091857861145</v>
      </c>
      <c r="CE46" s="51">
        <f>1-('C. PERCENTAGE CHANGE'!CE46-'C. PERCENTAGE CHANGE'!CE$63)/('C. PERCENTAGE CHANGE'!CE$64-'C. PERCENTAGE CHANGE'!CE$63)</f>
        <v>0.3225123274582401</v>
      </c>
      <c r="CF46" s="47">
        <f>1-('C. PERCENTAGE CHANGE'!CF46-'C. PERCENTAGE CHANGE'!CF$63)/('C. PERCENTAGE CHANGE'!CF$64-'C. PERCENTAGE CHANGE'!CF$63)</f>
        <v>0.64148721170457357</v>
      </c>
      <c r="CG46" s="47">
        <f>1-('C. PERCENTAGE CHANGE'!CG46-'C. PERCENTAGE CHANGE'!CG$63)/('C. PERCENTAGE CHANGE'!CG$64-'C. PERCENTAGE CHANGE'!CG$63)</f>
        <v>0</v>
      </c>
      <c r="CH46" s="47">
        <f>1-('C. PERCENTAGE CHANGE'!CH46-'C. PERCENTAGE CHANGE'!CH$63)/('C. PERCENTAGE CHANGE'!CH$64-'C. PERCENTAGE CHANGE'!CH$63)</f>
        <v>0.41255167602336285</v>
      </c>
      <c r="CI46" s="47">
        <f>1-('C. PERCENTAGE CHANGE'!CI46-'C. PERCENTAGE CHANGE'!CI$63)/('C. PERCENTAGE CHANGE'!CI$64-'C. PERCENTAGE CHANGE'!CI$63)</f>
        <v>0.12326607818411095</v>
      </c>
      <c r="CJ46" s="47">
        <f>1-('C. PERCENTAGE CHANGE'!CJ46-'C. PERCENTAGE CHANGE'!CJ$63)/('C. PERCENTAGE CHANGE'!CJ$64-'C. PERCENTAGE CHANGE'!CJ$63)</f>
        <v>6.7530064754856678E-2</v>
      </c>
      <c r="CK46" s="51">
        <f>1-('C. PERCENTAGE CHANGE'!CK46-'C. PERCENTAGE CHANGE'!CK$63)/('C. PERCENTAGE CHANGE'!CK$64-'C. PERCENTAGE CHANGE'!CK$63)</f>
        <v>0.36538461538461553</v>
      </c>
      <c r="CL46" s="47">
        <f>1-('C. PERCENTAGE CHANGE'!CL46-'C. PERCENTAGE CHANGE'!CL$63)/('C. PERCENTAGE CHANGE'!CL$64-'C. PERCENTAGE CHANGE'!CL$63)</f>
        <v>0.73333333333333339</v>
      </c>
      <c r="CM46" s="47">
        <f>1-('C. PERCENTAGE CHANGE'!CM46-'C. PERCENTAGE CHANGE'!CM$63)/('C. PERCENTAGE CHANGE'!CM$64-'C. PERCENTAGE CHANGE'!CM$63)</f>
        <v>0.10370370370370374</v>
      </c>
      <c r="CN46" s="47">
        <f>1-('C. PERCENTAGE CHANGE'!CN46-'C. PERCENTAGE CHANGE'!CN$63)/('C. PERCENTAGE CHANGE'!CN$64-'C. PERCENTAGE CHANGE'!CN$63)</f>
        <v>0.45454545454545459</v>
      </c>
      <c r="CO46" s="52">
        <f>1-('C. PERCENTAGE CHANGE'!CP46-'C. PERCENTAGE CHANGE'!CP$63)/('C. PERCENTAGE CHANGE'!CP$64-'C. PERCENTAGE CHANGE'!CP$63)</f>
        <v>0.15384615384615385</v>
      </c>
      <c r="CP46" s="47">
        <f>1-('C. PERCENTAGE CHANGE'!CQ46-'C. PERCENTAGE CHANGE'!CQ$63)/('C. PERCENTAGE CHANGE'!CQ$64-'C. PERCENTAGE CHANGE'!CQ$63)</f>
        <v>0.69230769230769229</v>
      </c>
      <c r="CQ46" s="47">
        <f>1-('C. PERCENTAGE CHANGE'!CR46-'C. PERCENTAGE CHANGE'!CR$63)/('C. PERCENTAGE CHANGE'!CR$64-'C. PERCENTAGE CHANGE'!CR$63)</f>
        <v>0.32307692307692315</v>
      </c>
      <c r="CR46" s="47">
        <f>1-('C. PERCENTAGE CHANGE'!CS46-'C. PERCENTAGE CHANGE'!CS$63)/('C. PERCENTAGE CHANGE'!CS$64-'C. PERCENTAGE CHANGE'!CS$63)</f>
        <v>0.97222222222222221</v>
      </c>
      <c r="CS46" s="47">
        <f>1-('C. PERCENTAGE CHANGE'!CT46-'C. PERCENTAGE CHANGE'!CT$63)/('C. PERCENTAGE CHANGE'!CT$64-'C. PERCENTAGE CHANGE'!CT$63)</f>
        <v>0.2857142857142857</v>
      </c>
      <c r="CT46" s="47">
        <f>1-('C. PERCENTAGE CHANGE'!CU46-'C. PERCENTAGE CHANGE'!CU$63)/('C. PERCENTAGE CHANGE'!CU$64-'C. PERCENTAGE CHANGE'!CU$63)</f>
        <v>0.39999999999999991</v>
      </c>
      <c r="CU46" s="52">
        <f>1-('C. PERCENTAGE CHANGE'!CV46-'C. PERCENTAGE CHANGE'!CV$63)/('C. PERCENTAGE CHANGE'!CV$64-'C. PERCENTAGE CHANGE'!CV$63)</f>
        <v>0</v>
      </c>
      <c r="CV46" s="47">
        <f>1-('C. PERCENTAGE CHANGE'!CW46-'C. PERCENTAGE CHANGE'!CW$63)/('C. PERCENTAGE CHANGE'!CW$64-'C. PERCENTAGE CHANGE'!CW$63)</f>
        <v>0.81453634085213034</v>
      </c>
      <c r="CW46" s="47">
        <f>1-('C. PERCENTAGE CHANGE'!CX46-'C. PERCENTAGE CHANGE'!CX$63)/('C. PERCENTAGE CHANGE'!CX$64-'C. PERCENTAGE CHANGE'!CX$63)</f>
        <v>0.11407407407407411</v>
      </c>
      <c r="CX46" s="47">
        <f>1-('C. PERCENTAGE CHANGE'!CY46-'C. PERCENTAGE CHANGE'!CY$63)/('C. PERCENTAGE CHANGE'!CY$64-'C. PERCENTAGE CHANGE'!CY$63)</f>
        <v>0.50324675324675328</v>
      </c>
      <c r="CY46" s="47">
        <f>1-('C. PERCENTAGE CHANGE'!CZ46-'C. PERCENTAGE CHANGE'!CZ$63)/('C. PERCENTAGE CHANGE'!CZ$64-'C. PERCENTAGE CHANGE'!CZ$63)</f>
        <v>0.51515151515151514</v>
      </c>
      <c r="CZ46" s="47">
        <f>1-('C. PERCENTAGE CHANGE'!DA46-'C. PERCENTAGE CHANGE'!DA$63)/('C. PERCENTAGE CHANGE'!DA$64-'C. PERCENTAGE CHANGE'!DA$63)</f>
        <v>0.70838252656434475</v>
      </c>
      <c r="DA46" s="52">
        <f>1-('C. PERCENTAGE CHANGE'!DB46-'C. PERCENTAGE CHANGE'!DB$63)/('C. PERCENTAGE CHANGE'!DB$64-'C. PERCENTAGE CHANGE'!DB$63)</f>
        <v>0.54401154401154395</v>
      </c>
      <c r="DB46" s="47">
        <f>1-('C. PERCENTAGE CHANGE'!DC46-'C. PERCENTAGE CHANGE'!DC$63)/('C. PERCENTAGE CHANGE'!DC$64-'C. PERCENTAGE CHANGE'!DC$63)</f>
        <v>9.4827586206896464E-2</v>
      </c>
      <c r="DC46" s="47">
        <f>1-('C. PERCENTAGE CHANGE'!DD46-'C. PERCENTAGE CHANGE'!DD$63)/('C. PERCENTAGE CHANGE'!DD$64-'C. PERCENTAGE CHANGE'!DD$63)</f>
        <v>0.83333333333333337</v>
      </c>
      <c r="DD46" s="47">
        <f>1-('C. PERCENTAGE CHANGE'!DE46-'C. PERCENTAGE CHANGE'!DE$63)/('C. PERCENTAGE CHANGE'!DE$64-'C. PERCENTAGE CHANGE'!DE$63)</f>
        <v>0.79536039768019884</v>
      </c>
      <c r="DE46" s="47">
        <f>1-('C. PERCENTAGE CHANGE'!DF46-'C. PERCENTAGE CHANGE'!DF$63)/('C. PERCENTAGE CHANGE'!DF$64-'C. PERCENTAGE CHANGE'!DF$63)</f>
        <v>0.5714285714285714</v>
      </c>
      <c r="DF46" s="47">
        <f>1-('C. PERCENTAGE CHANGE'!DG46-'C. PERCENTAGE CHANGE'!DG$63)/('C. PERCENTAGE CHANGE'!DG$64-'C. PERCENTAGE CHANGE'!DG$63)</f>
        <v>0.84472049689440987</v>
      </c>
      <c r="DG46" s="52">
        <f>1-('C. PERCENTAGE CHANGE'!DH46-'C. PERCENTAGE CHANGE'!DH$63)/('C. PERCENTAGE CHANGE'!DH$64-'C. PERCENTAGE CHANGE'!DH$63)</f>
        <v>0.57661290322580649</v>
      </c>
    </row>
    <row r="47" spans="1:111" x14ac:dyDescent="0.35">
      <c r="A47" s="228"/>
      <c r="B47" s="248" t="s">
        <v>43</v>
      </c>
      <c r="C47" s="248" t="s">
        <v>53</v>
      </c>
      <c r="D47" s="229" t="s">
        <v>91</v>
      </c>
      <c r="E47" s="18">
        <f>('C. PERCENTAGE CHANGE'!E47-'C. PERCENTAGE CHANGE'!E$63)/('C. PERCENTAGE CHANGE'!E$64-'C. PERCENTAGE CHANGE'!E$63)</f>
        <v>0.81777799346559665</v>
      </c>
      <c r="F47" s="19">
        <f>('C. PERCENTAGE CHANGE'!F47-'C. PERCENTAGE CHANGE'!F$63)/('C. PERCENTAGE CHANGE'!F$64-'C. PERCENTAGE CHANGE'!F$63)</f>
        <v>0.68949380195028809</v>
      </c>
      <c r="G47" s="19">
        <f>('C. PERCENTAGE CHANGE'!G47-'C. PERCENTAGE CHANGE'!G$63)/('C. PERCENTAGE CHANGE'!G$64-'C. PERCENTAGE CHANGE'!G$63)</f>
        <v>0.4109653639616288</v>
      </c>
      <c r="H47" s="19">
        <f>('C. PERCENTAGE CHANGE'!H47-'C. PERCENTAGE CHANGE'!H$63)/('C. PERCENTAGE CHANGE'!H$64-'C. PERCENTAGE CHANGE'!H$63)</f>
        <v>0.79022623959134097</v>
      </c>
      <c r="I47" s="19">
        <f>('C. PERCENTAGE CHANGE'!I47-'C. PERCENTAGE CHANGE'!I$63)/('C. PERCENTAGE CHANGE'!I$64-'C. PERCENTAGE CHANGE'!I$63)</f>
        <v>0.52912483412550215</v>
      </c>
      <c r="J47" s="52">
        <f>('C. PERCENTAGE CHANGE'!J47-'C. PERCENTAGE CHANGE'!J$63)/('C. PERCENTAGE CHANGE'!J$64-'C. PERCENTAGE CHANGE'!J$63)</f>
        <v>0.72697814634895797</v>
      </c>
      <c r="K47" s="51">
        <f>('C. PERCENTAGE CHANGE'!K47-'C. PERCENTAGE CHANGE'!K$63)/('C. PERCENTAGE CHANGE'!K$64-'C. PERCENTAGE CHANGE'!K$63)</f>
        <v>0.352112676056338</v>
      </c>
      <c r="L47" s="47">
        <f>('C. PERCENTAGE CHANGE'!L47-'C. PERCENTAGE CHANGE'!L$63)/('C. PERCENTAGE CHANGE'!L$64-'C. PERCENTAGE CHANGE'!L$63)</f>
        <v>0.24637681159420291</v>
      </c>
      <c r="M47" s="47">
        <f>('C. PERCENTAGE CHANGE'!M47-'C. PERCENTAGE CHANGE'!M$63)/('C. PERCENTAGE CHANGE'!M$64-'C. PERCENTAGE CHANGE'!M$63)</f>
        <v>0.38095238095238099</v>
      </c>
      <c r="N47" s="47">
        <f>('C. PERCENTAGE CHANGE'!N47-'C. PERCENTAGE CHANGE'!N$63)/('C. PERCENTAGE CHANGE'!N$64-'C. PERCENTAGE CHANGE'!N$63)</f>
        <v>0.28076923076923077</v>
      </c>
      <c r="O47" s="47">
        <f>('C. PERCENTAGE CHANGE'!O47-'C. PERCENTAGE CHANGE'!O$63)/('C. PERCENTAGE CHANGE'!O$64-'C. PERCENTAGE CHANGE'!O$63)</f>
        <v>1.5406162464985933E-2</v>
      </c>
      <c r="P47" s="52">
        <f>('C. PERCENTAGE CHANGE'!P47-'C. PERCENTAGE CHANGE'!P$63)/('C. PERCENTAGE CHANGE'!P$64-'C. PERCENTAGE CHANGE'!P$63)</f>
        <v>0</v>
      </c>
      <c r="Q47" s="47">
        <f>('C. PERCENTAGE CHANGE'!Q47-'C. PERCENTAGE CHANGE'!Q$63)/('C. PERCENTAGE CHANGE'!Q$64-'C. PERCENTAGE CHANGE'!Q$63)</f>
        <v>0.36501041342378415</v>
      </c>
      <c r="R47" s="47">
        <f>('C. PERCENTAGE CHANGE'!R47-'C. PERCENTAGE CHANGE'!R$63)/('C. PERCENTAGE CHANGE'!R$64-'C. PERCENTAGE CHANGE'!R$63)</f>
        <v>0.38515620384289689</v>
      </c>
      <c r="S47" s="47">
        <f>('C. PERCENTAGE CHANGE'!S47-'C. PERCENTAGE CHANGE'!S$63)/('C. PERCENTAGE CHANGE'!S$64-'C. PERCENTAGE CHANGE'!S$63)</f>
        <v>0.58317025440313119</v>
      </c>
      <c r="T47" s="47">
        <f>('C. PERCENTAGE CHANGE'!T47-'C. PERCENTAGE CHANGE'!T$63)/('C. PERCENTAGE CHANGE'!T$64-'C. PERCENTAGE CHANGE'!T$63)</f>
        <v>0.87273984651317282</v>
      </c>
      <c r="U47" s="47">
        <f>('C. PERCENTAGE CHANGE'!U47-'C. PERCENTAGE CHANGE'!U$63)/('C. PERCENTAGE CHANGE'!U$64-'C. PERCENTAGE CHANGE'!U$63)</f>
        <v>0.42543685011387455</v>
      </c>
      <c r="V47" s="52">
        <f>('C. PERCENTAGE CHANGE'!V47-'C. PERCENTAGE CHANGE'!V$63)/('C. PERCENTAGE CHANGE'!V$64-'C. PERCENTAGE CHANGE'!V$63)</f>
        <v>0.46456692913385822</v>
      </c>
      <c r="W47" s="47">
        <f>('C. PERCENTAGE CHANGE'!W47-'C. PERCENTAGE CHANGE'!W$63)/('C. PERCENTAGE CHANGE'!W$64-'C. PERCENTAGE CHANGE'!W$63)</f>
        <v>0.5143450932684509</v>
      </c>
      <c r="X47" s="47">
        <f>('C. PERCENTAGE CHANGE'!X47-'C. PERCENTAGE CHANGE'!X$63)/('C. PERCENTAGE CHANGE'!X$64-'C. PERCENTAGE CHANGE'!X$63)</f>
        <v>0.72191780821917895</v>
      </c>
      <c r="Y47" s="47">
        <f>('C. PERCENTAGE CHANGE'!Y47-'C. PERCENTAGE CHANGE'!Y$63)/('C. PERCENTAGE CHANGE'!Y$64-'C. PERCENTAGE CHANGE'!Y$63)</f>
        <v>0</v>
      </c>
      <c r="Z47" s="47">
        <f>('C. PERCENTAGE CHANGE'!Z47-'C. PERCENTAGE CHANGE'!Z$63)/('C. PERCENTAGE CHANGE'!Z$64-'C. PERCENTAGE CHANGE'!Z$63)</f>
        <v>0.3980760421438394</v>
      </c>
      <c r="AA47" s="47">
        <f>('C. PERCENTAGE CHANGE'!AA47-'C. PERCENTAGE CHANGE'!AA$63)/('C. PERCENTAGE CHANGE'!AA$64-'C. PERCENTAGE CHANGE'!AA$63)</f>
        <v>0.69872958257713247</v>
      </c>
      <c r="AB47" s="52">
        <f>('C. PERCENTAGE CHANGE'!AB47-'C. PERCENTAGE CHANGE'!AB$63)/('C. PERCENTAGE CHANGE'!AB$64-'C. PERCENTAGE CHANGE'!AB$63)</f>
        <v>0.54977168949771804</v>
      </c>
      <c r="AC47" s="47">
        <f>('C. PERCENTAGE CHANGE'!AC47-'C. PERCENTAGE CHANGE'!AC$63)/('C. PERCENTAGE CHANGE'!AC$64-'C. PERCENTAGE CHANGE'!AC$63)</f>
        <v>0</v>
      </c>
      <c r="AD47" s="47">
        <f>('C. PERCENTAGE CHANGE'!AD47-'C. PERCENTAGE CHANGE'!AD$63)/('C. PERCENTAGE CHANGE'!AD$64-'C. PERCENTAGE CHANGE'!AD$63)</f>
        <v>0.65531284709366899</v>
      </c>
      <c r="AE47" s="47">
        <f>('C. PERCENTAGE CHANGE'!AE47-'C. PERCENTAGE CHANGE'!AE$63)/('C. PERCENTAGE CHANGE'!AE$64-'C. PERCENTAGE CHANGE'!AE$63)</f>
        <v>0.63582560662852639</v>
      </c>
      <c r="AF47" s="47">
        <f>('C. PERCENTAGE CHANGE'!AF47-'C. PERCENTAGE CHANGE'!AF$63)/('C. PERCENTAGE CHANGE'!AF$64-'C. PERCENTAGE CHANGE'!AF$63)</f>
        <v>0.82990654205607484</v>
      </c>
      <c r="AG47" s="47">
        <f>('C. PERCENTAGE CHANGE'!AG47-'C. PERCENTAGE CHANGE'!AG$63)/('C. PERCENTAGE CHANGE'!AG$64-'C. PERCENTAGE CHANGE'!AG$63)</f>
        <v>0.20943952802359883</v>
      </c>
      <c r="AH47" s="47">
        <f>('C. PERCENTAGE CHANGE'!AH47-'C. PERCENTAGE CHANGE'!AH$63)/('C. PERCENTAGE CHANGE'!AH$64-'C. PERCENTAGE CHANGE'!AH$63)</f>
        <v>0.30498533724340182</v>
      </c>
      <c r="AI47" s="120">
        <f>('C. PERCENTAGE CHANGE'!AI47-'C. PERCENTAGE CHANGE'!AI$63)/('C. PERCENTAGE CHANGE'!AI$64-'C. PERCENTAGE CHANGE'!AI$63)</f>
        <v>0.6776859504132231</v>
      </c>
      <c r="AJ47" s="47">
        <f>('C. PERCENTAGE CHANGE'!AJ47-'C. PERCENTAGE CHANGE'!AJ$63)/('C. PERCENTAGE CHANGE'!AJ$64-'C. PERCENTAGE CHANGE'!AJ$63)</f>
        <v>0.64992360580595865</v>
      </c>
      <c r="AK47" s="47">
        <f>('C. PERCENTAGE CHANGE'!AK47-'C. PERCENTAGE CHANGE'!AK$63)/('C. PERCENTAGE CHANGE'!AK$64-'C. PERCENTAGE CHANGE'!AK$63)</f>
        <v>0.31147540983606559</v>
      </c>
      <c r="AL47" s="47">
        <f>('C. PERCENTAGE CHANGE'!AL47-'C. PERCENTAGE CHANGE'!AL$63)/('C. PERCENTAGE CHANGE'!AL$64-'C. PERCENTAGE CHANGE'!AL$63)</f>
        <v>0.51741293532338306</v>
      </c>
      <c r="AM47" s="47">
        <f>('C. PERCENTAGE CHANGE'!AM47-'C. PERCENTAGE CHANGE'!AM$63)/('C. PERCENTAGE CHANGE'!AM$64-'C. PERCENTAGE CHANGE'!AM$63)</f>
        <v>0.5444444444444444</v>
      </c>
      <c r="AN47" s="192">
        <f>('C. PERCENTAGE CHANGE'!AN47-'C. PERCENTAGE CHANGE'!AN$63)/('C. PERCENTAGE CHANGE'!AN$64-'C. PERCENTAGE CHANGE'!AN$63)</f>
        <v>0.60176991150442483</v>
      </c>
      <c r="AO47" s="47">
        <f>('C. PERCENTAGE CHANGE'!AO47-'C. PERCENTAGE CHANGE'!AO$63)/('C. PERCENTAGE CHANGE'!AO$64-'C. PERCENTAGE CHANGE'!AO$63)</f>
        <v>1</v>
      </c>
      <c r="AP47" s="47">
        <f>('C. PERCENTAGE CHANGE'!AP47-'C. PERCENTAGE CHANGE'!AP$63)/('C. PERCENTAGE CHANGE'!AP$64-'C. PERCENTAGE CHANGE'!AP$63)</f>
        <v>0.71355498721227628</v>
      </c>
      <c r="AQ47" s="47">
        <f>('C. PERCENTAGE CHANGE'!AQ47-'C. PERCENTAGE CHANGE'!AQ$63)/('C. PERCENTAGE CHANGE'!AQ$64-'C. PERCENTAGE CHANGE'!AQ$63)</f>
        <v>0.4447916666666667</v>
      </c>
      <c r="AR47" s="47">
        <f>('C. PERCENTAGE CHANGE'!AR47-'C. PERCENTAGE CHANGE'!AR$63)/('C. PERCENTAGE CHANGE'!AR$64-'C. PERCENTAGE CHANGE'!AR$63)</f>
        <v>0.43835616438356156</v>
      </c>
      <c r="AS47" s="47">
        <f>('C. PERCENTAGE CHANGE'!AS47-'C. PERCENTAGE CHANGE'!AS$63)/('C. PERCENTAGE CHANGE'!AS$64-'C. PERCENTAGE CHANGE'!AS$63)</f>
        <v>0.25517241379310346</v>
      </c>
      <c r="AT47" s="52">
        <f>('C. PERCENTAGE CHANGE'!AT47-'C. PERCENTAGE CHANGE'!AT$63)/('C. PERCENTAGE CHANGE'!AT$64-'C. PERCENTAGE CHANGE'!AT$63)</f>
        <v>0.9605683836589699</v>
      </c>
      <c r="AU47" s="47">
        <f>('C. PERCENTAGE CHANGE'!AU47-'C. PERCENTAGE CHANGE'!AU$63)/('C. PERCENTAGE CHANGE'!AU$64-'C. PERCENTAGE CHANGE'!AU$63)</f>
        <v>0.36721759661985837</v>
      </c>
      <c r="AV47" s="47">
        <f>('C. PERCENTAGE CHANGE'!AV47-'C. PERCENTAGE CHANGE'!AV$63)/('C. PERCENTAGE CHANGE'!AV$64-'C. PERCENTAGE CHANGE'!AV$63)</f>
        <v>1</v>
      </c>
      <c r="AW47" s="47">
        <f>('C. PERCENTAGE CHANGE'!AW47-'C. PERCENTAGE CHANGE'!AW$63)/('C. PERCENTAGE CHANGE'!AW$64-'C. PERCENTAGE CHANGE'!AW$63)</f>
        <v>0.67810781078107818</v>
      </c>
      <c r="AX47" s="47">
        <f>('C. PERCENTAGE CHANGE'!AX47-'C. PERCENTAGE CHANGE'!AX$63)/('C. PERCENTAGE CHANGE'!AX$64-'C. PERCENTAGE CHANGE'!AX$63)</f>
        <v>0.20018323408153915</v>
      </c>
      <c r="AY47" s="47">
        <f>('C. PERCENTAGE CHANGE'!AY47-'C. PERCENTAGE CHANGE'!AY$63)/('C. PERCENTAGE CHANGE'!AY$64-'C. PERCENTAGE CHANGE'!AY$63)</f>
        <v>0.61947312961011591</v>
      </c>
      <c r="AZ47" s="52">
        <f>('C. PERCENTAGE CHANGE'!AZ47-'C. PERCENTAGE CHANGE'!AZ$63)/('C. PERCENTAGE CHANGE'!AZ$64-'C. PERCENTAGE CHANGE'!AZ$63)</f>
        <v>1</v>
      </c>
      <c r="BA47" s="47">
        <f>('C. PERCENTAGE CHANGE'!BA47-'C. PERCENTAGE CHANGE'!BA$63)/('C. PERCENTAGE CHANGE'!BA$64-'C. PERCENTAGE CHANGE'!BA$63)</f>
        <v>0.90909090909090906</v>
      </c>
      <c r="BB47" s="47">
        <f>('C. PERCENTAGE CHANGE'!BB47-'C. PERCENTAGE CHANGE'!BB$63)/('C. PERCENTAGE CHANGE'!BB$64-'C. PERCENTAGE CHANGE'!BB$63)</f>
        <v>0.56381660470879791</v>
      </c>
      <c r="BC47" s="47">
        <f>('C. PERCENTAGE CHANGE'!BC47-'C. PERCENTAGE CHANGE'!BC$63)/('C. PERCENTAGE CHANGE'!BC$64-'C. PERCENTAGE CHANGE'!BC$63)</f>
        <v>0.55999999999999994</v>
      </c>
      <c r="BD47" s="47">
        <f>('C. PERCENTAGE CHANGE'!BD47-'C. PERCENTAGE CHANGE'!BD$63)/('C. PERCENTAGE CHANGE'!BD$64-'C. PERCENTAGE CHANGE'!BD$63)</f>
        <v>0.53968253968253965</v>
      </c>
      <c r="BE47" s="47">
        <f>('C. PERCENTAGE CHANGE'!BE47-'C. PERCENTAGE CHANGE'!BE$63)/('C. PERCENTAGE CHANGE'!BE$64-'C. PERCENTAGE CHANGE'!BE$63)</f>
        <v>0.48305084745762705</v>
      </c>
      <c r="BF47" s="52">
        <f>('C. PERCENTAGE CHANGE'!BF47-'C. PERCENTAGE CHANGE'!BF$63)/('C. PERCENTAGE CHANGE'!BF$64-'C. PERCENTAGE CHANGE'!BF$63)</f>
        <v>1</v>
      </c>
      <c r="BG47" s="47">
        <f>1-('C. PERCENTAGE CHANGE'!BG47-'C. PERCENTAGE CHANGE'!BG$63)/('C. PERCENTAGE CHANGE'!BG$64-'C. PERCENTAGE CHANGE'!BG$63)</f>
        <v>0.84615384615384615</v>
      </c>
      <c r="BH47" s="47">
        <f>1-('C. PERCENTAGE CHANGE'!BH47-'C. PERCENTAGE CHANGE'!BH$63)/('C. PERCENTAGE CHANGE'!BH$64-'C. PERCENTAGE CHANGE'!BH$63)</f>
        <v>1</v>
      </c>
      <c r="BI47" s="47">
        <f>1-('C. PERCENTAGE CHANGE'!BI47-'C. PERCENTAGE CHANGE'!BI$63)/('C. PERCENTAGE CHANGE'!BI$64-'C. PERCENTAGE CHANGE'!BI$63)</f>
        <v>0</v>
      </c>
      <c r="BJ47" s="47">
        <f>1-('C. PERCENTAGE CHANGE'!BJ47-'C. PERCENTAGE CHANGE'!BJ$63)/('C. PERCENTAGE CHANGE'!BJ$64-'C. PERCENTAGE CHANGE'!BJ$63)</f>
        <v>0.66666666666666663</v>
      </c>
      <c r="BK47" s="47">
        <f>1-('C. PERCENTAGE CHANGE'!BK47-'C. PERCENTAGE CHANGE'!BK$63)/('C. PERCENTAGE CHANGE'!BK$64-'C. PERCENTAGE CHANGE'!BK$63)</f>
        <v>0</v>
      </c>
      <c r="BL47" s="52">
        <f>1-('C. PERCENTAGE CHANGE'!BL47-'C. PERCENTAGE CHANGE'!BL$63)/('C. PERCENTAGE CHANGE'!BL$64-'C. PERCENTAGE CHANGE'!BL$63)</f>
        <v>0.5</v>
      </c>
      <c r="BM47" s="47">
        <f>1-('C. PERCENTAGE CHANGE'!BM47-'C. PERCENTAGE CHANGE'!BM$63)/('C. PERCENTAGE CHANGE'!BM$64-'C. PERCENTAGE CHANGE'!BM$63)</f>
        <v>0.40476190476190477</v>
      </c>
      <c r="BN47" s="47">
        <f>1-('C. PERCENTAGE CHANGE'!BN47-'C. PERCENTAGE CHANGE'!BN$63)/('C. PERCENTAGE CHANGE'!BN$64-'C. PERCENTAGE CHANGE'!BN$63)</f>
        <v>0.74712643678160928</v>
      </c>
      <c r="BO47" s="47">
        <f>1-('C. PERCENTAGE CHANGE'!BO47-'C. PERCENTAGE CHANGE'!BO$63)/('C. PERCENTAGE CHANGE'!BO$64-'C. PERCENTAGE CHANGE'!BO$63)</f>
        <v>0.55088495575221241</v>
      </c>
      <c r="BP47" s="47">
        <f>1-('C. PERCENTAGE CHANGE'!BP47-'C. PERCENTAGE CHANGE'!BP$63)/('C. PERCENTAGE CHANGE'!BP$64-'C. PERCENTAGE CHANGE'!BP$63)</f>
        <v>0.37931034482758619</v>
      </c>
      <c r="BQ47" s="47">
        <f>1-('C. PERCENTAGE CHANGE'!BQ47-'C. PERCENTAGE CHANGE'!BQ$63)/('C. PERCENTAGE CHANGE'!BQ$64-'C. PERCENTAGE CHANGE'!BQ$63)</f>
        <v>0.6918767507002801</v>
      </c>
      <c r="BR47" s="52">
        <f>1-('C. PERCENTAGE CHANGE'!BR47-'C. PERCENTAGE CHANGE'!BR$63)/('C. PERCENTAGE CHANGE'!BR$64-'C. PERCENTAGE CHANGE'!BR$63)</f>
        <v>0.61971830985915499</v>
      </c>
      <c r="BS47" s="47">
        <f>('C. PERCENTAGE CHANGE'!BS47-'C. PERCENTAGE CHANGE'!BS$63)/('C. PERCENTAGE CHANGE'!BS$64-'C. PERCENTAGE CHANGE'!BS$63)</f>
        <v>0.3859408347558474</v>
      </c>
      <c r="BT47" s="47">
        <f>('C. PERCENTAGE CHANGE'!BT47-'C. PERCENTAGE CHANGE'!BT$63)/('C. PERCENTAGE CHANGE'!BT$64-'C. PERCENTAGE CHANGE'!BT$63)</f>
        <v>0.3463330799484417</v>
      </c>
      <c r="BU47" s="47">
        <f>('C. PERCENTAGE CHANGE'!BU47-'C. PERCENTAGE CHANGE'!BU$63)/('C. PERCENTAGE CHANGE'!BU$64-'C. PERCENTAGE CHANGE'!BU$63)</f>
        <v>0.13017509876968658</v>
      </c>
      <c r="BV47" s="47">
        <f>('C. PERCENTAGE CHANGE'!BV47-'C. PERCENTAGE CHANGE'!BV$63)/('C. PERCENTAGE CHANGE'!BV$64-'C. PERCENTAGE CHANGE'!BV$63)</f>
        <v>0.89215686274509798</v>
      </c>
      <c r="BW47" s="47">
        <f>('C. PERCENTAGE CHANGE'!BW47-'C. PERCENTAGE CHANGE'!BW$63)/('C. PERCENTAGE CHANGE'!BW$64-'C. PERCENTAGE CHANGE'!BW$63)</f>
        <v>0.98767813585501707</v>
      </c>
      <c r="BX47" s="52">
        <f>('C. PERCENTAGE CHANGE'!BX47-'C. PERCENTAGE CHANGE'!BX$63)/('C. PERCENTAGE CHANGE'!BX$64-'C. PERCENTAGE CHANGE'!BX$63)</f>
        <v>0.87337927846781072</v>
      </c>
      <c r="BY47" s="47">
        <f>1-('C. PERCENTAGE CHANGE'!BY47-'C. PERCENTAGE CHANGE'!BY$63)/('C. PERCENTAGE CHANGE'!BY$64-'C. PERCENTAGE CHANGE'!BY$63)</f>
        <v>0</v>
      </c>
      <c r="BZ47" s="47">
        <f>1-('C. PERCENTAGE CHANGE'!BZ47-'C. PERCENTAGE CHANGE'!BZ$63)/('C. PERCENTAGE CHANGE'!BZ$64-'C. PERCENTAGE CHANGE'!BZ$63)</f>
        <v>0.60354351603861844</v>
      </c>
      <c r="CA47" s="47">
        <f>1-('C. PERCENTAGE CHANGE'!CA47-'C. PERCENTAGE CHANGE'!CA$63)/('C. PERCENTAGE CHANGE'!CA$64-'C. PERCENTAGE CHANGE'!CA$63)</f>
        <v>0.97874817407331183</v>
      </c>
      <c r="CB47" s="47">
        <f>1-('C. PERCENTAGE CHANGE'!CB47-'C. PERCENTAGE CHANGE'!CB$63)/('C. PERCENTAGE CHANGE'!CB$64-'C. PERCENTAGE CHANGE'!CB$63)</f>
        <v>0</v>
      </c>
      <c r="CC47" s="47">
        <f>1-('C. PERCENTAGE CHANGE'!CC47-'C. PERCENTAGE CHANGE'!CC$63)/('C. PERCENTAGE CHANGE'!CC$64-'C. PERCENTAGE CHANGE'!CC$63)</f>
        <v>0.6567122042885063</v>
      </c>
      <c r="CD47" s="52">
        <f>1-('C. PERCENTAGE CHANGE'!CD47-'C. PERCENTAGE CHANGE'!CD$63)/('C. PERCENTAGE CHANGE'!CD$64-'C. PERCENTAGE CHANGE'!CD$63)</f>
        <v>0.42614184242150077</v>
      </c>
      <c r="CE47" s="51">
        <f>1-('C. PERCENTAGE CHANGE'!CE47-'C. PERCENTAGE CHANGE'!CE$63)/('C. PERCENTAGE CHANGE'!CE$64-'C. PERCENTAGE CHANGE'!CE$63)</f>
        <v>0.61435292803995412</v>
      </c>
      <c r="CF47" s="47">
        <f>1-('C. PERCENTAGE CHANGE'!CF47-'C. PERCENTAGE CHANGE'!CF$63)/('C. PERCENTAGE CHANGE'!CF$64-'C. PERCENTAGE CHANGE'!CF$63)</f>
        <v>0.59840975329860235</v>
      </c>
      <c r="CG47" s="47">
        <f>1-('C. PERCENTAGE CHANGE'!CG47-'C. PERCENTAGE CHANGE'!CG$63)/('C. PERCENTAGE CHANGE'!CG$64-'C. PERCENTAGE CHANGE'!CG$63)</f>
        <v>0.47180746610450197</v>
      </c>
      <c r="CH47" s="47">
        <f>1-('C. PERCENTAGE CHANGE'!CH47-'C. PERCENTAGE CHANGE'!CH$63)/('C. PERCENTAGE CHANGE'!CH$64-'C. PERCENTAGE CHANGE'!CH$63)</f>
        <v>0.87513702678925764</v>
      </c>
      <c r="CI47" s="47">
        <f>1-('C. PERCENTAGE CHANGE'!CI47-'C. PERCENTAGE CHANGE'!CI$63)/('C. PERCENTAGE CHANGE'!CI$64-'C. PERCENTAGE CHANGE'!CI$63)</f>
        <v>0.60925063974145544</v>
      </c>
      <c r="CJ47" s="47">
        <f>1-('C. PERCENTAGE CHANGE'!CJ47-'C. PERCENTAGE CHANGE'!CJ$63)/('C. PERCENTAGE CHANGE'!CJ$64-'C. PERCENTAGE CHANGE'!CJ$63)</f>
        <v>0.67613925354798154</v>
      </c>
      <c r="CK47" s="51">
        <f>1-('C. PERCENTAGE CHANGE'!CK47-'C. PERCENTAGE CHANGE'!CK$63)/('C. PERCENTAGE CHANGE'!CK$64-'C. PERCENTAGE CHANGE'!CK$63)</f>
        <v>0.58750000000000002</v>
      </c>
      <c r="CL47" s="47">
        <f>1-('C. PERCENTAGE CHANGE'!CL47-'C. PERCENTAGE CHANGE'!CL$63)/('C. PERCENTAGE CHANGE'!CL$64-'C. PERCENTAGE CHANGE'!CL$63)</f>
        <v>0.5</v>
      </c>
      <c r="CM47" s="47">
        <f>1-('C. PERCENTAGE CHANGE'!CM47-'C. PERCENTAGE CHANGE'!CM$63)/('C. PERCENTAGE CHANGE'!CM$64-'C. PERCENTAGE CHANGE'!CM$63)</f>
        <v>0.87589743589743596</v>
      </c>
      <c r="CN47" s="47">
        <f>1-('C. PERCENTAGE CHANGE'!CN47-'C. PERCENTAGE CHANGE'!CN$63)/('C. PERCENTAGE CHANGE'!CN$64-'C. PERCENTAGE CHANGE'!CN$63)</f>
        <v>0.625</v>
      </c>
      <c r="CO47" s="52">
        <f>1-('C. PERCENTAGE CHANGE'!CP47-'C. PERCENTAGE CHANGE'!CP$63)/('C. PERCENTAGE CHANGE'!CP$64-'C. PERCENTAGE CHANGE'!CP$63)</f>
        <v>0.84210526315789469</v>
      </c>
      <c r="CP47" s="47">
        <f>1-('C. PERCENTAGE CHANGE'!CQ47-'C. PERCENTAGE CHANGE'!CQ$63)/('C. PERCENTAGE CHANGE'!CQ$64-'C. PERCENTAGE CHANGE'!CQ$63)</f>
        <v>0.46153846153846156</v>
      </c>
      <c r="CQ47" s="47">
        <f>1-('C. PERCENTAGE CHANGE'!CR47-'C. PERCENTAGE CHANGE'!CR$63)/('C. PERCENTAGE CHANGE'!CR$64-'C. PERCENTAGE CHANGE'!CR$63)</f>
        <v>0.75384615384615383</v>
      </c>
      <c r="CR47" s="47">
        <f>1-('C. PERCENTAGE CHANGE'!CS47-'C. PERCENTAGE CHANGE'!CS$63)/('C. PERCENTAGE CHANGE'!CS$64-'C. PERCENTAGE CHANGE'!CS$63)</f>
        <v>0.83333333333333326</v>
      </c>
      <c r="CS47" s="47">
        <f>1-('C. PERCENTAGE CHANGE'!CT47-'C. PERCENTAGE CHANGE'!CT$63)/('C. PERCENTAGE CHANGE'!CT$64-'C. PERCENTAGE CHANGE'!CT$63)</f>
        <v>0.64285714285714279</v>
      </c>
      <c r="CT47" s="47">
        <f>1-('C. PERCENTAGE CHANGE'!CU47-'C. PERCENTAGE CHANGE'!CU$63)/('C. PERCENTAGE CHANGE'!CU$64-'C. PERCENTAGE CHANGE'!CU$63)</f>
        <v>0</v>
      </c>
      <c r="CU47" s="52">
        <f>1-('C. PERCENTAGE CHANGE'!CV47-'C. PERCENTAGE CHANGE'!CV$63)/('C. PERCENTAGE CHANGE'!CV$64-'C. PERCENTAGE CHANGE'!CV$63)</f>
        <v>0</v>
      </c>
      <c r="CV47" s="47">
        <f>1-('C. PERCENTAGE CHANGE'!CW47-'C. PERCENTAGE CHANGE'!CW$63)/('C. PERCENTAGE CHANGE'!CW$64-'C. PERCENTAGE CHANGE'!CW$63)</f>
        <v>0.10803324099722988</v>
      </c>
      <c r="CW47" s="47">
        <f>1-('C. PERCENTAGE CHANGE'!CX47-'C. PERCENTAGE CHANGE'!CX$63)/('C. PERCENTAGE CHANGE'!CX$64-'C. PERCENTAGE CHANGE'!CX$63)</f>
        <v>0.6518518518518519</v>
      </c>
      <c r="CX47" s="47">
        <f>1-('C. PERCENTAGE CHANGE'!CY47-'C. PERCENTAGE CHANGE'!CY$63)/('C. PERCENTAGE CHANGE'!CY$64-'C. PERCENTAGE CHANGE'!CY$63)</f>
        <v>0.64935064935064934</v>
      </c>
      <c r="CY47" s="47">
        <f>1-('C. PERCENTAGE CHANGE'!CZ47-'C. PERCENTAGE CHANGE'!CZ$63)/('C. PERCENTAGE CHANGE'!CZ$64-'C. PERCENTAGE CHANGE'!CZ$63)</f>
        <v>0.76363636363636367</v>
      </c>
      <c r="CZ47" s="47">
        <f>1-('C. PERCENTAGE CHANGE'!DA47-'C. PERCENTAGE CHANGE'!DA$63)/('C. PERCENTAGE CHANGE'!DA$64-'C. PERCENTAGE CHANGE'!DA$63)</f>
        <v>0.54682159945317843</v>
      </c>
      <c r="DA47" s="52">
        <f>1-('C. PERCENTAGE CHANGE'!DB47-'C. PERCENTAGE CHANGE'!DB$63)/('C. PERCENTAGE CHANGE'!DB$64-'C. PERCENTAGE CHANGE'!DB$63)</f>
        <v>0.55980861244019131</v>
      </c>
      <c r="DB47" s="47">
        <f>1-('C. PERCENTAGE CHANGE'!DC47-'C. PERCENTAGE CHANGE'!DC$63)/('C. PERCENTAGE CHANGE'!DC$64-'C. PERCENTAGE CHANGE'!DC$63)</f>
        <v>9.4827586206896464E-2</v>
      </c>
      <c r="DC47" s="47">
        <f>1-('C. PERCENTAGE CHANGE'!DD47-'C. PERCENTAGE CHANGE'!DD$63)/('C. PERCENTAGE CHANGE'!DD$64-'C. PERCENTAGE CHANGE'!DD$63)</f>
        <v>0.91666666666666663</v>
      </c>
      <c r="DD47" s="47">
        <f>1-('C. PERCENTAGE CHANGE'!DE47-'C. PERCENTAGE CHANGE'!DE$63)/('C. PERCENTAGE CHANGE'!DE$64-'C. PERCENTAGE CHANGE'!DE$63)</f>
        <v>0.81690140845070425</v>
      </c>
      <c r="DE47" s="47">
        <f>1-('C. PERCENTAGE CHANGE'!DF47-'C. PERCENTAGE CHANGE'!DF$63)/('C. PERCENTAGE CHANGE'!DF$64-'C. PERCENTAGE CHANGE'!DF$63)</f>
        <v>0.58163265306122447</v>
      </c>
      <c r="DF47" s="47">
        <f>1-('C. PERCENTAGE CHANGE'!DG47-'C. PERCENTAGE CHANGE'!DG$63)/('C. PERCENTAGE CHANGE'!DG$64-'C. PERCENTAGE CHANGE'!DG$63)</f>
        <v>0.34782608695652173</v>
      </c>
      <c r="DG47" s="52">
        <f>1-('C. PERCENTAGE CHANGE'!DH47-'C. PERCENTAGE CHANGE'!DH$63)/('C. PERCENTAGE CHANGE'!DH$64-'C. PERCENTAGE CHANGE'!DH$63)</f>
        <v>0.38004032258064513</v>
      </c>
    </row>
    <row r="48" spans="1:111" ht="13.15" thickBot="1" x14ac:dyDescent="0.4">
      <c r="A48" s="230"/>
      <c r="B48" s="257" t="s">
        <v>44</v>
      </c>
      <c r="C48" s="257" t="s">
        <v>53</v>
      </c>
      <c r="D48" s="232" t="s">
        <v>92</v>
      </c>
      <c r="E48" s="26">
        <f>('C. PERCENTAGE CHANGE'!E48-'C. PERCENTAGE CHANGE'!E$63)/('C. PERCENTAGE CHANGE'!E$64-'C. PERCENTAGE CHANGE'!E$63)</f>
        <v>0.39531972858402703</v>
      </c>
      <c r="F48" s="27">
        <f>('C. PERCENTAGE CHANGE'!F48-'C. PERCENTAGE CHANGE'!F$63)/('C. PERCENTAGE CHANGE'!F$64-'C. PERCENTAGE CHANGE'!F$63)</f>
        <v>0.56613363200923572</v>
      </c>
      <c r="G48" s="27">
        <f>('C. PERCENTAGE CHANGE'!G48-'C. PERCENTAGE CHANGE'!G$63)/('C. PERCENTAGE CHANGE'!G$64-'C. PERCENTAGE CHANGE'!G$63)</f>
        <v>0.61009325840183137</v>
      </c>
      <c r="H48" s="27">
        <f>('C. PERCENTAGE CHANGE'!H48-'C. PERCENTAGE CHANGE'!H$63)/('C. PERCENTAGE CHANGE'!H$64-'C. PERCENTAGE CHANGE'!H$63)</f>
        <v>0.18444851950006866</v>
      </c>
      <c r="I48" s="27">
        <f>('C. PERCENTAGE CHANGE'!I48-'C. PERCENTAGE CHANGE'!I$63)/('C. PERCENTAGE CHANGE'!I$64-'C. PERCENTAGE CHANGE'!I$63)</f>
        <v>0.59766099374417692</v>
      </c>
      <c r="J48" s="55">
        <f>('C. PERCENTAGE CHANGE'!J48-'C. PERCENTAGE CHANGE'!J$63)/('C. PERCENTAGE CHANGE'!J$64-'C. PERCENTAGE CHANGE'!J$63)</f>
        <v>0.32616589511565441</v>
      </c>
      <c r="K48" s="53">
        <f>('C. PERCENTAGE CHANGE'!K48-'C. PERCENTAGE CHANGE'!K$63)/('C. PERCENTAGE CHANGE'!K$64-'C. PERCENTAGE CHANGE'!K$63)</f>
        <v>1</v>
      </c>
      <c r="L48" s="54">
        <f>('C. PERCENTAGE CHANGE'!L48-'C. PERCENTAGE CHANGE'!L$63)/('C. PERCENTAGE CHANGE'!L$64-'C. PERCENTAGE CHANGE'!L$63)</f>
        <v>0.22972972972972974</v>
      </c>
      <c r="M48" s="54">
        <f>('C. PERCENTAGE CHANGE'!M48-'C. PERCENTAGE CHANGE'!M$63)/('C. PERCENTAGE CHANGE'!M$64-'C. PERCENTAGE CHANGE'!M$63)</f>
        <v>0.64507936507936514</v>
      </c>
      <c r="N48" s="54">
        <f>('C. PERCENTAGE CHANGE'!N48-'C. PERCENTAGE CHANGE'!N$63)/('C. PERCENTAGE CHANGE'!N$64-'C. PERCENTAGE CHANGE'!N$63)</f>
        <v>0.24013157894736842</v>
      </c>
      <c r="O48" s="54">
        <f>('C. PERCENTAGE CHANGE'!O48-'C. PERCENTAGE CHANGE'!O$63)/('C. PERCENTAGE CHANGE'!O$64-'C. PERCENTAGE CHANGE'!O$63)</f>
        <v>0.32234432234432225</v>
      </c>
      <c r="P48" s="55">
        <f>('C. PERCENTAGE CHANGE'!P48-'C. PERCENTAGE CHANGE'!P$63)/('C. PERCENTAGE CHANGE'!P$64-'C. PERCENTAGE CHANGE'!P$63)</f>
        <v>0.40535402322474567</v>
      </c>
      <c r="Q48" s="54">
        <f>('C. PERCENTAGE CHANGE'!Q48-'C. PERCENTAGE CHANGE'!Q$63)/('C. PERCENTAGE CHANGE'!Q$64-'C. PERCENTAGE CHANGE'!Q$63)</f>
        <v>0.49402448618118266</v>
      </c>
      <c r="R48" s="54">
        <f>('C. PERCENTAGE CHANGE'!R48-'C. PERCENTAGE CHANGE'!R$63)/('C. PERCENTAGE CHANGE'!R$64-'C. PERCENTAGE CHANGE'!R$63)</f>
        <v>0.5337112455268076</v>
      </c>
      <c r="S48" s="54">
        <f>('C. PERCENTAGE CHANGE'!S48-'C. PERCENTAGE CHANGE'!S$63)/('C. PERCENTAGE CHANGE'!S$64-'C. PERCENTAGE CHANGE'!S$63)</f>
        <v>0.46278938452851492</v>
      </c>
      <c r="T48" s="54">
        <f>('C. PERCENTAGE CHANGE'!T48-'C. PERCENTAGE CHANGE'!T$63)/('C. PERCENTAGE CHANGE'!T$64-'C. PERCENTAGE CHANGE'!T$63)</f>
        <v>0.40162108854112921</v>
      </c>
      <c r="U48" s="54">
        <f>('C. PERCENTAGE CHANGE'!U48-'C. PERCENTAGE CHANGE'!U$63)/('C. PERCENTAGE CHANGE'!U$64-'C. PERCENTAGE CHANGE'!U$63)</f>
        <v>0.13399942669351664</v>
      </c>
      <c r="V48" s="55">
        <f>('C. PERCENTAGE CHANGE'!V48-'C. PERCENTAGE CHANGE'!V$63)/('C. PERCENTAGE CHANGE'!V$64-'C. PERCENTAGE CHANGE'!V$63)</f>
        <v>6.3186970624305144E-2</v>
      </c>
      <c r="W48" s="54">
        <f>('C. PERCENTAGE CHANGE'!W48-'C. PERCENTAGE CHANGE'!W$63)/('C. PERCENTAGE CHANGE'!W$64-'C. PERCENTAGE CHANGE'!W$63)</f>
        <v>0.26642335766423353</v>
      </c>
      <c r="X48" s="54">
        <f>('C. PERCENTAGE CHANGE'!X48-'C. PERCENTAGE CHANGE'!X$63)/('C. PERCENTAGE CHANGE'!X$64-'C. PERCENTAGE CHANGE'!X$63)</f>
        <v>0.50000000000000056</v>
      </c>
      <c r="Y48" s="54">
        <f>('C. PERCENTAGE CHANGE'!Y48-'C. PERCENTAGE CHANGE'!Y$63)/('C. PERCENTAGE CHANGE'!Y$64-'C. PERCENTAGE CHANGE'!Y$63)</f>
        <v>0.66320653411864239</v>
      </c>
      <c r="Z48" s="54">
        <f>('C. PERCENTAGE CHANGE'!Z48-'C. PERCENTAGE CHANGE'!Z$63)/('C. PERCENTAGE CHANGE'!Z$64-'C. PERCENTAGE CHANGE'!Z$63)</f>
        <v>0.37524586733626203</v>
      </c>
      <c r="AA48" s="54">
        <f>('C. PERCENTAGE CHANGE'!AA48-'C. PERCENTAGE CHANGE'!AA$63)/('C. PERCENTAGE CHANGE'!AA$64-'C. PERCENTAGE CHANGE'!AA$63)</f>
        <v>0.87774294670846387</v>
      </c>
      <c r="AB48" s="55">
        <f>('C. PERCENTAGE CHANGE'!AB48-'C. PERCENTAGE CHANGE'!AB$63)/('C. PERCENTAGE CHANGE'!AB$64-'C. PERCENTAGE CHANGE'!AB$63)</f>
        <v>0.59202358245188136</v>
      </c>
      <c r="AC48" s="54">
        <f>('C. PERCENTAGE CHANGE'!AC48-'C. PERCENTAGE CHANGE'!AC$63)/('C. PERCENTAGE CHANGE'!AC$64-'C. PERCENTAGE CHANGE'!AC$63)</f>
        <v>0.80686860891375656</v>
      </c>
      <c r="AD48" s="54">
        <f>('C. PERCENTAGE CHANGE'!AD48-'C. PERCENTAGE CHANGE'!AD$63)/('C. PERCENTAGE CHANGE'!AD$64-'C. PERCENTAGE CHANGE'!AD$63)</f>
        <v>0.65303140978816654</v>
      </c>
      <c r="AE48" s="54">
        <f>('C. PERCENTAGE CHANGE'!AE48-'C. PERCENTAGE CHANGE'!AE$63)/('C. PERCENTAGE CHANGE'!AE$64-'C. PERCENTAGE CHANGE'!AE$63)</f>
        <v>0.63377128953771289</v>
      </c>
      <c r="AF48" s="54">
        <f>('C. PERCENTAGE CHANGE'!AF48-'C. PERCENTAGE CHANGE'!AF$63)/('C. PERCENTAGE CHANGE'!AF$64-'C. PERCENTAGE CHANGE'!AF$63)</f>
        <v>2.7299557304476151E-2</v>
      </c>
      <c r="AG48" s="54">
        <f>('C. PERCENTAGE CHANGE'!AG48-'C. PERCENTAGE CHANGE'!AG$63)/('C. PERCENTAGE CHANGE'!AG$64-'C. PERCENTAGE CHANGE'!AG$63)</f>
        <v>0.58869488957984539</v>
      </c>
      <c r="AH48" s="54">
        <f>('C. PERCENTAGE CHANGE'!AH48-'C. PERCENTAGE CHANGE'!AH$63)/('C. PERCENTAGE CHANGE'!AH$64-'C. PERCENTAGE CHANGE'!AH$63)</f>
        <v>0.63926940639269403</v>
      </c>
      <c r="AI48" s="193">
        <f>('C. PERCENTAGE CHANGE'!AI48-'C. PERCENTAGE CHANGE'!AI$63)/('C. PERCENTAGE CHANGE'!AI$64-'C. PERCENTAGE CHANGE'!AI$63)</f>
        <v>0.38402203856749306</v>
      </c>
      <c r="AJ48" s="194">
        <f>('C. PERCENTAGE CHANGE'!AJ48-'C. PERCENTAGE CHANGE'!AJ$63)/('C. PERCENTAGE CHANGE'!AJ$64-'C. PERCENTAGE CHANGE'!AJ$63)</f>
        <v>0.9553093964858671</v>
      </c>
      <c r="AK48" s="194">
        <f>('C. PERCENTAGE CHANGE'!AK48-'C. PERCENTAGE CHANGE'!AK$63)/('C. PERCENTAGE CHANGE'!AK$64-'C. PERCENTAGE CHANGE'!AK$63)</f>
        <v>0.31147540983606559</v>
      </c>
      <c r="AL48" s="194">
        <f>('C. PERCENTAGE CHANGE'!AL48-'C. PERCENTAGE CHANGE'!AL$63)/('C. PERCENTAGE CHANGE'!AL$64-'C. PERCENTAGE CHANGE'!AL$63)</f>
        <v>0.2699545749513303</v>
      </c>
      <c r="AM48" s="194">
        <f>('C. PERCENTAGE CHANGE'!AM48-'C. PERCENTAGE CHANGE'!AM$63)/('C. PERCENTAGE CHANGE'!AM$64-'C. PERCENTAGE CHANGE'!AM$63)</f>
        <v>0.79810606060606049</v>
      </c>
      <c r="AN48" s="195">
        <f>('C. PERCENTAGE CHANGE'!AN48-'C. PERCENTAGE CHANGE'!AN$63)/('C. PERCENTAGE CHANGE'!AN$64-'C. PERCENTAGE CHANGE'!AN$63)</f>
        <v>0.60176991150442483</v>
      </c>
      <c r="AO48" s="54">
        <f>('C. PERCENTAGE CHANGE'!AO48-'C. PERCENTAGE CHANGE'!AO$63)/('C. PERCENTAGE CHANGE'!AO$64-'C. PERCENTAGE CHANGE'!AO$63)</f>
        <v>0.53929121725731899</v>
      </c>
      <c r="AP48" s="54">
        <f>('C. PERCENTAGE CHANGE'!AP48-'C. PERCENTAGE CHANGE'!AP$63)/('C. PERCENTAGE CHANGE'!AP$64-'C. PERCENTAGE CHANGE'!AP$63)</f>
        <v>0.34526854219948849</v>
      </c>
      <c r="AQ48" s="54">
        <f>('C. PERCENTAGE CHANGE'!AQ48-'C. PERCENTAGE CHANGE'!AQ$63)/('C. PERCENTAGE CHANGE'!AQ$64-'C. PERCENTAGE CHANGE'!AQ$63)</f>
        <v>0.45340909090909098</v>
      </c>
      <c r="AR48" s="54">
        <f>('C. PERCENTAGE CHANGE'!AR48-'C. PERCENTAGE CHANGE'!AR$63)/('C. PERCENTAGE CHANGE'!AR$64-'C. PERCENTAGE CHANGE'!AR$63)</f>
        <v>0.68675799086757983</v>
      </c>
      <c r="AS48" s="54">
        <f>('C. PERCENTAGE CHANGE'!AS48-'C. PERCENTAGE CHANGE'!AS$63)/('C. PERCENTAGE CHANGE'!AS$64-'C. PERCENTAGE CHANGE'!AS$63)</f>
        <v>7.088122605363989E-2</v>
      </c>
      <c r="AT48" s="55">
        <f>('C. PERCENTAGE CHANGE'!AT48-'C. PERCENTAGE CHANGE'!AT$63)/('C. PERCENTAGE CHANGE'!AT$64-'C. PERCENTAGE CHANGE'!AT$63)</f>
        <v>0.27708703374777977</v>
      </c>
      <c r="AU48" s="54">
        <f>('C. PERCENTAGE CHANGE'!AU48-'C. PERCENTAGE CHANGE'!AU$63)/('C. PERCENTAGE CHANGE'!AU$64-'C. PERCENTAGE CHANGE'!AU$63)</f>
        <v>0.47100047782657167</v>
      </c>
      <c r="AV48" s="54">
        <f>('C. PERCENTAGE CHANGE'!AV48-'C. PERCENTAGE CHANGE'!AV$63)/('C. PERCENTAGE CHANGE'!AV$64-'C. PERCENTAGE CHANGE'!AV$63)</f>
        <v>0.54533594259621654</v>
      </c>
      <c r="AW48" s="54">
        <f>('C. PERCENTAGE CHANGE'!AW48-'C. PERCENTAGE CHANGE'!AW$63)/('C. PERCENTAGE CHANGE'!AW$64-'C. PERCENTAGE CHANGE'!AW$63)</f>
        <v>0.66690429042904298</v>
      </c>
      <c r="AX48" s="54">
        <f>('C. PERCENTAGE CHANGE'!AX48-'C. PERCENTAGE CHANGE'!AX$63)/('C. PERCENTAGE CHANGE'!AX$64-'C. PERCENTAGE CHANGE'!AX$63)</f>
        <v>0.20757208892802109</v>
      </c>
      <c r="AY48" s="54">
        <f>('C. PERCENTAGE CHANGE'!AY48-'C. PERCENTAGE CHANGE'!AY$63)/('C. PERCENTAGE CHANGE'!AY$64-'C. PERCENTAGE CHANGE'!AY$63)</f>
        <v>0.6122672064777327</v>
      </c>
      <c r="AZ48" s="55">
        <f>('C. PERCENTAGE CHANGE'!AZ48-'C. PERCENTAGE CHANGE'!AZ$63)/('C. PERCENTAGE CHANGE'!AZ$64-'C. PERCENTAGE CHANGE'!AZ$63)</f>
        <v>0.47806420770051111</v>
      </c>
      <c r="BA48" s="54">
        <f>('C. PERCENTAGE CHANGE'!BA48-'C. PERCENTAGE CHANGE'!BA$63)/('C. PERCENTAGE CHANGE'!BA$64-'C. PERCENTAGE CHANGE'!BA$63)</f>
        <v>0.16666666666666666</v>
      </c>
      <c r="BB48" s="54">
        <f>('C. PERCENTAGE CHANGE'!BB48-'C. PERCENTAGE CHANGE'!BB$63)/('C. PERCENTAGE CHANGE'!BB$64-'C. PERCENTAGE CHANGE'!BB$63)</f>
        <v>0.73520628923151921</v>
      </c>
      <c r="BC48" s="54">
        <f>('C. PERCENTAGE CHANGE'!BC48-'C. PERCENTAGE CHANGE'!BC$63)/('C. PERCENTAGE CHANGE'!BC$64-'C. PERCENTAGE CHANGE'!BC$63)</f>
        <v>0.36740740740740746</v>
      </c>
      <c r="BD48" s="54">
        <f>('C. PERCENTAGE CHANGE'!BD48-'C. PERCENTAGE CHANGE'!BD$63)/('C. PERCENTAGE CHANGE'!BD$64-'C. PERCENTAGE CHANGE'!BD$63)</f>
        <v>0.546875</v>
      </c>
      <c r="BE48" s="54">
        <f>('C. PERCENTAGE CHANGE'!BE48-'C. PERCENTAGE CHANGE'!BE$63)/('C. PERCENTAGE CHANGE'!BE$64-'C. PERCENTAGE CHANGE'!BE$63)</f>
        <v>0.32222222222222224</v>
      </c>
      <c r="BF48" s="55">
        <f>('C. PERCENTAGE CHANGE'!BF48-'C. PERCENTAGE CHANGE'!BF$63)/('C. PERCENTAGE CHANGE'!BF$64-'C. PERCENTAGE CHANGE'!BF$63)</f>
        <v>0.27015113350125947</v>
      </c>
      <c r="BG48" s="54">
        <f>1-('C. PERCENTAGE CHANGE'!BG48-'C. PERCENTAGE CHANGE'!BG$63)/('C. PERCENTAGE CHANGE'!BG$64-'C. PERCENTAGE CHANGE'!BG$63)</f>
        <v>0</v>
      </c>
      <c r="BH48" s="54">
        <f>1-('C. PERCENTAGE CHANGE'!BH48-'C. PERCENTAGE CHANGE'!BH$63)/('C. PERCENTAGE CHANGE'!BH$64-'C. PERCENTAGE CHANGE'!BH$63)</f>
        <v>1</v>
      </c>
      <c r="BI48" s="54">
        <f>1-('C. PERCENTAGE CHANGE'!BI48-'C. PERCENTAGE CHANGE'!BI$63)/('C. PERCENTAGE CHANGE'!BI$64-'C. PERCENTAGE CHANGE'!BI$63)</f>
        <v>1</v>
      </c>
      <c r="BJ48" s="54">
        <f>1-('C. PERCENTAGE CHANGE'!BJ48-'C. PERCENTAGE CHANGE'!BJ$63)/('C. PERCENTAGE CHANGE'!BJ$64-'C. PERCENTAGE CHANGE'!BJ$63)</f>
        <v>0</v>
      </c>
      <c r="BK48" s="54">
        <f>1-('C. PERCENTAGE CHANGE'!BK48-'C. PERCENTAGE CHANGE'!BK$63)/('C. PERCENTAGE CHANGE'!BK$64-'C. PERCENTAGE CHANGE'!BK$63)</f>
        <v>0.85000000000000009</v>
      </c>
      <c r="BL48" s="55">
        <f>1-('C. PERCENTAGE CHANGE'!BL48-'C. PERCENTAGE CHANGE'!BL$63)/('C. PERCENTAGE CHANGE'!BL$64-'C. PERCENTAGE CHANGE'!BL$63)</f>
        <v>0.68181818181818177</v>
      </c>
      <c r="BM48" s="54">
        <f>1-('C. PERCENTAGE CHANGE'!BM48-'C. PERCENTAGE CHANGE'!BM$63)/('C. PERCENTAGE CHANGE'!BM$64-'C. PERCENTAGE CHANGE'!BM$63)</f>
        <v>0.40476190476190477</v>
      </c>
      <c r="BN48" s="54">
        <f>1-('C. PERCENTAGE CHANGE'!BN48-'C. PERCENTAGE CHANGE'!BN$63)/('C. PERCENTAGE CHANGE'!BN$64-'C. PERCENTAGE CHANGE'!BN$63)</f>
        <v>0.74712643678160928</v>
      </c>
      <c r="BO48" s="54">
        <f>1-('C. PERCENTAGE CHANGE'!BO48-'C. PERCENTAGE CHANGE'!BO$63)/('C. PERCENTAGE CHANGE'!BO$64-'C. PERCENTAGE CHANGE'!BO$63)</f>
        <v>0.55088495575221241</v>
      </c>
      <c r="BP48" s="54">
        <f>1-('C. PERCENTAGE CHANGE'!BP48-'C. PERCENTAGE CHANGE'!BP$63)/('C. PERCENTAGE CHANGE'!BP$64-'C. PERCENTAGE CHANGE'!BP$63)</f>
        <v>0.37931034482758619</v>
      </c>
      <c r="BQ48" s="54">
        <f>1-('C. PERCENTAGE CHANGE'!BQ48-'C. PERCENTAGE CHANGE'!BQ$63)/('C. PERCENTAGE CHANGE'!BQ$64-'C. PERCENTAGE CHANGE'!BQ$63)</f>
        <v>0.6918767507002801</v>
      </c>
      <c r="BR48" s="55">
        <f>1-('C. PERCENTAGE CHANGE'!BR48-'C. PERCENTAGE CHANGE'!BR$63)/('C. PERCENTAGE CHANGE'!BR$64-'C. PERCENTAGE CHANGE'!BR$63)</f>
        <v>0.61971830985915499</v>
      </c>
      <c r="BS48" s="54">
        <f>('C. PERCENTAGE CHANGE'!BS48-'C. PERCENTAGE CHANGE'!BS$63)/('C. PERCENTAGE CHANGE'!BS$64-'C. PERCENTAGE CHANGE'!BS$63)</f>
        <v>0.43459259710013437</v>
      </c>
      <c r="BT48" s="54">
        <f>('C. PERCENTAGE CHANGE'!BT48-'C. PERCENTAGE CHANGE'!BT$63)/('C. PERCENTAGE CHANGE'!BT$64-'C. PERCENTAGE CHANGE'!BT$63)</f>
        <v>0.10966057441253264</v>
      </c>
      <c r="BU48" s="54">
        <f>('C. PERCENTAGE CHANGE'!BU48-'C. PERCENTAGE CHANGE'!BU$63)/('C. PERCENTAGE CHANGE'!BU$64-'C. PERCENTAGE CHANGE'!BU$63)</f>
        <v>8.598232164890067E-2</v>
      </c>
      <c r="BV48" s="54">
        <f>('C. PERCENTAGE CHANGE'!BV48-'C. PERCENTAGE CHANGE'!BV$63)/('C. PERCENTAGE CHANGE'!BV$64-'C. PERCENTAGE CHANGE'!BV$63)</f>
        <v>0.65066762901479613</v>
      </c>
      <c r="BW48" s="54">
        <f>('C. PERCENTAGE CHANGE'!BW48-'C. PERCENTAGE CHANGE'!BW$63)/('C. PERCENTAGE CHANGE'!BW$64-'C. PERCENTAGE CHANGE'!BW$63)</f>
        <v>0.50807787952439776</v>
      </c>
      <c r="BX48" s="55">
        <f>('C. PERCENTAGE CHANGE'!BX48-'C. PERCENTAGE CHANGE'!BX$63)/('C. PERCENTAGE CHANGE'!BX$64-'C. PERCENTAGE CHANGE'!BX$63)</f>
        <v>0.22442446126337209</v>
      </c>
      <c r="BY48" s="54">
        <f>1-('C. PERCENTAGE CHANGE'!BY48-'C. PERCENTAGE CHANGE'!BY$63)/('C. PERCENTAGE CHANGE'!BY$64-'C. PERCENTAGE CHANGE'!BY$63)</f>
        <v>0.372895538055391</v>
      </c>
      <c r="BZ48" s="54">
        <f>1-('C. PERCENTAGE CHANGE'!BZ48-'C. PERCENTAGE CHANGE'!BZ$63)/('C. PERCENTAGE CHANGE'!BZ$64-'C. PERCENTAGE CHANGE'!BZ$63)</f>
        <v>0.4961576474192203</v>
      </c>
      <c r="CA48" s="54">
        <f>1-('C. PERCENTAGE CHANGE'!CA48-'C. PERCENTAGE CHANGE'!CA$63)/('C. PERCENTAGE CHANGE'!CA$64-'C. PERCENTAGE CHANGE'!CA$63)</f>
        <v>0.75237751814778986</v>
      </c>
      <c r="CB48" s="54">
        <f>1-('C. PERCENTAGE CHANGE'!CB48-'C. PERCENTAGE CHANGE'!CB$63)/('C. PERCENTAGE CHANGE'!CB$64-'C. PERCENTAGE CHANGE'!CB$63)</f>
        <v>0.65075405297513367</v>
      </c>
      <c r="CC48" s="54">
        <f>1-('C. PERCENTAGE CHANGE'!CC48-'C. PERCENTAGE CHANGE'!CC$63)/('C. PERCENTAGE CHANGE'!CC$64-'C. PERCENTAGE CHANGE'!CC$63)</f>
        <v>0.71655800182682872</v>
      </c>
      <c r="CD48" s="55">
        <f>1-('C. PERCENTAGE CHANGE'!CD48-'C. PERCENTAGE CHANGE'!CD$63)/('C. PERCENTAGE CHANGE'!CD$64-'C. PERCENTAGE CHANGE'!CD$63)</f>
        <v>0.82755109233140056</v>
      </c>
      <c r="CE48" s="53">
        <f>1-('C. PERCENTAGE CHANGE'!CE48-'C. PERCENTAGE CHANGE'!CE$63)/('C. PERCENTAGE CHANGE'!CE$64-'C. PERCENTAGE CHANGE'!CE$63)</f>
        <v>0.55007535326162094</v>
      </c>
      <c r="CF48" s="54">
        <f>1-('C. PERCENTAGE CHANGE'!CF48-'C. PERCENTAGE CHANGE'!CF$63)/('C. PERCENTAGE CHANGE'!CF$64-'C. PERCENTAGE CHANGE'!CF$63)</f>
        <v>0.56479661316017427</v>
      </c>
      <c r="CG48" s="54">
        <f>1-('C. PERCENTAGE CHANGE'!CG48-'C. PERCENTAGE CHANGE'!CG$63)/('C. PERCENTAGE CHANGE'!CG$64-'C. PERCENTAGE CHANGE'!CG$63)</f>
        <v>0.68443291506440873</v>
      </c>
      <c r="CH48" s="54">
        <f>1-('C. PERCENTAGE CHANGE'!CH48-'C. PERCENTAGE CHANGE'!CH$63)/('C. PERCENTAGE CHANGE'!CH$64-'C. PERCENTAGE CHANGE'!CH$63)</f>
        <v>0.8310549139645057</v>
      </c>
      <c r="CI48" s="54">
        <f>1-('C. PERCENTAGE CHANGE'!CI48-'C. PERCENTAGE CHANGE'!CI$63)/('C. PERCENTAGE CHANGE'!CI$64-'C. PERCENTAGE CHANGE'!CI$63)</f>
        <v>0.60818766416085501</v>
      </c>
      <c r="CJ48" s="54">
        <f>1-('C. PERCENTAGE CHANGE'!CJ48-'C. PERCENTAGE CHANGE'!CJ$63)/('C. PERCENTAGE CHANGE'!CJ$64-'C. PERCENTAGE CHANGE'!CJ$63)</f>
        <v>0.7163219338198199</v>
      </c>
      <c r="CK48" s="53">
        <f>1-('C. PERCENTAGE CHANGE'!CK48-'C. PERCENTAGE CHANGE'!CK$63)/('C. PERCENTAGE CHANGE'!CK$64-'C. PERCENTAGE CHANGE'!CK$63)</f>
        <v>0.86250000000000004</v>
      </c>
      <c r="CL48" s="54">
        <f>1-('C. PERCENTAGE CHANGE'!CL48-'C. PERCENTAGE CHANGE'!CL$63)/('C. PERCENTAGE CHANGE'!CL$64-'C. PERCENTAGE CHANGE'!CL$63)</f>
        <v>0.92424242424242431</v>
      </c>
      <c r="CM48" s="54">
        <f>1-('C. PERCENTAGE CHANGE'!CM48-'C. PERCENTAGE CHANGE'!CM$63)/('C. PERCENTAGE CHANGE'!CM$64-'C. PERCENTAGE CHANGE'!CM$63)</f>
        <v>0.56000000000000005</v>
      </c>
      <c r="CN48" s="54">
        <f>1-('C. PERCENTAGE CHANGE'!CN48-'C. PERCENTAGE CHANGE'!CN$63)/('C. PERCENTAGE CHANGE'!CN$64-'C. PERCENTAGE CHANGE'!CN$63)</f>
        <v>0</v>
      </c>
      <c r="CO48" s="55">
        <f>1-('C. PERCENTAGE CHANGE'!CP48-'C. PERCENTAGE CHANGE'!CP$63)/('C. PERCENTAGE CHANGE'!CP$64-'C. PERCENTAGE CHANGE'!CP$63)</f>
        <v>0.73684210526315785</v>
      </c>
      <c r="CP48" s="54">
        <f>1-('C. PERCENTAGE CHANGE'!CQ48-'C. PERCENTAGE CHANGE'!CQ$63)/('C. PERCENTAGE CHANGE'!CQ$64-'C. PERCENTAGE CHANGE'!CQ$63)</f>
        <v>0.69230769230769229</v>
      </c>
      <c r="CQ48" s="54">
        <f>1-('C. PERCENTAGE CHANGE'!CR48-'C. PERCENTAGE CHANGE'!CR$63)/('C. PERCENTAGE CHANGE'!CR$64-'C. PERCENTAGE CHANGE'!CR$63)</f>
        <v>0.53846153846153855</v>
      </c>
      <c r="CR48" s="54">
        <f>1-('C. PERCENTAGE CHANGE'!CS48-'C. PERCENTAGE CHANGE'!CS$63)/('C. PERCENTAGE CHANGE'!CS$64-'C. PERCENTAGE CHANGE'!CS$63)</f>
        <v>0.83333333333333326</v>
      </c>
      <c r="CS48" s="54">
        <f>1-('C. PERCENTAGE CHANGE'!CT48-'C. PERCENTAGE CHANGE'!CT$63)/('C. PERCENTAGE CHANGE'!CT$64-'C. PERCENTAGE CHANGE'!CT$63)</f>
        <v>0.5714285714285714</v>
      </c>
      <c r="CT48" s="54">
        <f>1-('C. PERCENTAGE CHANGE'!CU48-'C. PERCENTAGE CHANGE'!CU$63)/('C. PERCENTAGE CHANGE'!CU$64-'C. PERCENTAGE CHANGE'!CU$63)</f>
        <v>0.7</v>
      </c>
      <c r="CU48" s="55">
        <f>1-('C. PERCENTAGE CHANGE'!CV48-'C. PERCENTAGE CHANGE'!CV$63)/('C. PERCENTAGE CHANGE'!CV$64-'C. PERCENTAGE CHANGE'!CV$63)</f>
        <v>0.70000000000000007</v>
      </c>
      <c r="CV48" s="54">
        <f>1-('C. PERCENTAGE CHANGE'!CW48-'C. PERCENTAGE CHANGE'!CW$63)/('C. PERCENTAGE CHANGE'!CW$64-'C. PERCENTAGE CHANGE'!CW$63)</f>
        <v>0.68421052631578949</v>
      </c>
      <c r="CW48" s="54">
        <f>1-('C. PERCENTAGE CHANGE'!CX48-'C. PERCENTAGE CHANGE'!CX$63)/('C. PERCENTAGE CHANGE'!CX$64-'C. PERCENTAGE CHANGE'!CX$63)</f>
        <v>0.82962962962962972</v>
      </c>
      <c r="CX48" s="54">
        <f>1-('C. PERCENTAGE CHANGE'!CY48-'C. PERCENTAGE CHANGE'!CY$63)/('C. PERCENTAGE CHANGE'!CY$64-'C. PERCENTAGE CHANGE'!CY$63)</f>
        <v>0.51785714285714279</v>
      </c>
      <c r="CY48" s="54">
        <f>1-('C. PERCENTAGE CHANGE'!CZ48-'C. PERCENTAGE CHANGE'!CZ$63)/('C. PERCENTAGE CHANGE'!CZ$64-'C. PERCENTAGE CHANGE'!CZ$63)</f>
        <v>0.23444976076555024</v>
      </c>
      <c r="CZ48" s="54">
        <f>1-('C. PERCENTAGE CHANGE'!DA48-'C. PERCENTAGE CHANGE'!DA$63)/('C. PERCENTAGE CHANGE'!DA$64-'C. PERCENTAGE CHANGE'!DA$63)</f>
        <v>0.70838252656434475</v>
      </c>
      <c r="DA48" s="55">
        <f>1-('C. PERCENTAGE CHANGE'!DB48-'C. PERCENTAGE CHANGE'!DB$63)/('C. PERCENTAGE CHANGE'!DB$64-'C. PERCENTAGE CHANGE'!DB$63)</f>
        <v>0.68044077134986214</v>
      </c>
      <c r="DB48" s="54">
        <f>1-('C. PERCENTAGE CHANGE'!DC48-'C. PERCENTAGE CHANGE'!DC$63)/('C. PERCENTAGE CHANGE'!DC$64-'C. PERCENTAGE CHANGE'!DC$63)</f>
        <v>0.37931034482758619</v>
      </c>
      <c r="DC48" s="54">
        <f>1-('C. PERCENTAGE CHANGE'!DD48-'C. PERCENTAGE CHANGE'!DD$63)/('C. PERCENTAGE CHANGE'!DD$64-'C. PERCENTAGE CHANGE'!DD$63)</f>
        <v>0.84375</v>
      </c>
      <c r="DD48" s="54">
        <f>1-('C. PERCENTAGE CHANGE'!DE48-'C. PERCENTAGE CHANGE'!DE$63)/('C. PERCENTAGE CHANGE'!DE$64-'C. PERCENTAGE CHANGE'!DE$63)</f>
        <v>0.84131455399061039</v>
      </c>
      <c r="DE48" s="54">
        <f>1-('C. PERCENTAGE CHANGE'!DF48-'C. PERCENTAGE CHANGE'!DF$63)/('C. PERCENTAGE CHANGE'!DF$64-'C. PERCENTAGE CHANGE'!DF$63)</f>
        <v>0.4285714285714286</v>
      </c>
      <c r="DF48" s="54">
        <f>1-('C. PERCENTAGE CHANGE'!DG48-'C. PERCENTAGE CHANGE'!DG$63)/('C. PERCENTAGE CHANGE'!DG$64-'C. PERCENTAGE CHANGE'!DG$63)</f>
        <v>0.61538461538461542</v>
      </c>
      <c r="DG48" s="55">
        <f>1-('C. PERCENTAGE CHANGE'!DH48-'C. PERCENTAGE CHANGE'!DH$63)/('C. PERCENTAGE CHANGE'!DH$64-'C. PERCENTAGE CHANGE'!DH$63)</f>
        <v>0.57661290322580649</v>
      </c>
    </row>
    <row r="49" spans="2:81" x14ac:dyDescent="0.35">
      <c r="B49" s="1"/>
      <c r="C49" s="1"/>
    </row>
    <row r="50" spans="2:81" x14ac:dyDescent="0.35">
      <c r="B50" s="1"/>
      <c r="C50" s="1"/>
      <c r="BG50" s="67"/>
      <c r="BH50" s="67"/>
      <c r="BI50" s="67"/>
      <c r="BJ50" s="67"/>
      <c r="CA50" s="22"/>
      <c r="CB50" s="22"/>
      <c r="CC50" s="22"/>
    </row>
  </sheetData>
  <mergeCells count="27">
    <mergeCell ref="E7:V7"/>
    <mergeCell ref="W7:AN7"/>
    <mergeCell ref="AO7:BF7"/>
    <mergeCell ref="CP7:DG7"/>
    <mergeCell ref="BY7:CO7"/>
    <mergeCell ref="CP8:CU8"/>
    <mergeCell ref="CV8:DA8"/>
    <mergeCell ref="DB8:DG8"/>
    <mergeCell ref="BY8:CD8"/>
    <mergeCell ref="CE8:CJ8"/>
    <mergeCell ref="CK8:CO8"/>
    <mergeCell ref="E6:BF6"/>
    <mergeCell ref="BG6:DG6"/>
    <mergeCell ref="A6:D8"/>
    <mergeCell ref="BG7:BX7"/>
    <mergeCell ref="BG8:BL8"/>
    <mergeCell ref="BM8:BR8"/>
    <mergeCell ref="BS8:BX8"/>
    <mergeCell ref="E8:J8"/>
    <mergeCell ref="K8:P8"/>
    <mergeCell ref="Q8:V8"/>
    <mergeCell ref="W8:AB8"/>
    <mergeCell ref="AC8:AH8"/>
    <mergeCell ref="AI8:AN8"/>
    <mergeCell ref="AO8:AT8"/>
    <mergeCell ref="AU8:AZ8"/>
    <mergeCell ref="BA8:BF8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Z120"/>
  <sheetViews>
    <sheetView zoomScaleNormal="100" zoomScalePageLayoutView="90" workbookViewId="0">
      <selection activeCell="B1" sqref="B1"/>
    </sheetView>
  </sheetViews>
  <sheetFormatPr defaultColWidth="8.86328125" defaultRowHeight="12.75" x14ac:dyDescent="0.35"/>
  <cols>
    <col min="1" max="1" width="16.265625" style="65" customWidth="1"/>
    <col min="2" max="2" width="14.73046875" style="65" customWidth="1"/>
    <col min="3" max="3" width="13.59765625" style="65" customWidth="1"/>
    <col min="4" max="4" width="43.9296875" style="65" customWidth="1"/>
    <col min="5" max="5" width="14.1328125" style="65" customWidth="1"/>
    <col min="6" max="22" width="10.265625" style="65" bestFit="1" customWidth="1"/>
    <col min="23" max="24" width="11" style="65" customWidth="1"/>
    <col min="25" max="25" width="10" style="65" customWidth="1"/>
    <col min="26" max="39" width="10.265625" style="65" bestFit="1" customWidth="1"/>
    <col min="40" max="40" width="13.73046875" style="65" customWidth="1"/>
    <col min="41" max="52" width="10.265625" style="65" bestFit="1" customWidth="1"/>
    <col min="53" max="16384" width="8.86328125" style="65"/>
  </cols>
  <sheetData>
    <row r="1" spans="1:52" ht="21" customHeight="1" x14ac:dyDescent="0.6">
      <c r="A1" s="200" t="s">
        <v>263</v>
      </c>
    </row>
    <row r="2" spans="1:52" ht="15" customHeight="1" x14ac:dyDescent="0.35"/>
    <row r="3" spans="1:52" ht="15" customHeight="1" x14ac:dyDescent="0.35"/>
    <row r="4" spans="1:52" s="225" customFormat="1" ht="15" customHeight="1" x14ac:dyDescent="0.35"/>
    <row r="5" spans="1:52" ht="15" customHeight="1" x14ac:dyDescent="0.4">
      <c r="C5" s="10"/>
      <c r="D5" s="10"/>
      <c r="E5" s="3"/>
      <c r="AN5" s="8"/>
    </row>
    <row r="6" spans="1:52" ht="13.15" x14ac:dyDescent="0.4">
      <c r="A6" s="286"/>
      <c r="B6" s="288"/>
      <c r="C6" s="286"/>
      <c r="D6" s="288"/>
      <c r="E6" s="317" t="s">
        <v>228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216"/>
      <c r="AB6" s="216"/>
      <c r="AC6" s="316" t="s">
        <v>236</v>
      </c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210"/>
    </row>
    <row r="7" spans="1:52" ht="13.15" x14ac:dyDescent="0.4">
      <c r="A7" s="354"/>
      <c r="B7" s="355"/>
      <c r="C7" s="354"/>
      <c r="D7" s="355"/>
      <c r="E7" s="317" t="s">
        <v>153</v>
      </c>
      <c r="F7" s="317"/>
      <c r="G7" s="317"/>
      <c r="H7" s="317"/>
      <c r="I7" s="317"/>
      <c r="J7" s="210"/>
      <c r="K7" s="316" t="s">
        <v>125</v>
      </c>
      <c r="L7" s="317"/>
      <c r="M7" s="317"/>
      <c r="N7" s="317"/>
      <c r="O7" s="317"/>
      <c r="P7" s="210"/>
      <c r="Q7" s="316" t="s">
        <v>148</v>
      </c>
      <c r="R7" s="317"/>
      <c r="S7" s="317"/>
      <c r="T7" s="317"/>
      <c r="U7" s="317"/>
      <c r="V7" s="210"/>
      <c r="W7" s="316" t="s">
        <v>235</v>
      </c>
      <c r="X7" s="317"/>
      <c r="Y7" s="317"/>
      <c r="Z7" s="317"/>
      <c r="AA7" s="317"/>
      <c r="AB7" s="223"/>
      <c r="AC7" s="316" t="s">
        <v>191</v>
      </c>
      <c r="AD7" s="317"/>
      <c r="AE7" s="317"/>
      <c r="AF7" s="317"/>
      <c r="AG7" s="317"/>
      <c r="AH7" s="210"/>
      <c r="AI7" s="316" t="s">
        <v>147</v>
      </c>
      <c r="AJ7" s="317"/>
      <c r="AK7" s="317"/>
      <c r="AL7" s="317"/>
      <c r="AM7" s="317"/>
      <c r="AN7" s="210"/>
      <c r="AO7" s="316" t="s">
        <v>150</v>
      </c>
      <c r="AP7" s="317"/>
      <c r="AQ7" s="317"/>
      <c r="AR7" s="317"/>
      <c r="AS7" s="317"/>
      <c r="AT7" s="210"/>
      <c r="AU7" s="316" t="s">
        <v>237</v>
      </c>
      <c r="AV7" s="317"/>
      <c r="AW7" s="317"/>
      <c r="AX7" s="317"/>
      <c r="AY7" s="317"/>
      <c r="AZ7" s="210"/>
    </row>
    <row r="8" spans="1:52" ht="13.15" x14ac:dyDescent="0.4">
      <c r="A8" s="251"/>
      <c r="B8" s="252" t="s">
        <v>52</v>
      </c>
      <c r="C8" s="251" t="s">
        <v>105</v>
      </c>
      <c r="D8" s="253" t="s">
        <v>106</v>
      </c>
      <c r="E8" s="78">
        <v>2010</v>
      </c>
      <c r="F8" s="78">
        <v>2011</v>
      </c>
      <c r="G8" s="78">
        <v>2012</v>
      </c>
      <c r="H8" s="78">
        <v>2013</v>
      </c>
      <c r="I8" s="78">
        <v>2014</v>
      </c>
      <c r="J8" s="79">
        <v>2015</v>
      </c>
      <c r="K8" s="96">
        <v>2010</v>
      </c>
      <c r="L8" s="78">
        <v>2011</v>
      </c>
      <c r="M8" s="78">
        <v>2012</v>
      </c>
      <c r="N8" s="78">
        <v>2013</v>
      </c>
      <c r="O8" s="78">
        <v>2014</v>
      </c>
      <c r="P8" s="79">
        <v>2015</v>
      </c>
      <c r="Q8" s="96">
        <v>2010</v>
      </c>
      <c r="R8" s="78">
        <v>2011</v>
      </c>
      <c r="S8" s="78">
        <v>2012</v>
      </c>
      <c r="T8" s="78">
        <v>2013</v>
      </c>
      <c r="U8" s="78">
        <v>2014</v>
      </c>
      <c r="V8" s="79">
        <v>2015</v>
      </c>
      <c r="W8" s="96">
        <v>2010</v>
      </c>
      <c r="X8" s="78">
        <v>2011</v>
      </c>
      <c r="Y8" s="78">
        <v>2012</v>
      </c>
      <c r="Z8" s="78">
        <v>2013</v>
      </c>
      <c r="AA8" s="78">
        <v>2014</v>
      </c>
      <c r="AB8" s="78">
        <v>2015</v>
      </c>
      <c r="AC8" s="96">
        <v>2010</v>
      </c>
      <c r="AD8" s="78">
        <v>2011</v>
      </c>
      <c r="AE8" s="78">
        <v>2012</v>
      </c>
      <c r="AF8" s="78">
        <v>2013</v>
      </c>
      <c r="AG8" s="78">
        <v>2014</v>
      </c>
      <c r="AH8" s="79">
        <v>2015</v>
      </c>
      <c r="AI8" s="96">
        <v>2010</v>
      </c>
      <c r="AJ8" s="78">
        <v>2011</v>
      </c>
      <c r="AK8" s="78">
        <v>2012</v>
      </c>
      <c r="AL8" s="78">
        <v>2013</v>
      </c>
      <c r="AM8" s="78">
        <v>2014</v>
      </c>
      <c r="AN8" s="79">
        <v>2015</v>
      </c>
      <c r="AO8" s="96">
        <v>2010</v>
      </c>
      <c r="AP8" s="78">
        <v>2011</v>
      </c>
      <c r="AQ8" s="78">
        <v>2012</v>
      </c>
      <c r="AR8" s="78">
        <v>2013</v>
      </c>
      <c r="AS8" s="78">
        <v>2014</v>
      </c>
      <c r="AT8" s="79">
        <v>2015</v>
      </c>
      <c r="AU8" s="96">
        <v>2010</v>
      </c>
      <c r="AV8" s="78">
        <v>2011</v>
      </c>
      <c r="AW8" s="78">
        <v>2012</v>
      </c>
      <c r="AX8" s="78">
        <v>2013</v>
      </c>
      <c r="AY8" s="78">
        <v>2014</v>
      </c>
      <c r="AZ8" s="79">
        <v>2015</v>
      </c>
    </row>
    <row r="9" spans="1:52" x14ac:dyDescent="0.35">
      <c r="A9" s="82"/>
      <c r="B9" s="248" t="s">
        <v>13</v>
      </c>
      <c r="C9" s="243" t="s">
        <v>53</v>
      </c>
      <c r="D9" s="242" t="s">
        <v>54</v>
      </c>
      <c r="E9" s="19">
        <f>'B. NORMALISED SCORE LEVELS'!E10+'B. NORMALISED SCORE LEVELS'!K10+'B. NORMALISED SCORE LEVELS'!Q10</f>
        <v>0.26475667189952901</v>
      </c>
      <c r="F9" s="19">
        <f>'B. NORMALISED SCORE LEVELS'!F10+'B. NORMALISED SCORE LEVELS'!L10+'B. NORMALISED SCORE LEVELS'!R10</f>
        <v>0.21742543171114601</v>
      </c>
      <c r="G9" s="19">
        <f>'B. NORMALISED SCORE LEVELS'!G10+'B. NORMALISED SCORE LEVELS'!M10+'B. NORMALISED SCORE LEVELS'!S10</f>
        <v>0.2861313868613139</v>
      </c>
      <c r="H9" s="19">
        <f>'B. NORMALISED SCORE LEVELS'!H10+'B. NORMALISED SCORE LEVELS'!N10+'B. NORMALISED SCORE LEVELS'!T10</f>
        <v>0.2337239078140762</v>
      </c>
      <c r="I9" s="19">
        <f>'B. NORMALISED SCORE LEVELS'!I10+'B. NORMALISED SCORE LEVELS'!O10+'B. NORMALISED SCORE LEVELS'!U10</f>
        <v>0.17322448979591837</v>
      </c>
      <c r="J9" s="84">
        <f>'B. NORMALISED SCORE LEVELS'!J10+'B. NORMALISED SCORE LEVELS'!P10+'B. NORMALISED SCORE LEVELS'!V10</f>
        <v>0.22650793650793652</v>
      </c>
      <c r="K9" s="83">
        <f>'B. NORMALISED SCORE LEVELS'!W10+'B. NORMALISED SCORE LEVELS'!AC10+'B. NORMALISED SCORE LEVELS'!AI10</f>
        <v>0.24038461538461547</v>
      </c>
      <c r="L9" s="19">
        <f>'B. NORMALISED SCORE LEVELS'!X10+'B. NORMALISED SCORE LEVELS'!AD10+'B. NORMALISED SCORE LEVELS'!AJ10</f>
        <v>0.30019493177387918</v>
      </c>
      <c r="M9" s="19">
        <f>'B. NORMALISED SCORE LEVELS'!Y10+'B. NORMALISED SCORE LEVELS'!AE10+'B. NORMALISED SCORE LEVELS'!AK10</f>
        <v>0.43529411764705883</v>
      </c>
      <c r="N9" s="19">
        <f>'B. NORMALISED SCORE LEVELS'!Z10+'B. NORMALISED SCORE LEVELS'!AF10+'B. NORMALISED SCORE LEVELS'!AL10</f>
        <v>0.24358974358974358</v>
      </c>
      <c r="O9" s="19">
        <f>'B. NORMALISED SCORE LEVELS'!AA10+'B. NORMALISED SCORE LEVELS'!AG10+'B. NORMALISED SCORE LEVELS'!AM10</f>
        <v>0.15789473684210525</v>
      </c>
      <c r="P9" s="84">
        <f>'B. NORMALISED SCORE LEVELS'!AB10+'B. NORMALISED SCORE LEVELS'!AH10+'B. NORMALISED SCORE LEVELS'!AN10</f>
        <v>0.15789473684210525</v>
      </c>
      <c r="Q9" s="83">
        <f>'B. NORMALISED SCORE LEVELS'!AO10+'B. NORMALISED SCORE LEVELS'!AU10+'B. NORMALISED SCORE LEVELS'!BA10</f>
        <v>0</v>
      </c>
      <c r="R9" s="19">
        <f>'B. NORMALISED SCORE LEVELS'!AP10+'B. NORMALISED SCORE LEVELS'!AV10+'B. NORMALISED SCORE LEVELS'!BB10</f>
        <v>0.16666666666666666</v>
      </c>
      <c r="S9" s="19">
        <f>'B. NORMALISED SCORE LEVELS'!AQ10+'B. NORMALISED SCORE LEVELS'!AW10+'B. NORMALISED SCORE LEVELS'!BC10</f>
        <v>0.17647058823529413</v>
      </c>
      <c r="T9" s="19">
        <f>'B. NORMALISED SCORE LEVELS'!AR10+'B. NORMALISED SCORE LEVELS'!AX10+'B. NORMALISED SCORE LEVELS'!BD10</f>
        <v>0.23529411764705882</v>
      </c>
      <c r="U9" s="19">
        <f>'B. NORMALISED SCORE LEVELS'!AS10+'B. NORMALISED SCORE LEVELS'!AY10+'B. NORMALISED SCORE LEVELS'!BE10</f>
        <v>0</v>
      </c>
      <c r="V9" s="84">
        <f>'B. NORMALISED SCORE LEVELS'!AT10+'B. NORMALISED SCORE LEVELS'!AZ10+'B. NORMALISED SCORE LEVELS'!BF10</f>
        <v>3.4482758620689655E-2</v>
      </c>
      <c r="W9" s="69">
        <f t="shared" ref="W9:W47" si="0">E9+K9+Q9</f>
        <v>0.50514128728414454</v>
      </c>
      <c r="X9" s="35">
        <f t="shared" ref="X9:AB24" si="1">F9+L9+R9</f>
        <v>0.68428703015169179</v>
      </c>
      <c r="Y9" s="35">
        <f t="shared" si="1"/>
        <v>0.89789609274366688</v>
      </c>
      <c r="Z9" s="35">
        <f t="shared" si="1"/>
        <v>0.71260776905087853</v>
      </c>
      <c r="AA9" s="35">
        <f t="shared" si="1"/>
        <v>0.33111922663802362</v>
      </c>
      <c r="AB9" s="35">
        <f t="shared" si="1"/>
        <v>0.41888543197073141</v>
      </c>
      <c r="AC9" s="69">
        <f>'B. NORMALISED SCORE LEVELS'!CQ10+'B. NORMALISED SCORE LEVELS'!CW10+'B. NORMALISED SCORE LEVELS'!DC10</f>
        <v>0.15000000000000002</v>
      </c>
      <c r="AD9" s="35">
        <f>'B. NORMALISED SCORE LEVELS'!CR10+'B. NORMALISED SCORE LEVELS'!CX10+'B. NORMALISED SCORE LEVELS'!DD10</f>
        <v>0.16666666666666663</v>
      </c>
      <c r="AE9" s="35">
        <f>'B. NORMALISED SCORE LEVELS'!CS10+'B. NORMALISED SCORE LEVELS'!CY10+'B. NORMALISED SCORE LEVELS'!DE10</f>
        <v>0.72510822510822504</v>
      </c>
      <c r="AF9" s="35">
        <f>'B. NORMALISED SCORE LEVELS'!CT10+'B. NORMALISED SCORE LEVELS'!CZ10+'B. NORMALISED SCORE LEVELS'!DF10</f>
        <v>0.56709956709956721</v>
      </c>
      <c r="AG9" s="35">
        <f>'B. NORMALISED SCORE LEVELS'!CU10+'B. NORMALISED SCORE LEVELS'!DA10+'B. NORMALISED SCORE LEVELS'!DG10</f>
        <v>0.36111111111111116</v>
      </c>
      <c r="AH9" s="234">
        <f>'B. NORMALISED SCORE LEVELS'!CV10+'B. NORMALISED SCORE LEVELS'!DB10+'B. NORMALISED SCORE LEVELS'!DH10</f>
        <v>0.29090909090909089</v>
      </c>
      <c r="AI9" s="69">
        <f>'B. NORMALISED SCORE LEVELS'!BY10+'B. NORMALISED SCORE LEVELS'!CE10+'B. NORMALISED SCORE LEVELS'!CK10</f>
        <v>1.8262089142593334</v>
      </c>
      <c r="AJ9" s="35">
        <f>'B. NORMALISED SCORE LEVELS'!BZ10+'B. NORMALISED SCORE LEVELS'!CF10+'B. NORMALISED SCORE LEVELS'!CL10</f>
        <v>1.7555280476986241</v>
      </c>
      <c r="AK9" s="35">
        <f>'B. NORMALISED SCORE LEVELS'!CA10+'B. NORMALISED SCORE LEVELS'!CG10+'B. NORMALISED SCORE LEVELS'!CM10</f>
        <v>1.7782518398121812</v>
      </c>
      <c r="AL9" s="35">
        <f>'B. NORMALISED SCORE LEVELS'!CB10+'B. NORMALISED SCORE LEVELS'!CH10+'B. NORMALISED SCORE LEVELS'!CN10</f>
        <v>1.7957554566263538</v>
      </c>
      <c r="AM9" s="35">
        <f>'B. NORMALISED SCORE LEVELS'!CC10+'B. NORMALISED SCORE LEVELS'!CI10+'B. NORMALISED SCORE LEVELS'!CO10</f>
        <v>2.1695602242517174</v>
      </c>
      <c r="AN9" s="234">
        <f>'B. NORMALISED SCORE LEVELS'!CD10+'B. NORMALISED SCORE LEVELS'!CJ10+'B. NORMALISED SCORE LEVELS'!CP10</f>
        <v>2.2037819109817129</v>
      </c>
      <c r="AO9" s="69">
        <f>'B. NORMALISED SCORE LEVELS'!BG10+'B. NORMALISED SCORE LEVELS'!BM10+'B. NORMALISED SCORE LEVELS'!BS10</f>
        <v>0.27619047619047615</v>
      </c>
      <c r="AP9" s="35">
        <f>'B. NORMALISED SCORE LEVELS'!BH10+'B. NORMALISED SCORE LEVELS'!BN10+'B. NORMALISED SCORE LEVELS'!BT10</f>
        <v>0.2678571428571429</v>
      </c>
      <c r="AQ9" s="35">
        <f>'B. NORMALISED SCORE LEVELS'!BI10+'B. NORMALISED SCORE LEVELS'!BO10+'B. NORMALISED SCORE LEVELS'!BU10</f>
        <v>0.25454545454545452</v>
      </c>
      <c r="AR9" s="35">
        <f>'B. NORMALISED SCORE LEVELS'!BJ10+'B. NORMALISED SCORE LEVELS'!BP10+'B. NORMALISED SCORE LEVELS'!BV10</f>
        <v>0.24195624195624199</v>
      </c>
      <c r="AS9" s="35">
        <f>'B. NORMALISED SCORE LEVELS'!BK10+'B. NORMALISED SCORE LEVELS'!BQ10+'B. NORMALISED SCORE LEVELS'!BW10</f>
        <v>0.29349363507779352</v>
      </c>
      <c r="AT9" s="234">
        <f>'B. NORMALISED SCORE LEVELS'!BL10+'B. NORMALISED SCORE LEVELS'!BR10+'B. NORMALISED SCORE LEVELS'!BX10</f>
        <v>0.26767676767676762</v>
      </c>
      <c r="AU9" s="69">
        <f t="shared" ref="AU9:AU47" si="2">AC9+AI9+AO9</f>
        <v>2.2523993904498094</v>
      </c>
      <c r="AV9" s="35">
        <f t="shared" ref="AV9:AV47" si="3">AD9+AJ9+AP9</f>
        <v>2.1900518572224335</v>
      </c>
      <c r="AW9" s="35">
        <f t="shared" ref="AW9:AW47" si="4">AE9+AK9+AQ9</f>
        <v>2.7579055194658606</v>
      </c>
      <c r="AX9" s="35">
        <f t="shared" ref="AX9:AX47" si="5">AF9+AL9+AR9</f>
        <v>2.6048112656821631</v>
      </c>
      <c r="AY9" s="35">
        <f t="shared" ref="AY9:AZ47" si="6">AG9+AM9+AS9</f>
        <v>2.8241649704406222</v>
      </c>
      <c r="AZ9" s="234">
        <f t="shared" si="6"/>
        <v>2.7623677695675717</v>
      </c>
    </row>
    <row r="10" spans="1:52" x14ac:dyDescent="0.35">
      <c r="A10" s="82"/>
      <c r="B10" s="248" t="s">
        <v>51</v>
      </c>
      <c r="C10" s="243" t="s">
        <v>53</v>
      </c>
      <c r="D10" s="244" t="s">
        <v>55</v>
      </c>
      <c r="E10" s="19">
        <f>'B. NORMALISED SCORE LEVELS'!E11+'B. NORMALISED SCORE LEVELS'!K11+'B. NORMALISED SCORE LEVELS'!Q11</f>
        <v>2.0193409455128206</v>
      </c>
      <c r="F10" s="19">
        <f>'B. NORMALISED SCORE LEVELS'!F11+'B. NORMALISED SCORE LEVELS'!L11+'B. NORMALISED SCORE LEVELS'!R11</f>
        <v>1.9520054151259825</v>
      </c>
      <c r="G10" s="19">
        <f>'B. NORMALISED SCORE LEVELS'!G11+'B. NORMALISED SCORE LEVELS'!M11+'B. NORMALISED SCORE LEVELS'!S11</f>
        <v>2.064142441174992</v>
      </c>
      <c r="H10" s="19">
        <f>'B. NORMALISED SCORE LEVELS'!H11+'B. NORMALISED SCORE LEVELS'!N11+'B. NORMALISED SCORE LEVELS'!T11</f>
        <v>2.0457504469569159</v>
      </c>
      <c r="I10" s="19">
        <f>'B. NORMALISED SCORE LEVELS'!I11+'B. NORMALISED SCORE LEVELS'!O11+'B. NORMALISED SCORE LEVELS'!U11</f>
        <v>1.8844978866958781</v>
      </c>
      <c r="J10" s="84">
        <f>'B. NORMALISED SCORE LEVELS'!J11+'B. NORMALISED SCORE LEVELS'!P11+'B. NORMALISED SCORE LEVELS'!V11</f>
        <v>1.9527691741080861</v>
      </c>
      <c r="K10" s="83">
        <f>'B. NORMALISED SCORE LEVELS'!W11+'B. NORMALISED SCORE LEVELS'!AC11+'B. NORMALISED SCORE LEVELS'!AI11</f>
        <v>1.7855769230769232</v>
      </c>
      <c r="L10" s="19">
        <f>'B. NORMALISED SCORE LEVELS'!X11+'B. NORMALISED SCORE LEVELS'!AD11+'B. NORMALISED SCORE LEVELS'!AJ11</f>
        <v>1.909431698905383</v>
      </c>
      <c r="M10" s="19">
        <f>'B. NORMALISED SCORE LEVELS'!Y11+'B. NORMALISED SCORE LEVELS'!AE11+'B. NORMALISED SCORE LEVELS'!AK11</f>
        <v>1.8993464052287585</v>
      </c>
      <c r="N10" s="19">
        <f>'B. NORMALISED SCORE LEVELS'!Z11+'B. NORMALISED SCORE LEVELS'!AF11+'B. NORMALISED SCORE LEVELS'!AL11</f>
        <v>1.7905982905982907</v>
      </c>
      <c r="O10" s="19">
        <f>'B. NORMALISED SCORE LEVELS'!AA11+'B. NORMALISED SCORE LEVELS'!AG11+'B. NORMALISED SCORE LEVELS'!AM11</f>
        <v>1.9666340918609517</v>
      </c>
      <c r="P10" s="84">
        <f>'B. NORMALISED SCORE LEVELS'!AB11+'B. NORMALISED SCORE LEVELS'!AH11+'B. NORMALISED SCORE LEVELS'!AN11</f>
        <v>1.9686909581646423</v>
      </c>
      <c r="Q10" s="83">
        <f>'B. NORMALISED SCORE LEVELS'!AO11+'B. NORMALISED SCORE LEVELS'!AU11+'B. NORMALISED SCORE LEVELS'!BA11</f>
        <v>3</v>
      </c>
      <c r="R10" s="19">
        <f>'B. NORMALISED SCORE LEVELS'!AP11+'B. NORMALISED SCORE LEVELS'!AV11+'B. NORMALISED SCORE LEVELS'!BB11</f>
        <v>2.9130434782608696</v>
      </c>
      <c r="S10" s="19">
        <f>'B. NORMALISED SCORE LEVELS'!AQ11+'B. NORMALISED SCORE LEVELS'!AW11+'B. NORMALISED SCORE LEVELS'!BC11</f>
        <v>2.9444444444444446</v>
      </c>
      <c r="T10" s="19">
        <f>'B. NORMALISED SCORE LEVELS'!AR11+'B. NORMALISED SCORE LEVELS'!AX11+'B. NORMALISED SCORE LEVELS'!BD11</f>
        <v>2.9</v>
      </c>
      <c r="U10" s="19">
        <f>'B. NORMALISED SCORE LEVELS'!AS11+'B. NORMALISED SCORE LEVELS'!AY11+'B. NORMALISED SCORE LEVELS'!BE11</f>
        <v>2.8723809523809525</v>
      </c>
      <c r="V10" s="84">
        <f>'B. NORMALISED SCORE LEVELS'!AT11+'B. NORMALISED SCORE LEVELS'!AZ11+'B. NORMALISED SCORE LEVELS'!BF11</f>
        <v>2.7931034482758621</v>
      </c>
      <c r="W10" s="69">
        <f t="shared" si="0"/>
        <v>6.8049178685897438</v>
      </c>
      <c r="X10" s="35">
        <f>F10+L10+R10</f>
        <v>6.7744805922922353</v>
      </c>
      <c r="Y10" s="35">
        <f t="shared" si="1"/>
        <v>6.9079332908481952</v>
      </c>
      <c r="Z10" s="35">
        <f t="shared" si="1"/>
        <v>6.7363487375552058</v>
      </c>
      <c r="AA10" s="35">
        <f t="shared" si="1"/>
        <v>6.7235129309377824</v>
      </c>
      <c r="AB10" s="35">
        <f t="shared" si="1"/>
        <v>6.7145635805485906</v>
      </c>
      <c r="AC10" s="69">
        <f>'B. NORMALISED SCORE LEVELS'!CQ11+'B. NORMALISED SCORE LEVELS'!CW11+'B. NORMALISED SCORE LEVELS'!DC11</f>
        <v>2.397619047619048</v>
      </c>
      <c r="AD10" s="35">
        <f>'B. NORMALISED SCORE LEVELS'!CR11+'B. NORMALISED SCORE LEVELS'!CX11+'B. NORMALISED SCORE LEVELS'!DD11</f>
        <v>2.3888888888888888</v>
      </c>
      <c r="AE10" s="35">
        <f>'B. NORMALISED SCORE LEVELS'!CS11+'B. NORMALISED SCORE LEVELS'!CY11+'B. NORMALISED SCORE LEVELS'!DE11</f>
        <v>2.5757575757575757</v>
      </c>
      <c r="AF10" s="35">
        <f>'B. NORMALISED SCORE LEVELS'!CT11+'B. NORMALISED SCORE LEVELS'!CZ11+'B. NORMALISED SCORE LEVELS'!DF11</f>
        <v>2.4891774891774894</v>
      </c>
      <c r="AG10" s="35">
        <f>'B. NORMALISED SCORE LEVELS'!CU11+'B. NORMALISED SCORE LEVELS'!DA11+'B. NORMALISED SCORE LEVELS'!DG11</f>
        <v>2.6888888888888891</v>
      </c>
      <c r="AH10" s="234">
        <f>'B. NORMALISED SCORE LEVELS'!CV11+'B. NORMALISED SCORE LEVELS'!DB11+'B. NORMALISED SCORE LEVELS'!DH11</f>
        <v>2.5924242424242427</v>
      </c>
      <c r="AI10" s="69">
        <f>'B. NORMALISED SCORE LEVELS'!BY11+'B. NORMALISED SCORE LEVELS'!CE11+'B. NORMALISED SCORE LEVELS'!CK11</f>
        <v>1.6913732033187894</v>
      </c>
      <c r="AJ10" s="35">
        <f>'B. NORMALISED SCORE LEVELS'!BZ11+'B. NORMALISED SCORE LEVELS'!CF11+'B. NORMALISED SCORE LEVELS'!CL11</f>
        <v>1.4964096352163447</v>
      </c>
      <c r="AK10" s="35">
        <f>'B. NORMALISED SCORE LEVELS'!CA11+'B. NORMALISED SCORE LEVELS'!CG11+'B. NORMALISED SCORE LEVELS'!CM11</f>
        <v>1.5964874260688968</v>
      </c>
      <c r="AL10" s="35">
        <f>'B. NORMALISED SCORE LEVELS'!CB11+'B. NORMALISED SCORE LEVELS'!CH11+'B. NORMALISED SCORE LEVELS'!CN11</f>
        <v>1.7360795198529277</v>
      </c>
      <c r="AM10" s="35">
        <f>'B. NORMALISED SCORE LEVELS'!CC11+'B. NORMALISED SCORE LEVELS'!CI11+'B. NORMALISED SCORE LEVELS'!CO11</f>
        <v>1.6551908839876686</v>
      </c>
      <c r="AN10" s="234">
        <f>'B. NORMALISED SCORE LEVELS'!CD11+'B. NORMALISED SCORE LEVELS'!CJ11+'B. NORMALISED SCORE LEVELS'!CP11</f>
        <v>1.7490893244587249</v>
      </c>
      <c r="AO10" s="69">
        <f>'B. NORMALISED SCORE LEVELS'!BG11+'B. NORMALISED SCORE LEVELS'!BM11+'B. NORMALISED SCORE LEVELS'!BS11</f>
        <v>2.8253968253968251</v>
      </c>
      <c r="AP10" s="35">
        <f>'B. NORMALISED SCORE LEVELS'!BH11+'B. NORMALISED SCORE LEVELS'!BN11+'B. NORMALISED SCORE LEVELS'!BT11</f>
        <v>2.7495098039215686</v>
      </c>
      <c r="AQ10" s="35">
        <f>'B. NORMALISED SCORE LEVELS'!BI11+'B. NORMALISED SCORE LEVELS'!BO11+'B. NORMALISED SCORE LEVELS'!BU11</f>
        <v>2.7411764705882353</v>
      </c>
      <c r="AR10" s="35">
        <f>'B. NORMALISED SCORE LEVELS'!BJ11+'B. NORMALISED SCORE LEVELS'!BP11+'B. NORMALISED SCORE LEVELS'!BV11</f>
        <v>2.7664092664092665</v>
      </c>
      <c r="AS10" s="35">
        <f>'B. NORMALISED SCORE LEVELS'!BK11+'B. NORMALISED SCORE LEVELS'!BQ11+'B. NORMALISED SCORE LEVELS'!BW11</f>
        <v>2.7254125412541255</v>
      </c>
      <c r="AT10" s="234">
        <f>'B. NORMALISED SCORE LEVELS'!BL11+'B. NORMALISED SCORE LEVELS'!BR11+'B. NORMALISED SCORE LEVELS'!BX11</f>
        <v>2.6606060606060606</v>
      </c>
      <c r="AU10" s="69">
        <f t="shared" si="2"/>
        <v>6.914389076334662</v>
      </c>
      <c r="AV10" s="35">
        <f t="shared" si="3"/>
        <v>6.6348083280268018</v>
      </c>
      <c r="AW10" s="35">
        <f t="shared" si="4"/>
        <v>6.9134214724147078</v>
      </c>
      <c r="AX10" s="35">
        <f t="shared" si="5"/>
        <v>6.9916662754396839</v>
      </c>
      <c r="AY10" s="35">
        <f t="shared" si="6"/>
        <v>7.0694923141306836</v>
      </c>
      <c r="AZ10" s="234">
        <f t="shared" si="6"/>
        <v>7.0021196274890283</v>
      </c>
    </row>
    <row r="11" spans="1:52" x14ac:dyDescent="0.35">
      <c r="A11" s="82"/>
      <c r="B11" s="248" t="s">
        <v>14</v>
      </c>
      <c r="C11" s="243" t="s">
        <v>53</v>
      </c>
      <c r="D11" s="242" t="s">
        <v>56</v>
      </c>
      <c r="E11" s="19">
        <f>'B. NORMALISED SCORE LEVELS'!E12+'B. NORMALISED SCORE LEVELS'!K12+'B. NORMALISED SCORE LEVELS'!Q12</f>
        <v>1.3202967605311353</v>
      </c>
      <c r="F11" s="19">
        <f>'B. NORMALISED SCORE LEVELS'!F12+'B. NORMALISED SCORE LEVELS'!L12+'B. NORMALISED SCORE LEVELS'!R12</f>
        <v>1.2841477946172306</v>
      </c>
      <c r="G11" s="19">
        <f>'B. NORMALISED SCORE LEVELS'!G12+'B. NORMALISED SCORE LEVELS'!M12+'B. NORMALISED SCORE LEVELS'!S12</f>
        <v>1.3609105676227977</v>
      </c>
      <c r="H11" s="19">
        <f>'B. NORMALISED SCORE LEVELS'!H12+'B. NORMALISED SCORE LEVELS'!N12+'B. NORMALISED SCORE LEVELS'!T12</f>
        <v>1.3585897661383695</v>
      </c>
      <c r="I11" s="19">
        <f>'B. NORMALISED SCORE LEVELS'!I12+'B. NORMALISED SCORE LEVELS'!O12+'B. NORMALISED SCORE LEVELS'!U12</f>
        <v>1.3445657371715991</v>
      </c>
      <c r="J11" s="84">
        <f>'B. NORMALISED SCORE LEVELS'!J12+'B. NORMALISED SCORE LEVELS'!P12+'B. NORMALISED SCORE LEVELS'!V12</f>
        <v>1.4071016802815968</v>
      </c>
      <c r="K11" s="83">
        <f>'B. NORMALISED SCORE LEVELS'!W12+'B. NORMALISED SCORE LEVELS'!AC12+'B. NORMALISED SCORE LEVELS'!AI12</f>
        <v>1.8932692307692305</v>
      </c>
      <c r="L11" s="19">
        <f>'B. NORMALISED SCORE LEVELS'!X12+'B. NORMALISED SCORE LEVELS'!AD12+'B. NORMALISED SCORE LEVELS'!AJ12</f>
        <v>1.999250262408157</v>
      </c>
      <c r="M11" s="19">
        <f>'B. NORMALISED SCORE LEVELS'!Y12+'B. NORMALISED SCORE LEVELS'!AE12+'B. NORMALISED SCORE LEVELS'!AK12</f>
        <v>1.9368191721132897</v>
      </c>
      <c r="N11" s="19">
        <f>'B. NORMALISED SCORE LEVELS'!Z12+'B. NORMALISED SCORE LEVELS'!AF12+'B. NORMALISED SCORE LEVELS'!AL12</f>
        <v>2.0997150997151</v>
      </c>
      <c r="O11" s="19">
        <f>'B. NORMALISED SCORE LEVELS'!AA12+'B. NORMALISED SCORE LEVELS'!AG12+'B. NORMALISED SCORE LEVELS'!AM12</f>
        <v>2.1576155242216952</v>
      </c>
      <c r="P11" s="84">
        <f>'B. NORMALISED SCORE LEVELS'!AB12+'B. NORMALISED SCORE LEVELS'!AH12+'B. NORMALISED SCORE LEVELS'!AN12</f>
        <v>2.0569500674763832</v>
      </c>
      <c r="Q11" s="83">
        <f>'B. NORMALISED SCORE LEVELS'!AO12+'B. NORMALISED SCORE LEVELS'!AU12+'B. NORMALISED SCORE LEVELS'!BA12</f>
        <v>2.0485527544351072</v>
      </c>
      <c r="R11" s="19">
        <f>'B. NORMALISED SCORE LEVELS'!AP12+'B. NORMALISED SCORE LEVELS'!AV12+'B. NORMALISED SCORE LEVELS'!BB12</f>
        <v>1.6173222912353347</v>
      </c>
      <c r="S11" s="19">
        <f>'B. NORMALISED SCORE LEVELS'!AQ12+'B. NORMALISED SCORE LEVELS'!AW12+'B. NORMALISED SCORE LEVELS'!BC12</f>
        <v>1.8392751039809863</v>
      </c>
      <c r="T11" s="19">
        <f>'B. NORMALISED SCORE LEVELS'!AR12+'B. NORMALISED SCORE LEVELS'!AX12+'B. NORMALISED SCORE LEVELS'!BD12</f>
        <v>1.9436974789915964</v>
      </c>
      <c r="U11" s="19">
        <f>'B. NORMALISED SCORE LEVELS'!AS12+'B. NORMALISED SCORE LEVELS'!AY12+'B. NORMALISED SCORE LEVELS'!BE12</f>
        <v>1.8442857142857143</v>
      </c>
      <c r="V11" s="84">
        <f>'B. NORMALISED SCORE LEVELS'!AT12+'B. NORMALISED SCORE LEVELS'!AZ12+'B. NORMALISED SCORE LEVELS'!BF12</f>
        <v>1.8009404388714734</v>
      </c>
      <c r="W11" s="69">
        <f t="shared" si="0"/>
        <v>5.2621187457354726</v>
      </c>
      <c r="X11" s="35">
        <f t="shared" si="1"/>
        <v>4.9007203482607222</v>
      </c>
      <c r="Y11" s="35">
        <f t="shared" si="1"/>
        <v>5.1370048437170741</v>
      </c>
      <c r="Z11" s="35">
        <f t="shared" si="1"/>
        <v>5.4020023448450658</v>
      </c>
      <c r="AA11" s="35">
        <f t="shared" si="1"/>
        <v>5.3464669756790091</v>
      </c>
      <c r="AB11" s="35">
        <f t="shared" si="1"/>
        <v>5.2649921866294536</v>
      </c>
      <c r="AC11" s="69">
        <f>'B. NORMALISED SCORE LEVELS'!CQ12+'B. NORMALISED SCORE LEVELS'!CW12+'B. NORMALISED SCORE LEVELS'!DC12</f>
        <v>1.9476190476190478</v>
      </c>
      <c r="AD11" s="35">
        <f>'B. NORMALISED SCORE LEVELS'!CR12+'B. NORMALISED SCORE LEVELS'!CX12+'B. NORMALISED SCORE LEVELS'!DD12</f>
        <v>1.911111111111111</v>
      </c>
      <c r="AE11" s="35">
        <f>'B. NORMALISED SCORE LEVELS'!CS12+'B. NORMALISED SCORE LEVELS'!CY12+'B. NORMALISED SCORE LEVELS'!DE12</f>
        <v>1.945887445887446</v>
      </c>
      <c r="AF11" s="35">
        <f>'B. NORMALISED SCORE LEVELS'!CT12+'B. NORMALISED SCORE LEVELS'!CZ12+'B. NORMALISED SCORE LEVELS'!DF12</f>
        <v>1.7121212121212122</v>
      </c>
      <c r="AG11" s="35">
        <f>'B. NORMALISED SCORE LEVELS'!CU12+'B. NORMALISED SCORE LEVELS'!DA12+'B. NORMALISED SCORE LEVELS'!DG12</f>
        <v>2.0916666666666668</v>
      </c>
      <c r="AH11" s="234">
        <f>'B. NORMALISED SCORE LEVELS'!CV12+'B. NORMALISED SCORE LEVELS'!DB12+'B. NORMALISED SCORE LEVELS'!DH12</f>
        <v>2.1454545454545455</v>
      </c>
      <c r="AI11" s="69">
        <f>'B. NORMALISED SCORE LEVELS'!BY12+'B. NORMALISED SCORE LEVELS'!CE12+'B. NORMALISED SCORE LEVELS'!CK12</f>
        <v>1.9247993135901726</v>
      </c>
      <c r="AJ11" s="35">
        <f>'B. NORMALISED SCORE LEVELS'!BZ12+'B. NORMALISED SCORE LEVELS'!CF12+'B. NORMALISED SCORE LEVELS'!CL12</f>
        <v>1.9182126573473979</v>
      </c>
      <c r="AK11" s="35">
        <f>'B. NORMALISED SCORE LEVELS'!CA12+'B. NORMALISED SCORE LEVELS'!CG12+'B. NORMALISED SCORE LEVELS'!CM12</f>
        <v>2.3099778771050614</v>
      </c>
      <c r="AL11" s="35">
        <f>'B. NORMALISED SCORE LEVELS'!CB12+'B. NORMALISED SCORE LEVELS'!CH12+'B. NORMALISED SCORE LEVELS'!CN12</f>
        <v>2.290765639925743</v>
      </c>
      <c r="AM11" s="35">
        <f>'B. NORMALISED SCORE LEVELS'!CC12+'B. NORMALISED SCORE LEVELS'!CI12+'B. NORMALISED SCORE LEVELS'!CO12</f>
        <v>2.1969383179192423</v>
      </c>
      <c r="AN11" s="234">
        <f>'B. NORMALISED SCORE LEVELS'!CD12+'B. NORMALISED SCORE LEVELS'!CJ12+'B. NORMALISED SCORE LEVELS'!CP12</f>
        <v>2.3243394162510498</v>
      </c>
      <c r="AO11" s="69">
        <f>'B. NORMALISED SCORE LEVELS'!BG12+'B. NORMALISED SCORE LEVELS'!BM12+'B. NORMALISED SCORE LEVELS'!BS12</f>
        <v>1.6349206349206351</v>
      </c>
      <c r="AP11" s="35">
        <f>'B. NORMALISED SCORE LEVELS'!BH12+'B. NORMALISED SCORE LEVELS'!BN12+'B. NORMALISED SCORE LEVELS'!BT12</f>
        <v>1.5853641456582634</v>
      </c>
      <c r="AQ11" s="35">
        <f>'B. NORMALISED SCORE LEVELS'!BI12+'B. NORMALISED SCORE LEVELS'!BO12+'B. NORMALISED SCORE LEVELS'!BU12</f>
        <v>1.5003565062388591</v>
      </c>
      <c r="AR11" s="35">
        <f>'B. NORMALISED SCORE LEVELS'!BJ12+'B. NORMALISED SCORE LEVELS'!BP12+'B. NORMALISED SCORE LEVELS'!BV12</f>
        <v>1.583011583011583</v>
      </c>
      <c r="AS11" s="35">
        <f>'B. NORMALISED SCORE LEVELS'!BK12+'B. NORMALISED SCORE LEVELS'!BQ12+'B. NORMALISED SCORE LEVELS'!BW12</f>
        <v>1.650919377652051</v>
      </c>
      <c r="AT11" s="234">
        <f>'B. NORMALISED SCORE LEVELS'!BL12+'B. NORMALISED SCORE LEVELS'!BR12+'B. NORMALISED SCORE LEVELS'!BX12</f>
        <v>1.7237373737373738</v>
      </c>
      <c r="AU11" s="69">
        <f t="shared" si="2"/>
        <v>5.5073389961298558</v>
      </c>
      <c r="AV11" s="35">
        <f t="shared" si="3"/>
        <v>5.4146879141167723</v>
      </c>
      <c r="AW11" s="35">
        <f t="shared" si="4"/>
        <v>5.7562218292313663</v>
      </c>
      <c r="AX11" s="35">
        <f t="shared" si="5"/>
        <v>5.5858984350585379</v>
      </c>
      <c r="AY11" s="35">
        <f t="shared" si="6"/>
        <v>5.9395243622379601</v>
      </c>
      <c r="AZ11" s="234">
        <f t="shared" si="6"/>
        <v>6.1935313354429695</v>
      </c>
    </row>
    <row r="12" spans="1:52" x14ac:dyDescent="0.35">
      <c r="A12" s="82"/>
      <c r="B12" s="248" t="s">
        <v>15</v>
      </c>
      <c r="C12" s="243" t="s">
        <v>53</v>
      </c>
      <c r="D12" s="242" t="s">
        <v>57</v>
      </c>
      <c r="E12" s="19">
        <f>'B. NORMALISED SCORE LEVELS'!E13+'B. NORMALISED SCORE LEVELS'!K13+'B. NORMALISED SCORE LEVELS'!Q13</f>
        <v>1.3460193452380953</v>
      </c>
      <c r="F12" s="19">
        <f>'B. NORMALISED SCORE LEVELS'!F13+'B. NORMALISED SCORE LEVELS'!L13+'B. NORMALISED SCORE LEVELS'!R13</f>
        <v>1.2828649942125119</v>
      </c>
      <c r="G12" s="19">
        <f>'B. NORMALISED SCORE LEVELS'!G13+'B. NORMALISED SCORE LEVELS'!M13+'B. NORMALISED SCORE LEVELS'!S13</f>
        <v>1.3854591956404891</v>
      </c>
      <c r="H12" s="19">
        <f>'B. NORMALISED SCORE LEVELS'!H13+'B. NORMALISED SCORE LEVELS'!N13+'B. NORMALISED SCORE LEVELS'!T13</f>
        <v>1.3384582594400538</v>
      </c>
      <c r="I12" s="19">
        <f>'B. NORMALISED SCORE LEVELS'!I13+'B. NORMALISED SCORE LEVELS'!O13+'B. NORMALISED SCORE LEVELS'!U13</f>
        <v>1.3047379669072638</v>
      </c>
      <c r="J12" s="84">
        <f>'B. NORMALISED SCORE LEVELS'!J13+'B. NORMALISED SCORE LEVELS'!P13+'B. NORMALISED SCORE LEVELS'!V13</f>
        <v>1.3572165770073719</v>
      </c>
      <c r="K12" s="83">
        <f>'B. NORMALISED SCORE LEVELS'!W13+'B. NORMALISED SCORE LEVELS'!AC13+'B. NORMALISED SCORE LEVELS'!AI13</f>
        <v>1.8397435897435896</v>
      </c>
      <c r="L12" s="19">
        <f>'B. NORMALISED SCORE LEVELS'!X13+'B. NORMALISED SCORE LEVELS'!AD13+'B. NORMALISED SCORE LEVELS'!AJ13</f>
        <v>1.9406207827260458</v>
      </c>
      <c r="M12" s="19">
        <f>'B. NORMALISED SCORE LEVELS'!Y13+'B. NORMALISED SCORE LEVELS'!AE13+'B. NORMALISED SCORE LEVELS'!AK13</f>
        <v>1.8762527233115471</v>
      </c>
      <c r="N12" s="19">
        <f>'B. NORMALISED SCORE LEVELS'!Z13+'B. NORMALISED SCORE LEVELS'!AF13+'B. NORMALISED SCORE LEVELS'!AL13</f>
        <v>1.8062678062678064</v>
      </c>
      <c r="O12" s="19">
        <f>'B. NORMALISED SCORE LEVELS'!AA13+'B. NORMALISED SCORE LEVELS'!AG13+'B. NORMALISED SCORE LEVELS'!AM13</f>
        <v>1.9441574759179114</v>
      </c>
      <c r="P12" s="84">
        <f>'B. NORMALISED SCORE LEVELS'!AB13+'B. NORMALISED SCORE LEVELS'!AH13+'B. NORMALISED SCORE LEVELS'!AN13</f>
        <v>1.8201079622132257</v>
      </c>
      <c r="Q12" s="83">
        <f>'B. NORMALISED SCORE LEVELS'!AO13+'B. NORMALISED SCORE LEVELS'!AU13+'B. NORMALISED SCORE LEVELS'!BA13</f>
        <v>1.9561157796451916</v>
      </c>
      <c r="R12" s="19">
        <f>'B. NORMALISED SCORE LEVELS'!AP13+'B. NORMALISED SCORE LEVELS'!AV13+'B. NORMALISED SCORE LEVELS'!BB13</f>
        <v>1.7512077294685988</v>
      </c>
      <c r="S12" s="19">
        <f>'B. NORMALISED SCORE LEVELS'!AQ13+'B. NORMALISED SCORE LEVELS'!AW13+'B. NORMALISED SCORE LEVELS'!BC13</f>
        <v>2.1289364230540699</v>
      </c>
      <c r="T12" s="19">
        <f>'B. NORMALISED SCORE LEVELS'!AR13+'B. NORMALISED SCORE LEVELS'!AX13+'B. NORMALISED SCORE LEVELS'!BD13</f>
        <v>2.1413165266106442</v>
      </c>
      <c r="U12" s="19">
        <f>'B. NORMALISED SCORE LEVELS'!AS13+'B. NORMALISED SCORE LEVELS'!AY13+'B. NORMALISED SCORE LEVELS'!BE13</f>
        <v>1.8219047619047619</v>
      </c>
      <c r="V12" s="84">
        <f>'B. NORMALISED SCORE LEVELS'!AT13+'B. NORMALISED SCORE LEVELS'!AZ13+'B. NORMALISED SCORE LEVELS'!BF13</f>
        <v>2.0398815743643333</v>
      </c>
      <c r="W12" s="69">
        <f t="shared" si="0"/>
        <v>5.141878714626877</v>
      </c>
      <c r="X12" s="35">
        <f t="shared" si="1"/>
        <v>4.9746935064071565</v>
      </c>
      <c r="Y12" s="35">
        <f t="shared" si="1"/>
        <v>5.3906483420061058</v>
      </c>
      <c r="Z12" s="35">
        <f t="shared" si="1"/>
        <v>5.2860425923185037</v>
      </c>
      <c r="AA12" s="35">
        <f t="shared" si="1"/>
        <v>5.0708002047299372</v>
      </c>
      <c r="AB12" s="35">
        <f t="shared" si="1"/>
        <v>5.2172061135849308</v>
      </c>
      <c r="AC12" s="69">
        <f>'B. NORMALISED SCORE LEVELS'!CQ13+'B. NORMALISED SCORE LEVELS'!CW13+'B. NORMALISED SCORE LEVELS'!DC13</f>
        <v>2.038095238095238</v>
      </c>
      <c r="AD12" s="35">
        <f>'B. NORMALISED SCORE LEVELS'!CR13+'B. NORMALISED SCORE LEVELS'!CX13+'B. NORMALISED SCORE LEVELS'!DD13</f>
        <v>2.2111111111111112</v>
      </c>
      <c r="AE12" s="35">
        <f>'B. NORMALISED SCORE LEVELS'!CS13+'B. NORMALISED SCORE LEVELS'!CY13+'B. NORMALISED SCORE LEVELS'!DE13</f>
        <v>2.3419913419913421</v>
      </c>
      <c r="AF12" s="35">
        <f>'B. NORMALISED SCORE LEVELS'!CT13+'B. NORMALISED SCORE LEVELS'!CZ13+'B. NORMALISED SCORE LEVELS'!DF13</f>
        <v>2.3982683982683985</v>
      </c>
      <c r="AG12" s="35">
        <f>'B. NORMALISED SCORE LEVELS'!CU13+'B. NORMALISED SCORE LEVELS'!DA13+'B. NORMALISED SCORE LEVELS'!DG13</f>
        <v>2.3013888888888889</v>
      </c>
      <c r="AH12" s="234">
        <f>'B. NORMALISED SCORE LEVELS'!CV13+'B. NORMALISED SCORE LEVELS'!DB13+'B. NORMALISED SCORE LEVELS'!DH13</f>
        <v>2.2348484848484849</v>
      </c>
      <c r="AI12" s="69">
        <f>'B. NORMALISED SCORE LEVELS'!BY13+'B. NORMALISED SCORE LEVELS'!CE13+'B. NORMALISED SCORE LEVELS'!CK13</f>
        <v>1.4728243792173319</v>
      </c>
      <c r="AJ12" s="35">
        <f>'B. NORMALISED SCORE LEVELS'!BZ13+'B. NORMALISED SCORE LEVELS'!CF13+'B. NORMALISED SCORE LEVELS'!CL13</f>
        <v>1.2772326309988005</v>
      </c>
      <c r="AK12" s="35">
        <f>'B. NORMALISED SCORE LEVELS'!CA13+'B. NORMALISED SCORE LEVELS'!CG13+'B. NORMALISED SCORE LEVELS'!CM13</f>
        <v>1.500800261862838</v>
      </c>
      <c r="AL12" s="35">
        <f>'B. NORMALISED SCORE LEVELS'!CB13+'B. NORMALISED SCORE LEVELS'!CH13+'B. NORMALISED SCORE LEVELS'!CN13</f>
        <v>1.3432483823873977</v>
      </c>
      <c r="AM12" s="35">
        <f>'B. NORMALISED SCORE LEVELS'!CC13+'B. NORMALISED SCORE LEVELS'!CI13+'B. NORMALISED SCORE LEVELS'!CO13</f>
        <v>1.4927357680846345</v>
      </c>
      <c r="AN12" s="234">
        <f>'B. NORMALISED SCORE LEVELS'!CD13+'B. NORMALISED SCORE LEVELS'!CJ13+'B. NORMALISED SCORE LEVELS'!CP13</f>
        <v>1.567085185813992</v>
      </c>
      <c r="AO12" s="69">
        <f>'B. NORMALISED SCORE LEVELS'!BG13+'B. NORMALISED SCORE LEVELS'!BM13+'B. NORMALISED SCORE LEVELS'!BS13</f>
        <v>2.2809523809523808</v>
      </c>
      <c r="AP12" s="35">
        <f>'B. NORMALISED SCORE LEVELS'!BH13+'B. NORMALISED SCORE LEVELS'!BN13+'B. NORMALISED SCORE LEVELS'!BT13</f>
        <v>2.1920868347338933</v>
      </c>
      <c r="AQ12" s="35">
        <f>'B. NORMALISED SCORE LEVELS'!BI13+'B. NORMALISED SCORE LEVELS'!BO13+'B. NORMALISED SCORE LEVELS'!BU13</f>
        <v>2.1919786096256684</v>
      </c>
      <c r="AR12" s="35">
        <f>'B. NORMALISED SCORE LEVELS'!BJ13+'B. NORMALISED SCORE LEVELS'!BP13+'B. NORMALISED SCORE LEVELS'!BV13</f>
        <v>2.2200772200772203</v>
      </c>
      <c r="AS12" s="35">
        <f>'B. NORMALISED SCORE LEVELS'!BK13+'B. NORMALISED SCORE LEVELS'!BQ13+'B. NORMALISED SCORE LEVELS'!BW13</f>
        <v>2.1923149457802924</v>
      </c>
      <c r="AT12" s="234">
        <f>'B. NORMALISED SCORE LEVELS'!BL13+'B. NORMALISED SCORE LEVELS'!BR13+'B. NORMALISED SCORE LEVELS'!BX13</f>
        <v>2.13989898989899</v>
      </c>
      <c r="AU12" s="69">
        <f t="shared" si="2"/>
        <v>5.7918719982649502</v>
      </c>
      <c r="AV12" s="35">
        <f t="shared" si="3"/>
        <v>5.680430576843805</v>
      </c>
      <c r="AW12" s="35">
        <f t="shared" si="4"/>
        <v>6.0347702134798489</v>
      </c>
      <c r="AX12" s="35">
        <f t="shared" si="5"/>
        <v>5.961594000733017</v>
      </c>
      <c r="AY12" s="35">
        <f t="shared" si="6"/>
        <v>5.9864396027538156</v>
      </c>
      <c r="AZ12" s="234">
        <f t="shared" si="6"/>
        <v>5.9418326605614666</v>
      </c>
    </row>
    <row r="13" spans="1:52" x14ac:dyDescent="0.35">
      <c r="A13" s="82"/>
      <c r="B13" s="248" t="s">
        <v>16</v>
      </c>
      <c r="C13" s="243" t="s">
        <v>53</v>
      </c>
      <c r="D13" s="242" t="s">
        <v>58</v>
      </c>
      <c r="E13" s="19">
        <f>'B. NORMALISED SCORE LEVELS'!E14+'B. NORMALISED SCORE LEVELS'!K14+'B. NORMALISED SCORE LEVELS'!Q14</f>
        <v>0.72294855442176864</v>
      </c>
      <c r="F13" s="19">
        <f>'B. NORMALISED SCORE LEVELS'!F14+'B. NORMALISED SCORE LEVELS'!L14+'B. NORMALISED SCORE LEVELS'!R14</f>
        <v>0.73752521759951684</v>
      </c>
      <c r="G13" s="19">
        <f>'B. NORMALISED SCORE LEVELS'!G14+'B. NORMALISED SCORE LEVELS'!M14+'B. NORMALISED SCORE LEVELS'!S14</f>
        <v>0.73639467716400675</v>
      </c>
      <c r="H13" s="19">
        <f>'B. NORMALISED SCORE LEVELS'!H14+'B. NORMALISED SCORE LEVELS'!N14+'B. NORMALISED SCORE LEVELS'!T14</f>
        <v>0.74242887552371939</v>
      </c>
      <c r="I13" s="19">
        <f>'B. NORMALISED SCORE LEVELS'!I14+'B. NORMALISED SCORE LEVELS'!O14+'B. NORMALISED SCORE LEVELS'!U14</f>
        <v>0.70291241084436407</v>
      </c>
      <c r="J13" s="84">
        <f>'B. NORMALISED SCORE LEVELS'!J14+'B. NORMALISED SCORE LEVELS'!P14+'B. NORMALISED SCORE LEVELS'!V14</f>
        <v>0.70381133510840632</v>
      </c>
      <c r="K13" s="83">
        <f>'B. NORMALISED SCORE LEVELS'!W14+'B. NORMALISED SCORE LEVELS'!AC14+'B. NORMALISED SCORE LEVELS'!AI14</f>
        <v>1.0009615384615387</v>
      </c>
      <c r="L13" s="19">
        <f>'B. NORMALISED SCORE LEVELS'!X14+'B. NORMALISED SCORE LEVELS'!AD14+'B. NORMALISED SCORE LEVELS'!AJ14</f>
        <v>1.0482831009146798</v>
      </c>
      <c r="M13" s="19">
        <f>'B. NORMALISED SCORE LEVELS'!Y14+'B. NORMALISED SCORE LEVELS'!AE14+'B. NORMALISED SCORE LEVELS'!AK14</f>
        <v>0.9995642701525056</v>
      </c>
      <c r="N13" s="19">
        <f>'B. NORMALISED SCORE LEVELS'!Z14+'B. NORMALISED SCORE LEVELS'!AF14+'B. NORMALISED SCORE LEVELS'!AL14</f>
        <v>0.82336182336182362</v>
      </c>
      <c r="O13" s="19">
        <f>'B. NORMALISED SCORE LEVELS'!AA14+'B. NORMALISED SCORE LEVELS'!AG14+'B. NORMALISED SCORE LEVELS'!AM14</f>
        <v>1.1185257573642327</v>
      </c>
      <c r="P13" s="84">
        <f>'B. NORMALISED SCORE LEVELS'!AB14+'B. NORMALISED SCORE LEVELS'!AH14+'B. NORMALISED SCORE LEVELS'!AN14</f>
        <v>1.2309041835357624</v>
      </c>
      <c r="Q13" s="83">
        <f>'B. NORMALISED SCORE LEVELS'!AO14+'B. NORMALISED SCORE LEVELS'!AU14+'B. NORMALISED SCORE LEVELS'!BA14</f>
        <v>1.0448179271708684</v>
      </c>
      <c r="R13" s="19">
        <f>'B. NORMALISED SCORE LEVELS'!AP14+'B. NORMALISED SCORE LEVELS'!AV14+'B. NORMALISED SCORE LEVELS'!BB14</f>
        <v>0.76915113871635599</v>
      </c>
      <c r="S13" s="19">
        <f>'B. NORMALISED SCORE LEVELS'!AQ14+'B. NORMALISED SCORE LEVELS'!AW14+'B. NORMALISED SCORE LEVELS'!BC14</f>
        <v>1.0249554367201426</v>
      </c>
      <c r="T13" s="19">
        <f>'B. NORMALISED SCORE LEVELS'!AR14+'B. NORMALISED SCORE LEVELS'!AX14+'B. NORMALISED SCORE LEVELS'!BD14</f>
        <v>1.2981792717086835</v>
      </c>
      <c r="U13" s="19">
        <f>'B. NORMALISED SCORE LEVELS'!AS14+'B. NORMALISED SCORE LEVELS'!AY14+'B. NORMALISED SCORE LEVELS'!BE14</f>
        <v>1.0766666666666667</v>
      </c>
      <c r="V13" s="84">
        <f>'B. NORMALISED SCORE LEVELS'!AT14+'B. NORMALISED SCORE LEVELS'!AZ14+'B. NORMALISED SCORE LEVELS'!BF14</f>
        <v>1.3364681295715777</v>
      </c>
      <c r="W13" s="69">
        <f t="shared" si="0"/>
        <v>2.7687280200541755</v>
      </c>
      <c r="X13" s="35">
        <f t="shared" si="1"/>
        <v>2.5549594572305527</v>
      </c>
      <c r="Y13" s="35">
        <f t="shared" si="1"/>
        <v>2.760914384036655</v>
      </c>
      <c r="Z13" s="35">
        <f t="shared" si="1"/>
        <v>2.8639699705942263</v>
      </c>
      <c r="AA13" s="35">
        <f t="shared" si="1"/>
        <v>2.8981048348752632</v>
      </c>
      <c r="AB13" s="35">
        <f t="shared" si="1"/>
        <v>3.2711836482157466</v>
      </c>
      <c r="AC13" s="69">
        <f>'B. NORMALISED SCORE LEVELS'!CQ14+'B. NORMALISED SCORE LEVELS'!CW14+'B. NORMALISED SCORE LEVELS'!DC14</f>
        <v>1.2904761904761903</v>
      </c>
      <c r="AD13" s="35">
        <f>'B. NORMALISED SCORE LEVELS'!CR14+'B. NORMALISED SCORE LEVELS'!CX14+'B. NORMALISED SCORE LEVELS'!DD14</f>
        <v>1.0888888888888888</v>
      </c>
      <c r="AE13" s="35">
        <f>'B. NORMALISED SCORE LEVELS'!CS14+'B. NORMALISED SCORE LEVELS'!CY14+'B. NORMALISED SCORE LEVELS'!DE14</f>
        <v>1.5346320346320346</v>
      </c>
      <c r="AF13" s="35">
        <f>'B. NORMALISED SCORE LEVELS'!CT14+'B. NORMALISED SCORE LEVELS'!CZ14+'B. NORMALISED SCORE LEVELS'!DF14</f>
        <v>1.1190476190476191</v>
      </c>
      <c r="AG13" s="35">
        <f>'B. NORMALISED SCORE LEVELS'!CU14+'B. NORMALISED SCORE LEVELS'!DA14+'B. NORMALISED SCORE LEVELS'!DG14</f>
        <v>1.5222222222222221</v>
      </c>
      <c r="AH13" s="234">
        <f>'B. NORMALISED SCORE LEVELS'!CV14+'B. NORMALISED SCORE LEVELS'!DB14+'B. NORMALISED SCORE LEVELS'!DH14</f>
        <v>1.7863636363636362</v>
      </c>
      <c r="AI13" s="69">
        <f>'B. NORMALISED SCORE LEVELS'!BY14+'B. NORMALISED SCORE LEVELS'!CE14+'B. NORMALISED SCORE LEVELS'!CK14</f>
        <v>1.327334381592244</v>
      </c>
      <c r="AJ13" s="35">
        <f>'B. NORMALISED SCORE LEVELS'!BZ14+'B. NORMALISED SCORE LEVELS'!CF14+'B. NORMALISED SCORE LEVELS'!CL14</f>
        <v>1.5352646796169729</v>
      </c>
      <c r="AK13" s="35">
        <f>'B. NORMALISED SCORE LEVELS'!CA14+'B. NORMALISED SCORE LEVELS'!CG14+'B. NORMALISED SCORE LEVELS'!CM14</f>
        <v>1.6377669420741343</v>
      </c>
      <c r="AL13" s="35">
        <f>'B. NORMALISED SCORE LEVELS'!CB14+'B. NORMALISED SCORE LEVELS'!CH14+'B. NORMALISED SCORE LEVELS'!CN14</f>
        <v>1.2130792314763081</v>
      </c>
      <c r="AM13" s="35">
        <f>'B. NORMALISED SCORE LEVELS'!CC14+'B. NORMALISED SCORE LEVELS'!CI14+'B. NORMALISED SCORE LEVELS'!CO14</f>
        <v>1.2277235043188386</v>
      </c>
      <c r="AN13" s="234">
        <f>'B. NORMALISED SCORE LEVELS'!CD14+'B. NORMALISED SCORE LEVELS'!CJ14+'B. NORMALISED SCORE LEVELS'!CP14</f>
        <v>1.2867843826213297</v>
      </c>
      <c r="AO13" s="69">
        <f>'B. NORMALISED SCORE LEVELS'!BG14+'B. NORMALISED SCORE LEVELS'!BM14+'B. NORMALISED SCORE LEVELS'!BS14</f>
        <v>0.64444444444444449</v>
      </c>
      <c r="AP13" s="35">
        <f>'B. NORMALISED SCORE LEVELS'!BH14+'B. NORMALISED SCORE LEVELS'!BN14+'B. NORMALISED SCORE LEVELS'!BT14</f>
        <v>0.55882352941176472</v>
      </c>
      <c r="AQ13" s="35">
        <f>'B. NORMALISED SCORE LEVELS'!BI14+'B. NORMALISED SCORE LEVELS'!BO14+'B. NORMALISED SCORE LEVELS'!BU14</f>
        <v>0.65098039215686276</v>
      </c>
      <c r="AR13" s="35">
        <f>'B. NORMALISED SCORE LEVELS'!BJ14+'B. NORMALISED SCORE LEVELS'!BP14+'B. NORMALISED SCORE LEVELS'!BV14</f>
        <v>0.5</v>
      </c>
      <c r="AS13" s="35">
        <f>'B. NORMALISED SCORE LEVELS'!BK14+'B. NORMALISED SCORE LEVELS'!BQ14+'B. NORMALISED SCORE LEVELS'!BW14</f>
        <v>0.56666666666666665</v>
      </c>
      <c r="AT13" s="234">
        <f>'B. NORMALISED SCORE LEVELS'!BL14+'B. NORMALISED SCORE LEVELS'!BR14+'B. NORMALISED SCORE LEVELS'!BX14</f>
        <v>0.6333333333333333</v>
      </c>
      <c r="AU13" s="69">
        <f t="shared" si="2"/>
        <v>3.2622550165128787</v>
      </c>
      <c r="AV13" s="35">
        <f t="shared" si="3"/>
        <v>3.1829770979176262</v>
      </c>
      <c r="AW13" s="35">
        <f t="shared" si="4"/>
        <v>3.8233793688630313</v>
      </c>
      <c r="AX13" s="35">
        <f t="shared" si="5"/>
        <v>2.8321268505239274</v>
      </c>
      <c r="AY13" s="35">
        <f t="shared" si="6"/>
        <v>3.3166123932077269</v>
      </c>
      <c r="AZ13" s="234">
        <f t="shared" si="6"/>
        <v>3.7064813523182991</v>
      </c>
    </row>
    <row r="14" spans="1:52" x14ac:dyDescent="0.35">
      <c r="A14" s="82"/>
      <c r="B14" s="248" t="s">
        <v>17</v>
      </c>
      <c r="C14" s="243" t="s">
        <v>53</v>
      </c>
      <c r="D14" s="242" t="s">
        <v>59</v>
      </c>
      <c r="E14" s="19">
        <f>'B. NORMALISED SCORE LEVELS'!E15+'B. NORMALISED SCORE LEVELS'!K15+'B. NORMALISED SCORE LEVELS'!Q15</f>
        <v>1.1052801829866563</v>
      </c>
      <c r="F14" s="19">
        <f>'B. NORMALISED SCORE LEVELS'!F15+'B. NORMALISED SCORE LEVELS'!L15+'B. NORMALISED SCORE LEVELS'!R15</f>
        <v>1.0481077161421639</v>
      </c>
      <c r="G14" s="19">
        <f>'B. NORMALISED SCORE LEVELS'!G15+'B. NORMALISED SCORE LEVELS'!M15+'B. NORMALISED SCORE LEVELS'!S15</f>
        <v>1.1452328248840429</v>
      </c>
      <c r="H14" s="19">
        <f>'B. NORMALISED SCORE LEVELS'!H15+'B. NORMALISED SCORE LEVELS'!N15+'B. NORMALISED SCORE LEVELS'!T15</f>
        <v>1.2182945670903014</v>
      </c>
      <c r="I14" s="19">
        <f>'B. NORMALISED SCORE LEVELS'!I15+'B. NORMALISED SCORE LEVELS'!O15+'B. NORMALISED SCORE LEVELS'!U15</f>
        <v>1.1326630955612305</v>
      </c>
      <c r="J14" s="84">
        <f>'B. NORMALISED SCORE LEVELS'!J15+'B. NORMALISED SCORE LEVELS'!P15+'B. NORMALISED SCORE LEVELS'!V15</f>
        <v>1.112540467435865</v>
      </c>
      <c r="K14" s="83">
        <f>'B. NORMALISED SCORE LEVELS'!W15+'B. NORMALISED SCORE LEVELS'!AC15+'B. NORMALISED SCORE LEVELS'!AI15</f>
        <v>1.7737179487179489</v>
      </c>
      <c r="L14" s="19">
        <f>'B. NORMALISED SCORE LEVELS'!X15+'B. NORMALISED SCORE LEVELS'!AD15+'B. NORMALISED SCORE LEVELS'!AJ15</f>
        <v>1.7996701154595887</v>
      </c>
      <c r="M14" s="19">
        <f>'B. NORMALISED SCORE LEVELS'!Y15+'B. NORMALISED SCORE LEVELS'!AE15+'B. NORMALISED SCORE LEVELS'!AK15</f>
        <v>1.7359477124183007</v>
      </c>
      <c r="N14" s="19">
        <f>'B. NORMALISED SCORE LEVELS'!Z15+'B. NORMALISED SCORE LEVELS'!AF15+'B. NORMALISED SCORE LEVELS'!AL15</f>
        <v>1.5327635327635327</v>
      </c>
      <c r="O14" s="19">
        <f>'B. NORMALISED SCORE LEVELS'!AA15+'B. NORMALISED SCORE LEVELS'!AG15+'B. NORMALISED SCORE LEVELS'!AM15</f>
        <v>1.8070640792963841</v>
      </c>
      <c r="P14" s="84">
        <f>'B. NORMALISED SCORE LEVELS'!AB15+'B. NORMALISED SCORE LEVELS'!AH15+'B. NORMALISED SCORE LEVELS'!AN15</f>
        <v>1.7174089068825911</v>
      </c>
      <c r="Q14" s="83">
        <f>'B. NORMALISED SCORE LEVELS'!AO15+'B. NORMALISED SCORE LEVELS'!AU15+'B. NORMALISED SCORE LEVELS'!BA15</f>
        <v>1.4323062558356678</v>
      </c>
      <c r="R14" s="19">
        <f>'B. NORMALISED SCORE LEVELS'!AP15+'B. NORMALISED SCORE LEVELS'!AV15+'B. NORMALISED SCORE LEVELS'!BB15</f>
        <v>0.88371290545203585</v>
      </c>
      <c r="S14" s="19">
        <f>'B. NORMALISED SCORE LEVELS'!AQ15+'B. NORMALISED SCORE LEVELS'!AW15+'B. NORMALISED SCORE LEVELS'!BC15</f>
        <v>1.1877599524658349</v>
      </c>
      <c r="T14" s="19">
        <f>'B. NORMALISED SCORE LEVELS'!AR15+'B. NORMALISED SCORE LEVELS'!AX15+'B. NORMALISED SCORE LEVELS'!BD15</f>
        <v>1.5467787114845937</v>
      </c>
      <c r="U14" s="19">
        <f>'B. NORMALISED SCORE LEVELS'!AS15+'B. NORMALISED SCORE LEVELS'!AY15+'B. NORMALISED SCORE LEVELS'!BE15</f>
        <v>1.3385714285714285</v>
      </c>
      <c r="V14" s="84">
        <f>'B. NORMALISED SCORE LEVELS'!AT15+'B. NORMALISED SCORE LEVELS'!AZ15+'B. NORMALISED SCORE LEVELS'!BF15</f>
        <v>1.1781609195402298</v>
      </c>
      <c r="W14" s="69">
        <f t="shared" si="0"/>
        <v>4.3113043875402735</v>
      </c>
      <c r="X14" s="35">
        <f t="shared" si="1"/>
        <v>3.7314907370537886</v>
      </c>
      <c r="Y14" s="35">
        <f t="shared" si="1"/>
        <v>4.0689404897681785</v>
      </c>
      <c r="Z14" s="35">
        <f t="shared" si="1"/>
        <v>4.2978368113384278</v>
      </c>
      <c r="AA14" s="35">
        <f t="shared" si="1"/>
        <v>4.2782986034290431</v>
      </c>
      <c r="AB14" s="35">
        <f t="shared" si="1"/>
        <v>4.0081102938586861</v>
      </c>
      <c r="AC14" s="69">
        <f>'B. NORMALISED SCORE LEVELS'!CQ15+'B. NORMALISED SCORE LEVELS'!CW15+'B. NORMALISED SCORE LEVELS'!DC15</f>
        <v>1.3952380952380952</v>
      </c>
      <c r="AD14" s="35">
        <f>'B. NORMALISED SCORE LEVELS'!CR15+'B. NORMALISED SCORE LEVELS'!CX15+'B. NORMALISED SCORE LEVELS'!DD15</f>
        <v>1.1888888888888889</v>
      </c>
      <c r="AE14" s="35">
        <f>'B. NORMALISED SCORE LEVELS'!CS15+'B. NORMALISED SCORE LEVELS'!CY15+'B. NORMALISED SCORE LEVELS'!DE15</f>
        <v>1.525974025974026</v>
      </c>
      <c r="AF14" s="35">
        <f>'B. NORMALISED SCORE LEVELS'!CT15+'B. NORMALISED SCORE LEVELS'!CZ15+'B. NORMALISED SCORE LEVELS'!DF15</f>
        <v>1.606060606060606</v>
      </c>
      <c r="AG14" s="35">
        <f>'B. NORMALISED SCORE LEVELS'!CU15+'B. NORMALISED SCORE LEVELS'!DA15+'B. NORMALISED SCORE LEVELS'!DG15</f>
        <v>1.6958333333333333</v>
      </c>
      <c r="AH14" s="234">
        <f>'B. NORMALISED SCORE LEVELS'!CV15+'B. NORMALISED SCORE LEVELS'!DB15+'B. NORMALISED SCORE LEVELS'!DH15</f>
        <v>1.8303030303030305</v>
      </c>
      <c r="AI14" s="69">
        <f>'B. NORMALISED SCORE LEVELS'!BY15+'B. NORMALISED SCORE LEVELS'!CE15+'B. NORMALISED SCORE LEVELS'!CK15</f>
        <v>1.8664113556942876</v>
      </c>
      <c r="AJ14" s="35">
        <f>'B. NORMALISED SCORE LEVELS'!BZ15+'B. NORMALISED SCORE LEVELS'!CF15+'B. NORMALISED SCORE LEVELS'!CL15</f>
        <v>1.526436425904149</v>
      </c>
      <c r="AK14" s="35">
        <f>'B. NORMALISED SCORE LEVELS'!CA15+'B. NORMALISED SCORE LEVELS'!CG15+'B. NORMALISED SCORE LEVELS'!CM15</f>
        <v>1.8552000090297531</v>
      </c>
      <c r="AL14" s="35">
        <f>'B. NORMALISED SCORE LEVELS'!CB15+'B. NORMALISED SCORE LEVELS'!CH15+'B. NORMALISED SCORE LEVELS'!CN15</f>
        <v>1.8400798442766253</v>
      </c>
      <c r="AM14" s="35">
        <f>'B. NORMALISED SCORE LEVELS'!CC15+'B. NORMALISED SCORE LEVELS'!CI15+'B. NORMALISED SCORE LEVELS'!CO15</f>
        <v>1.9255948649699914</v>
      </c>
      <c r="AN14" s="234">
        <f>'B. NORMALISED SCORE LEVELS'!CD15+'B. NORMALISED SCORE LEVELS'!CJ15+'B. NORMALISED SCORE LEVELS'!CP15</f>
        <v>2.073333386444117</v>
      </c>
      <c r="AO14" s="69">
        <f>'B. NORMALISED SCORE LEVELS'!BG15+'B. NORMALISED SCORE LEVELS'!BM15+'B. NORMALISED SCORE LEVELS'!BS15</f>
        <v>1.4095238095238096</v>
      </c>
      <c r="AP14" s="35">
        <f>'B. NORMALISED SCORE LEVELS'!BH15+'B. NORMALISED SCORE LEVELS'!BN15+'B. NORMALISED SCORE LEVELS'!BT15</f>
        <v>1.3124649859943975</v>
      </c>
      <c r="AQ14" s="35">
        <f>'B. NORMALISED SCORE LEVELS'!BI15+'B. NORMALISED SCORE LEVELS'!BO15+'B. NORMALISED SCORE LEVELS'!BU15</f>
        <v>1.5463458110516934</v>
      </c>
      <c r="AR14" s="35">
        <f>'B. NORMALISED SCORE LEVELS'!BJ15+'B. NORMALISED SCORE LEVELS'!BP15+'B. NORMALISED SCORE LEVELS'!BV15</f>
        <v>1.5662805662805663</v>
      </c>
      <c r="AS14" s="35">
        <f>'B. NORMALISED SCORE LEVELS'!BK15+'B. NORMALISED SCORE LEVELS'!BQ15+'B. NORMALISED SCORE LEVELS'!BW15</f>
        <v>1.4857614332861857</v>
      </c>
      <c r="AT14" s="234">
        <f>'B. NORMALISED SCORE LEVELS'!BL15+'B. NORMALISED SCORE LEVELS'!BR15+'B. NORMALISED SCORE LEVELS'!BX15</f>
        <v>1.583838383838384</v>
      </c>
      <c r="AU14" s="69">
        <f t="shared" si="2"/>
        <v>4.6711732604561922</v>
      </c>
      <c r="AV14" s="35">
        <f t="shared" si="3"/>
        <v>4.0277903007874354</v>
      </c>
      <c r="AW14" s="35">
        <f t="shared" si="4"/>
        <v>4.927519846055473</v>
      </c>
      <c r="AX14" s="35">
        <f t="shared" si="5"/>
        <v>5.0124210166177976</v>
      </c>
      <c r="AY14" s="35">
        <f t="shared" si="6"/>
        <v>5.1071896315895104</v>
      </c>
      <c r="AZ14" s="234">
        <f t="shared" si="6"/>
        <v>5.4874748005855318</v>
      </c>
    </row>
    <row r="15" spans="1:52" x14ac:dyDescent="0.35">
      <c r="A15" s="82"/>
      <c r="B15" s="248" t="s">
        <v>18</v>
      </c>
      <c r="C15" s="243" t="s">
        <v>53</v>
      </c>
      <c r="D15" s="242" t="s">
        <v>60</v>
      </c>
      <c r="E15" s="19">
        <f>'B. NORMALISED SCORE LEVELS'!E16+'B. NORMALISED SCORE LEVELS'!K16+'B. NORMALISED SCORE LEVELS'!Q16</f>
        <v>1.3515943877551022</v>
      </c>
      <c r="F15" s="19">
        <f>'B. NORMALISED SCORE LEVELS'!F16+'B. NORMALISED SCORE LEVELS'!L16+'B. NORMALISED SCORE LEVELS'!R16</f>
        <v>1.2123031645827997</v>
      </c>
      <c r="G15" s="19">
        <f>'B. NORMALISED SCORE LEVELS'!G16+'B. NORMALISED SCORE LEVELS'!M16+'B. NORMALISED SCORE LEVELS'!S16</f>
        <v>1.3318521144334157</v>
      </c>
      <c r="H15" s="19">
        <f>'B. NORMALISED SCORE LEVELS'!H16+'B. NORMALISED SCORE LEVELS'!N16+'B. NORMALISED SCORE LEVELS'!T16</f>
        <v>1.445120785642084</v>
      </c>
      <c r="I15" s="19">
        <f>'B. NORMALISED SCORE LEVELS'!I16+'B. NORMALISED SCORE LEVELS'!O16+'B. NORMALISED SCORE LEVELS'!U16</f>
        <v>1.4031055449206709</v>
      </c>
      <c r="J15" s="84">
        <f>'B. NORMALISED SCORE LEVELS'!J16+'B. NORMALISED SCORE LEVELS'!P16+'B. NORMALISED SCORE LEVELS'!V16</f>
        <v>1.4367236622048338</v>
      </c>
      <c r="K15" s="83">
        <f>'B. NORMALISED SCORE LEVELS'!W16+'B. NORMALISED SCORE LEVELS'!AC16+'B. NORMALISED SCORE LEVELS'!AI16</f>
        <v>1.3685897435897436</v>
      </c>
      <c r="L15" s="19">
        <f>'B. NORMALISED SCORE LEVELS'!X16+'B. NORMALISED SCORE LEVELS'!AD16+'B. NORMALISED SCORE LEVELS'!AJ16</f>
        <v>1.2762033288349079</v>
      </c>
      <c r="M15" s="19">
        <f>'B. NORMALISED SCORE LEVELS'!Y16+'B. NORMALISED SCORE LEVELS'!AE16+'B. NORMALISED SCORE LEVELS'!AK16</f>
        <v>1.5037037037037038</v>
      </c>
      <c r="N15" s="19">
        <f>'B. NORMALISED SCORE LEVELS'!Z16+'B. NORMALISED SCORE LEVELS'!AF16+'B. NORMALISED SCORE LEVELS'!AL16</f>
        <v>1.6210826210826212</v>
      </c>
      <c r="O15" s="19">
        <f>'B. NORMALISED SCORE LEVELS'!AA16+'B. NORMALISED SCORE LEVELS'!AG16+'B. NORMALISED SCORE LEVELS'!AM16</f>
        <v>1.6512634371073576</v>
      </c>
      <c r="P15" s="84">
        <f>'B. NORMALISED SCORE LEVELS'!AB16+'B. NORMALISED SCORE LEVELS'!AH16+'B. NORMALISED SCORE LEVELS'!AN16</f>
        <v>1.5744939271255061</v>
      </c>
      <c r="Q15" s="83">
        <f>'B. NORMALISED SCORE LEVELS'!AO16+'B. NORMALISED SCORE LEVELS'!AU16+'B. NORMALISED SCORE LEVELS'!BA16</f>
        <v>1.0513538748832867</v>
      </c>
      <c r="R15" s="19">
        <f>'B. NORMALISED SCORE LEVELS'!AP16+'B. NORMALISED SCORE LEVELS'!AV16+'B. NORMALISED SCORE LEVELS'!BB16</f>
        <v>0.78088336783988954</v>
      </c>
      <c r="S15" s="19">
        <f>'B. NORMALISED SCORE LEVELS'!AQ16+'B. NORMALISED SCORE LEVELS'!AW16+'B. NORMALISED SCORE LEVELS'!BC16</f>
        <v>0.73202614379084974</v>
      </c>
      <c r="T15" s="19">
        <f>'B. NORMALISED SCORE LEVELS'!AR16+'B. NORMALISED SCORE LEVELS'!AX16+'B. NORMALISED SCORE LEVELS'!BD16</f>
        <v>1.0621848739495798</v>
      </c>
      <c r="U15" s="19">
        <f>'B. NORMALISED SCORE LEVELS'!AS16+'B. NORMALISED SCORE LEVELS'!AY16+'B. NORMALISED SCORE LEVELS'!BE16</f>
        <v>1.249047619047619</v>
      </c>
      <c r="V15" s="84">
        <f>'B. NORMALISED SCORE LEVELS'!AT16+'B. NORMALISED SCORE LEVELS'!AZ16+'B. NORMALISED SCORE LEVELS'!BF16</f>
        <v>1.0841170323928944</v>
      </c>
      <c r="W15" s="69">
        <f t="shared" si="0"/>
        <v>3.7715380062281323</v>
      </c>
      <c r="X15" s="35">
        <f t="shared" si="1"/>
        <v>3.2693898612575971</v>
      </c>
      <c r="Y15" s="35">
        <f t="shared" si="1"/>
        <v>3.5675819619279689</v>
      </c>
      <c r="Z15" s="35">
        <f t="shared" si="1"/>
        <v>4.1283882806742849</v>
      </c>
      <c r="AA15" s="35">
        <f t="shared" si="1"/>
        <v>4.3034166010756474</v>
      </c>
      <c r="AB15" s="35">
        <f t="shared" si="1"/>
        <v>4.095334621723234</v>
      </c>
      <c r="AC15" s="69">
        <f>'B. NORMALISED SCORE LEVELS'!CQ16+'B. NORMALISED SCORE LEVELS'!CW16+'B. NORMALISED SCORE LEVELS'!DC16</f>
        <v>1.8976190476190475</v>
      </c>
      <c r="AD15" s="35">
        <f>'B. NORMALISED SCORE LEVELS'!CR16+'B. NORMALISED SCORE LEVELS'!CX16+'B. NORMALISED SCORE LEVELS'!DD16</f>
        <v>1.7</v>
      </c>
      <c r="AE15" s="35">
        <f>'B. NORMALISED SCORE LEVELS'!CS16+'B. NORMALISED SCORE LEVELS'!CY16+'B. NORMALISED SCORE LEVELS'!DE16</f>
        <v>1.9653679653679654</v>
      </c>
      <c r="AF15" s="35">
        <f>'B. NORMALISED SCORE LEVELS'!CT16+'B. NORMALISED SCORE LEVELS'!CZ16+'B. NORMALISED SCORE LEVELS'!DF16</f>
        <v>1.9502164502164503</v>
      </c>
      <c r="AG15" s="35">
        <f>'B. NORMALISED SCORE LEVELS'!CU16+'B. NORMALISED SCORE LEVELS'!DA16+'B. NORMALISED SCORE LEVELS'!DG16</f>
        <v>1.9666666666666668</v>
      </c>
      <c r="AH15" s="234">
        <f>'B. NORMALISED SCORE LEVELS'!CV16+'B. NORMALISED SCORE LEVELS'!DB16+'B. NORMALISED SCORE LEVELS'!DH16</f>
        <v>2.0772727272727272</v>
      </c>
      <c r="AI15" s="69">
        <f>'B. NORMALISED SCORE LEVELS'!BY16+'B. NORMALISED SCORE LEVELS'!CE16+'B. NORMALISED SCORE LEVELS'!CK16</f>
        <v>1.919842596283025</v>
      </c>
      <c r="AJ15" s="35">
        <f>'B. NORMALISED SCORE LEVELS'!BZ16+'B. NORMALISED SCORE LEVELS'!CF16+'B. NORMALISED SCORE LEVELS'!CL16</f>
        <v>1.9223294046219093</v>
      </c>
      <c r="AK15" s="35">
        <f>'B. NORMALISED SCORE LEVELS'!CA16+'B. NORMALISED SCORE LEVELS'!CG16+'B. NORMALISED SCORE LEVELS'!CM16</f>
        <v>2.3495248092464669</v>
      </c>
      <c r="AL15" s="35">
        <f>'B. NORMALISED SCORE LEVELS'!CB16+'B. NORMALISED SCORE LEVELS'!CH16+'B. NORMALISED SCORE LEVELS'!CN16</f>
        <v>2.3967864030423733</v>
      </c>
      <c r="AM15" s="35">
        <f>'B. NORMALISED SCORE LEVELS'!CC16+'B. NORMALISED SCORE LEVELS'!CI16+'B. NORMALISED SCORE LEVELS'!CO16</f>
        <v>2.257150514820994</v>
      </c>
      <c r="AN15" s="234">
        <f>'B. NORMALISED SCORE LEVELS'!CD16+'B. NORMALISED SCORE LEVELS'!CJ16+'B. NORMALISED SCORE LEVELS'!CP16</f>
        <v>2.2219916567471243</v>
      </c>
      <c r="AO15" s="69">
        <f>'B. NORMALISED SCORE LEVELS'!BG16+'B. NORMALISED SCORE LEVELS'!BM16+'B. NORMALISED SCORE LEVELS'!BS16</f>
        <v>1.2666666666666666</v>
      </c>
      <c r="AP15" s="35">
        <f>'B. NORMALISED SCORE LEVELS'!BH16+'B. NORMALISED SCORE LEVELS'!BN16+'B. NORMALISED SCORE LEVELS'!BT16</f>
        <v>1.1160364145658264</v>
      </c>
      <c r="AQ15" s="35">
        <f>'B. NORMALISED SCORE LEVELS'!BI16+'B. NORMALISED SCORE LEVELS'!BO16+'B. NORMALISED SCORE LEVELS'!BU16</f>
        <v>1.2299465240641712</v>
      </c>
      <c r="AR15" s="35">
        <f>'B. NORMALISED SCORE LEVELS'!BJ16+'B. NORMALISED SCORE LEVELS'!BP16+'B. NORMALISED SCORE LEVELS'!BV16</f>
        <v>1.4858429858429858</v>
      </c>
      <c r="AS15" s="35">
        <f>'B. NORMALISED SCORE LEVELS'!BK16+'B. NORMALISED SCORE LEVELS'!BQ16+'B. NORMALISED SCORE LEVELS'!BW16</f>
        <v>1.3179632248939179</v>
      </c>
      <c r="AT15" s="234">
        <f>'B. NORMALISED SCORE LEVELS'!BL16+'B. NORMALISED SCORE LEVELS'!BR16+'B. NORMALISED SCORE LEVELS'!BX16</f>
        <v>1.3085858585858585</v>
      </c>
      <c r="AU15" s="69">
        <f t="shared" si="2"/>
        <v>5.0841283105687394</v>
      </c>
      <c r="AV15" s="35">
        <f t="shared" si="3"/>
        <v>4.7383658191877354</v>
      </c>
      <c r="AW15" s="35">
        <f t="shared" si="4"/>
        <v>5.5448392986786033</v>
      </c>
      <c r="AX15" s="35">
        <f t="shared" si="5"/>
        <v>5.8328458391018092</v>
      </c>
      <c r="AY15" s="35">
        <f t="shared" si="6"/>
        <v>5.5417804063815783</v>
      </c>
      <c r="AZ15" s="234">
        <f t="shared" si="6"/>
        <v>5.6078502426057097</v>
      </c>
    </row>
    <row r="16" spans="1:52" x14ac:dyDescent="0.35">
      <c r="A16" s="82"/>
      <c r="B16" s="248" t="s">
        <v>19</v>
      </c>
      <c r="C16" s="243" t="s">
        <v>53</v>
      </c>
      <c r="D16" s="242" t="s">
        <v>61</v>
      </c>
      <c r="E16" s="19">
        <f>'B. NORMALISED SCORE LEVELS'!E17+'B. NORMALISED SCORE LEVELS'!K17+'B. NORMALISED SCORE LEVELS'!Q17</f>
        <v>0.66284882342360019</v>
      </c>
      <c r="F16" s="19">
        <f>'B. NORMALISED SCORE LEVELS'!F17+'B. NORMALISED SCORE LEVELS'!L17+'B. NORMALISED SCORE LEVELS'!R17</f>
        <v>0.62955577575638366</v>
      </c>
      <c r="G16" s="19">
        <f>'B. NORMALISED SCORE LEVELS'!G17+'B. NORMALISED SCORE LEVELS'!M17+'B. NORMALISED SCORE LEVELS'!S17</f>
        <v>0.67742555734585286</v>
      </c>
      <c r="H16" s="19">
        <f>'B. NORMALISED SCORE LEVELS'!H17+'B. NORMALISED SCORE LEVELS'!N17+'B. NORMALISED SCORE LEVELS'!T17</f>
        <v>0.63827808595550628</v>
      </c>
      <c r="I16" s="19">
        <f>'B. NORMALISED SCORE LEVELS'!I17+'B. NORMALISED SCORE LEVELS'!O17+'B. NORMALISED SCORE LEVELS'!U17</f>
        <v>0.61777351678970871</v>
      </c>
      <c r="J16" s="84">
        <f>'B. NORMALISED SCORE LEVELS'!J17+'B. NORMALISED SCORE LEVELS'!P17+'B. NORMALISED SCORE LEVELS'!V17</f>
        <v>0.61401311380390877</v>
      </c>
      <c r="K16" s="83">
        <f>'B. NORMALISED SCORE LEVELS'!W17+'B. NORMALISED SCORE LEVELS'!AC17+'B. NORMALISED SCORE LEVELS'!AI17</f>
        <v>1.1349358974358972</v>
      </c>
      <c r="L16" s="19">
        <f>'B. NORMALISED SCORE LEVELS'!X17+'B. NORMALISED SCORE LEVELS'!AD17+'B. NORMALISED SCORE LEVELS'!AJ17</f>
        <v>1.064927275453591</v>
      </c>
      <c r="M16" s="19">
        <f>'B. NORMALISED SCORE LEVELS'!Y17+'B. NORMALISED SCORE LEVELS'!AE17+'B. NORMALISED SCORE LEVELS'!AK17</f>
        <v>0.97516339869281032</v>
      </c>
      <c r="N16" s="19">
        <f>'B. NORMALISED SCORE LEVELS'!Z17+'B. NORMALISED SCORE LEVELS'!AF17+'B. NORMALISED SCORE LEVELS'!AL17</f>
        <v>1.0726495726495726</v>
      </c>
      <c r="O16" s="19">
        <f>'B. NORMALISED SCORE LEVELS'!AA17+'B. NORMALISED SCORE LEVELS'!AG17+'B. NORMALISED SCORE LEVELS'!AM17</f>
        <v>1.0713388245148681</v>
      </c>
      <c r="P16" s="84">
        <f>'B. NORMALISED SCORE LEVELS'!AB17+'B. NORMALISED SCORE LEVELS'!AH17+'B. NORMALISED SCORE LEVELS'!AN17</f>
        <v>0.9580296896086371</v>
      </c>
      <c r="Q16" s="83">
        <f>'B. NORMALISED SCORE LEVELS'!AO17+'B. NORMALISED SCORE LEVELS'!AU17+'B. NORMALISED SCORE LEVELS'!BA17</f>
        <v>0.85574229691876758</v>
      </c>
      <c r="R16" s="19">
        <f>'B. NORMALISED SCORE LEVELS'!AP17+'B. NORMALISED SCORE LEVELS'!AV17+'B. NORMALISED SCORE LEVELS'!BB17</f>
        <v>0.8719806763285024</v>
      </c>
      <c r="S16" s="19">
        <f>'B. NORMALISED SCORE LEVELS'!AQ17+'B. NORMALISED SCORE LEVELS'!AW17+'B. NORMALISED SCORE LEVELS'!BC17</f>
        <v>1.0213903743315509</v>
      </c>
      <c r="T16" s="19">
        <f>'B. NORMALISED SCORE LEVELS'!AR17+'B. NORMALISED SCORE LEVELS'!AX17+'B. NORMALISED SCORE LEVELS'!BD17</f>
        <v>1.1250700280112045</v>
      </c>
      <c r="U16" s="19">
        <f>'B. NORMALISED SCORE LEVELS'!AS17+'B. NORMALISED SCORE LEVELS'!AY17+'B. NORMALISED SCORE LEVELS'!BE17</f>
        <v>0.99619047619047607</v>
      </c>
      <c r="V16" s="84">
        <f>'B. NORMALISED SCORE LEVELS'!AT17+'B. NORMALISED SCORE LEVELS'!AZ17+'B. NORMALISED SCORE LEVELS'!BF17</f>
        <v>1.1243469174503657</v>
      </c>
      <c r="W16" s="69">
        <f t="shared" si="0"/>
        <v>2.6535270177782651</v>
      </c>
      <c r="X16" s="35">
        <f t="shared" si="1"/>
        <v>2.5664637275384772</v>
      </c>
      <c r="Y16" s="35">
        <f t="shared" si="1"/>
        <v>2.673979330370214</v>
      </c>
      <c r="Z16" s="35">
        <f t="shared" si="1"/>
        <v>2.8359976866162833</v>
      </c>
      <c r="AA16" s="35">
        <f t="shared" si="1"/>
        <v>2.6853028174950531</v>
      </c>
      <c r="AB16" s="35">
        <f t="shared" si="1"/>
        <v>2.6963897208629115</v>
      </c>
      <c r="AC16" s="69">
        <f>'B. NORMALISED SCORE LEVELS'!CQ17+'B. NORMALISED SCORE LEVELS'!CW17+'B. NORMALISED SCORE LEVELS'!DC17</f>
        <v>1.388095238095238</v>
      </c>
      <c r="AD16" s="35">
        <f>'B. NORMALISED SCORE LEVELS'!CR17+'B. NORMALISED SCORE LEVELS'!CX17+'B. NORMALISED SCORE LEVELS'!DD17</f>
        <v>1.088888888888889</v>
      </c>
      <c r="AE16" s="35">
        <f>'B. NORMALISED SCORE LEVELS'!CS17+'B. NORMALISED SCORE LEVELS'!CY17+'B. NORMALISED SCORE LEVELS'!DE17</f>
        <v>1.2164502164502164</v>
      </c>
      <c r="AF16" s="35">
        <f>'B. NORMALISED SCORE LEVELS'!CT17+'B. NORMALISED SCORE LEVELS'!CZ17+'B. NORMALISED SCORE LEVELS'!DF17</f>
        <v>1.4588744588744589</v>
      </c>
      <c r="AG16" s="35">
        <f>'B. NORMALISED SCORE LEVELS'!CU17+'B. NORMALISED SCORE LEVELS'!DA17+'B. NORMALISED SCORE LEVELS'!DG17</f>
        <v>1.2333333333333334</v>
      </c>
      <c r="AH16" s="234">
        <f>'B. NORMALISED SCORE LEVELS'!CV17+'B. NORMALISED SCORE LEVELS'!DB17+'B. NORMALISED SCORE LEVELS'!DH17</f>
        <v>1.196969696969697</v>
      </c>
      <c r="AI16" s="69">
        <f>'B. NORMALISED SCORE LEVELS'!BY17+'B. NORMALISED SCORE LEVELS'!CE17+'B. NORMALISED SCORE LEVELS'!CK17</f>
        <v>2.2052572435610238</v>
      </c>
      <c r="AJ16" s="35">
        <f>'B. NORMALISED SCORE LEVELS'!BZ17+'B. NORMALISED SCORE LEVELS'!CF17+'B. NORMALISED SCORE LEVELS'!CL17</f>
        <v>1.8164448845701553</v>
      </c>
      <c r="AK16" s="35">
        <f>'B. NORMALISED SCORE LEVELS'!CA17+'B. NORMALISED SCORE LEVELS'!CG17+'B. NORMALISED SCORE LEVELS'!CM17</f>
        <v>2.1082757686577271</v>
      </c>
      <c r="AL16" s="35">
        <f>'B. NORMALISED SCORE LEVELS'!CB17+'B. NORMALISED SCORE LEVELS'!CH17+'B. NORMALISED SCORE LEVELS'!CN17</f>
        <v>2.3182308094371247</v>
      </c>
      <c r="AM16" s="35">
        <f>'B. NORMALISED SCORE LEVELS'!CC17+'B. NORMALISED SCORE LEVELS'!CI17+'B. NORMALISED SCORE LEVELS'!CO17</f>
        <v>2.4498579942715515</v>
      </c>
      <c r="AN16" s="234">
        <f>'B. NORMALISED SCORE LEVELS'!CD17+'B. NORMALISED SCORE LEVELS'!CJ17+'B. NORMALISED SCORE LEVELS'!CP17</f>
        <v>2.4476933860834915</v>
      </c>
      <c r="AO16" s="69">
        <f>'B. NORMALISED SCORE LEVELS'!BG17+'B. NORMALISED SCORE LEVELS'!BM17+'B. NORMALISED SCORE LEVELS'!BS17</f>
        <v>1.1730158730158728</v>
      </c>
      <c r="AP16" s="35">
        <f>'B. NORMALISED SCORE LEVELS'!BH17+'B. NORMALISED SCORE LEVELS'!BN17+'B. NORMALISED SCORE LEVELS'!BT17</f>
        <v>1.1696078431372547</v>
      </c>
      <c r="AQ16" s="35">
        <f>'B. NORMALISED SCORE LEVELS'!BI17+'B. NORMALISED SCORE LEVELS'!BO17+'B. NORMALISED SCORE LEVELS'!BU17</f>
        <v>1.123885918003565</v>
      </c>
      <c r="AR16" s="35">
        <f>'B. NORMALISED SCORE LEVELS'!BJ17+'B. NORMALISED SCORE LEVELS'!BP17+'B. NORMALISED SCORE LEVELS'!BV17</f>
        <v>1.1003861003861004</v>
      </c>
      <c r="AS16" s="35">
        <f>'B. NORMALISED SCORE LEVELS'!BK17+'B. NORMALISED SCORE LEVELS'!BQ17+'B. NORMALISED SCORE LEVELS'!BW17</f>
        <v>1.0881188118811882</v>
      </c>
      <c r="AT16" s="234">
        <f>'B. NORMALISED SCORE LEVELS'!BL17+'B. NORMALISED SCORE LEVELS'!BR17+'B. NORMALISED SCORE LEVELS'!BX17</f>
        <v>1.1121212121212121</v>
      </c>
      <c r="AU16" s="69">
        <f t="shared" si="2"/>
        <v>4.7663683546721352</v>
      </c>
      <c r="AV16" s="35">
        <f t="shared" si="3"/>
        <v>4.0749416165962984</v>
      </c>
      <c r="AW16" s="35">
        <f t="shared" si="4"/>
        <v>4.4486119031115088</v>
      </c>
      <c r="AX16" s="35">
        <f t="shared" si="5"/>
        <v>4.877491368697684</v>
      </c>
      <c r="AY16" s="35">
        <f t="shared" si="6"/>
        <v>4.7713101394860731</v>
      </c>
      <c r="AZ16" s="234">
        <f t="shared" si="6"/>
        <v>4.756784295174401</v>
      </c>
    </row>
    <row r="17" spans="1:52" x14ac:dyDescent="0.35">
      <c r="A17" s="82"/>
      <c r="B17" s="248" t="s">
        <v>48</v>
      </c>
      <c r="C17" s="243" t="s">
        <v>53</v>
      </c>
      <c r="D17" s="242" t="s">
        <v>62</v>
      </c>
      <c r="E17" s="19">
        <f>'B. NORMALISED SCORE LEVELS'!E18+'B. NORMALISED SCORE LEVELS'!K18+'B. NORMALISED SCORE LEVELS'!Q18</f>
        <v>0.96522374574829939</v>
      </c>
      <c r="F17" s="19">
        <f>'B. NORMALISED SCORE LEVELS'!F18+'B. NORMALISED SCORE LEVELS'!L18+'B. NORMALISED SCORE LEVELS'!R18</f>
        <v>0.97900088204039581</v>
      </c>
      <c r="G17" s="19">
        <f>'B. NORMALISED SCORE LEVELS'!G18+'B. NORMALISED SCORE LEVELS'!M18+'B. NORMALISED SCORE LEVELS'!S18</f>
        <v>1.0396649288047106</v>
      </c>
      <c r="H17" s="19">
        <f>'B. NORMALISED SCORE LEVELS'!H18+'B. NORMALISED SCORE LEVELS'!N18+'B. NORMALISED SCORE LEVELS'!T18</f>
        <v>1.0128569456513752</v>
      </c>
      <c r="I17" s="19">
        <f>'B. NORMALISED SCORE LEVELS'!I18+'B. NORMALISED SCORE LEVELS'!O18+'B. NORMALISED SCORE LEVELS'!U18</f>
        <v>0.98388055657332152</v>
      </c>
      <c r="J17" s="84">
        <f>'B. NORMALISED SCORE LEVELS'!J18+'B. NORMALISED SCORE LEVELS'!P18+'B. NORMALISED SCORE LEVELS'!V18</f>
        <v>1.0469932438551686</v>
      </c>
      <c r="K17" s="83">
        <f>'B. NORMALISED SCORE LEVELS'!W18+'B. NORMALISED SCORE LEVELS'!AC18+'B. NORMALISED SCORE LEVELS'!AI18</f>
        <v>1.6102564102564103</v>
      </c>
      <c r="L17" s="19">
        <f>'B. NORMALISED SCORE LEVELS'!X18+'B. NORMALISED SCORE LEVELS'!AD18+'B. NORMALISED SCORE LEVELS'!AJ18</f>
        <v>1.7527365422102263</v>
      </c>
      <c r="M17" s="19">
        <f>'B. NORMALISED SCORE LEVELS'!Y18+'B. NORMALISED SCORE LEVELS'!AE18+'B. NORMALISED SCORE LEVELS'!AK18</f>
        <v>1.8479302832244011</v>
      </c>
      <c r="N17" s="19">
        <f>'B. NORMALISED SCORE LEVELS'!Z18+'B. NORMALISED SCORE LEVELS'!AF18+'B. NORMALISED SCORE LEVELS'!AL18</f>
        <v>2.04985754985755</v>
      </c>
      <c r="O17" s="19">
        <f>'B. NORMALISED SCORE LEVELS'!AA18+'B. NORMALISED SCORE LEVELS'!AG18+'B. NORMALISED SCORE LEVELS'!AM18</f>
        <v>2.0882311880496998</v>
      </c>
      <c r="P17" s="84">
        <f>'B. NORMALISED SCORE LEVELS'!AB18+'B. NORMALISED SCORE LEVELS'!AH18+'B. NORMALISED SCORE LEVELS'!AN18</f>
        <v>1.8917678812415655</v>
      </c>
      <c r="Q17" s="83">
        <f>'B. NORMALISED SCORE LEVELS'!AO18+'B. NORMALISED SCORE LEVELS'!AU18+'B. NORMALISED SCORE LEVELS'!BA18</f>
        <v>1.6293183940242764</v>
      </c>
      <c r="R17" s="19">
        <f>'B. NORMALISED SCORE LEVELS'!AP18+'B. NORMALISED SCORE LEVELS'!AV18+'B. NORMALISED SCORE LEVELS'!BB18</f>
        <v>1.2129054520358868</v>
      </c>
      <c r="S17" s="19">
        <f>'B. NORMALISED SCORE LEVELS'!AQ18+'B. NORMALISED SCORE LEVELS'!AW18+'B. NORMALISED SCORE LEVELS'!BC18</f>
        <v>1.3666072489601901</v>
      </c>
      <c r="T17" s="19">
        <f>'B. NORMALISED SCORE LEVELS'!AR18+'B. NORMALISED SCORE LEVELS'!AX18+'B. NORMALISED SCORE LEVELS'!BD18</f>
        <v>1.8308123249299721</v>
      </c>
      <c r="U17" s="19">
        <f>'B. NORMALISED SCORE LEVELS'!AS18+'B. NORMALISED SCORE LEVELS'!AY18+'B. NORMALISED SCORE LEVELS'!BE18</f>
        <v>1.6842857142857144</v>
      </c>
      <c r="V17" s="84">
        <f>'B. NORMALISED SCORE LEVELS'!AT18+'B. NORMALISED SCORE LEVELS'!AZ18+'B. NORMALISED SCORE LEVELS'!BF18</f>
        <v>1.8119122257053291</v>
      </c>
      <c r="W17" s="69">
        <f t="shared" si="0"/>
        <v>4.2047985500289862</v>
      </c>
      <c r="X17" s="35">
        <f t="shared" si="1"/>
        <v>3.9446428762865091</v>
      </c>
      <c r="Y17" s="35">
        <f t="shared" si="1"/>
        <v>4.2542024609893021</v>
      </c>
      <c r="Z17" s="35">
        <f t="shared" si="1"/>
        <v>4.8935268204388969</v>
      </c>
      <c r="AA17" s="35">
        <f t="shared" si="1"/>
        <v>4.7563974589087357</v>
      </c>
      <c r="AB17" s="35">
        <f t="shared" si="1"/>
        <v>4.7506733508020638</v>
      </c>
      <c r="AC17" s="69">
        <f>'B. NORMALISED SCORE LEVELS'!CQ18+'B. NORMALISED SCORE LEVELS'!CW18+'B. NORMALISED SCORE LEVELS'!DC18</f>
        <v>1.7904761904761908</v>
      </c>
      <c r="AD17" s="35">
        <f>'B. NORMALISED SCORE LEVELS'!CR18+'B. NORMALISED SCORE LEVELS'!CX18+'B. NORMALISED SCORE LEVELS'!DD18</f>
        <v>1.9555555555555555</v>
      </c>
      <c r="AE17" s="35">
        <f>'B. NORMALISED SCORE LEVELS'!CS18+'B. NORMALISED SCORE LEVELS'!CY18+'B. NORMALISED SCORE LEVELS'!DE18</f>
        <v>2.2034632034632033</v>
      </c>
      <c r="AF17" s="35">
        <f>'B. NORMALISED SCORE LEVELS'!CT18+'B. NORMALISED SCORE LEVELS'!CZ18+'B. NORMALISED SCORE LEVELS'!DF18</f>
        <v>2.4220779220779218</v>
      </c>
      <c r="AG17" s="35">
        <f>'B. NORMALISED SCORE LEVELS'!CU18+'B. NORMALISED SCORE LEVELS'!DA18+'B. NORMALISED SCORE LEVELS'!DG18</f>
        <v>2.2027777777777779</v>
      </c>
      <c r="AH17" s="234">
        <f>'B. NORMALISED SCORE LEVELS'!CV18+'B. NORMALISED SCORE LEVELS'!DB18+'B. NORMALISED SCORE LEVELS'!DH18</f>
        <v>2.0106060606060607</v>
      </c>
      <c r="AI17" s="69">
        <f>'B. NORMALISED SCORE LEVELS'!BY18+'B. NORMALISED SCORE LEVELS'!CE18+'B. NORMALISED SCORE LEVELS'!CK18</f>
        <v>1.3921086016524187</v>
      </c>
      <c r="AJ17" s="35">
        <f>'B. NORMALISED SCORE LEVELS'!BZ18+'B. NORMALISED SCORE LEVELS'!CF18+'B. NORMALISED SCORE LEVELS'!CL18</f>
        <v>1.5158371574166587</v>
      </c>
      <c r="AK17" s="35">
        <f>'B. NORMALISED SCORE LEVELS'!CA18+'B. NORMALISED SCORE LEVELS'!CG18+'B. NORMALISED SCORE LEVELS'!CM18</f>
        <v>1.7669635197977334</v>
      </c>
      <c r="AL17" s="35">
        <f>'B. NORMALISED SCORE LEVELS'!CB18+'B. NORMALISED SCORE LEVELS'!CH18+'B. NORMALISED SCORE LEVELS'!CN18</f>
        <v>1.5447411819836705</v>
      </c>
      <c r="AM17" s="35">
        <f>'B. NORMALISED SCORE LEVELS'!CC18+'B. NORMALISED SCORE LEVELS'!CI18+'B. NORMALISED SCORE LEVELS'!CO18</f>
        <v>1.5803698578174674</v>
      </c>
      <c r="AN17" s="234">
        <f>'B. NORMALISED SCORE LEVELS'!CD18+'B. NORMALISED SCORE LEVELS'!CJ18+'B. NORMALISED SCORE LEVELS'!CP18</f>
        <v>1.7243314387908388</v>
      </c>
      <c r="AO17" s="69">
        <f>'B. NORMALISED SCORE LEVELS'!BG18+'B. NORMALISED SCORE LEVELS'!BM18+'B. NORMALISED SCORE LEVELS'!BS18</f>
        <v>1.5984126984126985</v>
      </c>
      <c r="AP17" s="35">
        <f>'B. NORMALISED SCORE LEVELS'!BH18+'B. NORMALISED SCORE LEVELS'!BN18+'B. NORMALISED SCORE LEVELS'!BT18</f>
        <v>1.6353641456582633</v>
      </c>
      <c r="AQ17" s="35">
        <f>'B. NORMALISED SCORE LEVELS'!BI18+'B. NORMALISED SCORE LEVELS'!BO18+'B. NORMALISED SCORE LEVELS'!BU18</f>
        <v>1.4857397504456329</v>
      </c>
      <c r="AR17" s="35">
        <f>'B. NORMALISED SCORE LEVELS'!BJ18+'B. NORMALISED SCORE LEVELS'!BP18+'B. NORMALISED SCORE LEVELS'!BV18</f>
        <v>1.5559845559845558</v>
      </c>
      <c r="AS17" s="35">
        <f>'B. NORMALISED SCORE LEVELS'!BK18+'B. NORMALISED SCORE LEVELS'!BQ18+'B. NORMALISED SCORE LEVELS'!BW18</f>
        <v>1.5644507307873645</v>
      </c>
      <c r="AT17" s="234">
        <f>'B. NORMALISED SCORE LEVELS'!BL18+'B. NORMALISED SCORE LEVELS'!BR18+'B. NORMALISED SCORE LEVELS'!BX18</f>
        <v>1.6126262626262626</v>
      </c>
      <c r="AU17" s="69">
        <f t="shared" si="2"/>
        <v>4.7809974905413082</v>
      </c>
      <c r="AV17" s="35">
        <f t="shared" si="3"/>
        <v>5.1067568586304777</v>
      </c>
      <c r="AW17" s="35">
        <f t="shared" si="4"/>
        <v>5.4561664737065696</v>
      </c>
      <c r="AX17" s="35">
        <f t="shared" si="5"/>
        <v>5.5228036600461481</v>
      </c>
      <c r="AY17" s="35">
        <f t="shared" si="6"/>
        <v>5.3475983663826101</v>
      </c>
      <c r="AZ17" s="234">
        <f t="shared" si="6"/>
        <v>5.347563762023162</v>
      </c>
    </row>
    <row r="18" spans="1:52" x14ac:dyDescent="0.35">
      <c r="A18" s="82"/>
      <c r="B18" s="248" t="s">
        <v>20</v>
      </c>
      <c r="C18" s="243" t="s">
        <v>53</v>
      </c>
      <c r="D18" s="242" t="s">
        <v>63</v>
      </c>
      <c r="E18" s="19">
        <f>'B. NORMALISED SCORE LEVELS'!E19+'B. NORMALISED SCORE LEVELS'!K19+'B. NORMALISED SCORE LEVELS'!Q19</f>
        <v>1.7714728259092098</v>
      </c>
      <c r="F18" s="19">
        <f>'B. NORMALISED SCORE LEVELS'!F19+'B. NORMALISED SCORE LEVELS'!L19+'B. NORMALISED SCORE LEVELS'!R19</f>
        <v>1.7461533100844142</v>
      </c>
      <c r="G18" s="19">
        <f>'B. NORMALISED SCORE LEVELS'!G19+'B. NORMALISED SCORE LEVELS'!M19+'B. NORMALISED SCORE LEVELS'!S19</f>
        <v>1.879343543545607</v>
      </c>
      <c r="H18" s="19">
        <f>'B. NORMALISED SCORE LEVELS'!H19+'B. NORMALISED SCORE LEVELS'!N19+'B. NORMALISED SCORE LEVELS'!T19</f>
        <v>1.8426381898540394</v>
      </c>
      <c r="I18" s="19">
        <f>'B. NORMALISED SCORE LEVELS'!I19+'B. NORMALISED SCORE LEVELS'!O19+'B. NORMALISED SCORE LEVELS'!U19</f>
        <v>1.8499283526198878</v>
      </c>
      <c r="J18" s="84">
        <f>'B. NORMALISED SCORE LEVELS'!J19+'B. NORMALISED SCORE LEVELS'!P19+'B. NORMALISED SCORE LEVELS'!V19</f>
        <v>1.8658971665247814</v>
      </c>
      <c r="K18" s="83">
        <f>'B. NORMALISED SCORE LEVELS'!W19+'B. NORMALISED SCORE LEVELS'!AC19+'B. NORMALISED SCORE LEVELS'!AI19</f>
        <v>2.4243589743589742</v>
      </c>
      <c r="L18" s="19">
        <f>'B. NORMALISED SCORE LEVELS'!X19+'B. NORMALISED SCORE LEVELS'!AD19+'B. NORMALISED SCORE LEVELS'!AJ19</f>
        <v>2.3324336482231214</v>
      </c>
      <c r="M18" s="19">
        <f>'B. NORMALISED SCORE LEVELS'!Y19+'B. NORMALISED SCORE LEVELS'!AE19+'B. NORMALISED SCORE LEVELS'!AK19</f>
        <v>2.3581699346405229</v>
      </c>
      <c r="N18" s="19">
        <f>'B. NORMALISED SCORE LEVELS'!Z19+'B. NORMALISED SCORE LEVELS'!AF19+'B. NORMALISED SCORE LEVELS'!AL19</f>
        <v>2.2905982905982905</v>
      </c>
      <c r="O18" s="19">
        <f>'B. NORMALISED SCORE LEVELS'!AA19+'B. NORMALISED SCORE LEVELS'!AG19+'B. NORMALISED SCORE LEVELS'!AM19</f>
        <v>2.5117967332123414</v>
      </c>
      <c r="P18" s="84">
        <f>'B. NORMALISED SCORE LEVELS'!AB19+'B. NORMALISED SCORE LEVELS'!AH19+'B. NORMALISED SCORE LEVELS'!AN19</f>
        <v>2.4932523616734144</v>
      </c>
      <c r="Q18" s="83">
        <f>'B. NORMALISED SCORE LEVELS'!AO19+'B. NORMALISED SCORE LEVELS'!AU19+'B. NORMALISED SCORE LEVELS'!BA19</f>
        <v>2.3342670401493932</v>
      </c>
      <c r="R18" s="19">
        <f>'B. NORMALISED SCORE LEVELS'!AP19+'B. NORMALISED SCORE LEVELS'!AV19+'B. NORMALISED SCORE LEVELS'!BB19</f>
        <v>2.0131124913733611</v>
      </c>
      <c r="S18" s="19">
        <f>'B. NORMALISED SCORE LEVELS'!AQ19+'B. NORMALISED SCORE LEVELS'!AW19+'B. NORMALISED SCORE LEVELS'!BC19</f>
        <v>2.3342245989304815</v>
      </c>
      <c r="T18" s="19">
        <f>'B. NORMALISED SCORE LEVELS'!AR19+'B. NORMALISED SCORE LEVELS'!AX19+'B. NORMALISED SCORE LEVELS'!BD19</f>
        <v>2.5294117647058822</v>
      </c>
      <c r="U18" s="19">
        <f>'B. NORMALISED SCORE LEVELS'!AS19+'B. NORMALISED SCORE LEVELS'!AY19+'B. NORMALISED SCORE LEVELS'!BE19</f>
        <v>2.2871428571428574</v>
      </c>
      <c r="V18" s="84">
        <f>'B. NORMALISED SCORE LEVELS'!AT19+'B. NORMALISED SCORE LEVELS'!AZ19+'B. NORMALISED SCORE LEVELS'!BF19</f>
        <v>2.4219784047370254</v>
      </c>
      <c r="W18" s="69">
        <f t="shared" si="0"/>
        <v>6.5300988404175779</v>
      </c>
      <c r="X18" s="35">
        <f t="shared" si="1"/>
        <v>6.0916994496808972</v>
      </c>
      <c r="Y18" s="35">
        <f t="shared" si="1"/>
        <v>6.5717380771166116</v>
      </c>
      <c r="Z18" s="35">
        <f t="shared" si="1"/>
        <v>6.6626482451582119</v>
      </c>
      <c r="AA18" s="35">
        <f t="shared" si="1"/>
        <v>6.6488679429750865</v>
      </c>
      <c r="AB18" s="35">
        <f t="shared" si="1"/>
        <v>6.7811279329352212</v>
      </c>
      <c r="AC18" s="69">
        <f>'B. NORMALISED SCORE LEVELS'!CQ19+'B. NORMALISED SCORE LEVELS'!CW19+'B. NORMALISED SCORE LEVELS'!DC19</f>
        <v>2.5333333333333332</v>
      </c>
      <c r="AD18" s="35">
        <f>'B. NORMALISED SCORE LEVELS'!CR19+'B. NORMALISED SCORE LEVELS'!CX19+'B. NORMALISED SCORE LEVELS'!DD19</f>
        <v>2.5222222222222221</v>
      </c>
      <c r="AE18" s="35">
        <f>'B. NORMALISED SCORE LEVELS'!CS19+'B. NORMALISED SCORE LEVELS'!CY19+'B. NORMALISED SCORE LEVELS'!DE19</f>
        <v>2.7424242424242422</v>
      </c>
      <c r="AF18" s="35">
        <f>'B. NORMALISED SCORE LEVELS'!CT19+'B. NORMALISED SCORE LEVELS'!CZ19+'B. NORMALISED SCORE LEVELS'!DF19</f>
        <v>2.6363636363636362</v>
      </c>
      <c r="AG18" s="35">
        <f>'B. NORMALISED SCORE LEVELS'!CU19+'B. NORMALISED SCORE LEVELS'!DA19+'B. NORMALISED SCORE LEVELS'!DG19</f>
        <v>2.7013888888888888</v>
      </c>
      <c r="AH18" s="234">
        <f>'B. NORMALISED SCORE LEVELS'!CV19+'B. NORMALISED SCORE LEVELS'!DB19+'B. NORMALISED SCORE LEVELS'!DH19</f>
        <v>2.6848484848484846</v>
      </c>
      <c r="AI18" s="69">
        <f>'B. NORMALISED SCORE LEVELS'!BY19+'B. NORMALISED SCORE LEVELS'!CE19+'B. NORMALISED SCORE LEVELS'!CK19</f>
        <v>1.5125148986889154</v>
      </c>
      <c r="AJ18" s="35">
        <f>'B. NORMALISED SCORE LEVELS'!BZ19+'B. NORMALISED SCORE LEVELS'!CF19+'B. NORMALISED SCORE LEVELS'!CL19</f>
        <v>1.5242825607064017</v>
      </c>
      <c r="AK18" s="35">
        <f>'B. NORMALISED SCORE LEVELS'!CA19+'B. NORMALISED SCORE LEVELS'!CG19+'B. NORMALISED SCORE LEVELS'!CM19</f>
        <v>1.52128764278297</v>
      </c>
      <c r="AL18" s="35">
        <f>'B. NORMALISED SCORE LEVELS'!CB19+'B. NORMALISED SCORE LEVELS'!CH19+'B. NORMALISED SCORE LEVELS'!CN19</f>
        <v>1.5254582484725052</v>
      </c>
      <c r="AM18" s="35">
        <f>'B. NORMALISED SCORE LEVELS'!CC19+'B. NORMALISED SCORE LEVELS'!CI19+'B. NORMALISED SCORE LEVELS'!CO19</f>
        <v>1.7320632379556318</v>
      </c>
      <c r="AN18" s="234">
        <f>'B. NORMALISED SCORE LEVELS'!CD19+'B. NORMALISED SCORE LEVELS'!CJ19+'B. NORMALISED SCORE LEVELS'!CP19</f>
        <v>1.7730174967815904</v>
      </c>
      <c r="AO18" s="69">
        <f>'B. NORMALISED SCORE LEVELS'!BG19+'B. NORMALISED SCORE LEVELS'!BM19+'B. NORMALISED SCORE LEVELS'!BS19</f>
        <v>2.7777777777777777</v>
      </c>
      <c r="AP18" s="35">
        <f>'B. NORMALISED SCORE LEVELS'!BH19+'B. NORMALISED SCORE LEVELS'!BN19+'B. NORMALISED SCORE LEVELS'!BT19</f>
        <v>2.875</v>
      </c>
      <c r="AQ18" s="35">
        <f>'B. NORMALISED SCORE LEVELS'!BI19+'B. NORMALISED SCORE LEVELS'!BO19+'B. NORMALISED SCORE LEVELS'!BU19</f>
        <v>2.790909090909091</v>
      </c>
      <c r="AR18" s="35">
        <f>'B. NORMALISED SCORE LEVELS'!BJ19+'B. NORMALISED SCORE LEVELS'!BP19+'B. NORMALISED SCORE LEVELS'!BV19</f>
        <v>2.855855855855856</v>
      </c>
      <c r="AS18" s="35">
        <f>'B. NORMALISED SCORE LEVELS'!BK19+'B. NORMALISED SCORE LEVELS'!BQ19+'B. NORMALISED SCORE LEVELS'!BW19</f>
        <v>2.9207920792079207</v>
      </c>
      <c r="AT18" s="234">
        <f>'B. NORMALISED SCORE LEVELS'!BL19+'B. NORMALISED SCORE LEVELS'!BR19+'B. NORMALISED SCORE LEVELS'!BX19</f>
        <v>2.9494949494949494</v>
      </c>
      <c r="AU18" s="69">
        <f t="shared" si="2"/>
        <v>6.8236260098000265</v>
      </c>
      <c r="AV18" s="35">
        <f t="shared" si="3"/>
        <v>6.9215047829286238</v>
      </c>
      <c r="AW18" s="35">
        <f t="shared" si="4"/>
        <v>7.0546209761163032</v>
      </c>
      <c r="AX18" s="35">
        <f t="shared" si="5"/>
        <v>7.0176777406919975</v>
      </c>
      <c r="AY18" s="35">
        <f t="shared" si="6"/>
        <v>7.3542442060524413</v>
      </c>
      <c r="AZ18" s="234">
        <f t="shared" si="6"/>
        <v>7.4073609311250248</v>
      </c>
    </row>
    <row r="19" spans="1:52" x14ac:dyDescent="0.35">
      <c r="A19" s="82"/>
      <c r="B19" s="248" t="s">
        <v>46</v>
      </c>
      <c r="C19" s="243" t="s">
        <v>53</v>
      </c>
      <c r="D19" s="242" t="s">
        <v>64</v>
      </c>
      <c r="E19" s="19">
        <f>'B. NORMALISED SCORE LEVELS'!E20+'B. NORMALISED SCORE LEVELS'!K20+'B. NORMALISED SCORE LEVELS'!Q20</f>
        <v>1.3509400755494505</v>
      </c>
      <c r="F19" s="19">
        <f>'B. NORMALISED SCORE LEVELS'!F20+'B. NORMALISED SCORE LEVELS'!L20+'B. NORMALISED SCORE LEVELS'!R20</f>
        <v>1.2591938794066455</v>
      </c>
      <c r="G19" s="19">
        <f>'B. NORMALISED SCORE LEVELS'!G20+'B. NORMALISED SCORE LEVELS'!M20+'B. NORMALISED SCORE LEVELS'!S20</f>
        <v>1.3783661453289013</v>
      </c>
      <c r="H19" s="19">
        <f>'B. NORMALISED SCORE LEVELS'!H20+'B. NORMALISED SCORE LEVELS'!N20+'B. NORMALISED SCORE LEVELS'!T20</f>
        <v>1.3796942392019886</v>
      </c>
      <c r="I19" s="19">
        <f>'B. NORMALISED SCORE LEVELS'!I20+'B. NORMALISED SCORE LEVELS'!O20+'B. NORMALISED SCORE LEVELS'!U20</f>
        <v>1.3218466123430257</v>
      </c>
      <c r="J19" s="84">
        <f>'B. NORMALISED SCORE LEVELS'!J20+'B. NORMALISED SCORE LEVELS'!P20+'B. NORMALISED SCORE LEVELS'!V20</f>
        <v>1.3896514457183913</v>
      </c>
      <c r="K19" s="83">
        <f>'B. NORMALISED SCORE LEVELS'!W20+'B. NORMALISED SCORE LEVELS'!AC20+'B. NORMALISED SCORE LEVELS'!AI20</f>
        <v>2.1173076923076923</v>
      </c>
      <c r="L19" s="19">
        <f>'B. NORMALISED SCORE LEVELS'!X20+'B. NORMALISED SCORE LEVELS'!AD20+'B. NORMALISED SCORE LEVELS'!AJ20</f>
        <v>2.2739541160593788</v>
      </c>
      <c r="M19" s="19">
        <f>'B. NORMALISED SCORE LEVELS'!Y20+'B. NORMALISED SCORE LEVELS'!AE20+'B. NORMALISED SCORE LEVELS'!AK20</f>
        <v>2.2470588235294118</v>
      </c>
      <c r="N19" s="19">
        <f>'B. NORMALISED SCORE LEVELS'!Z20+'B. NORMALISED SCORE LEVELS'!AF20+'B. NORMALISED SCORE LEVELS'!AL20</f>
        <v>2.200854700854701</v>
      </c>
      <c r="O19" s="19">
        <f>'B. NORMALISED SCORE LEVELS'!AA20+'B. NORMALISED SCORE LEVELS'!AG20+'B. NORMALISED SCORE LEVELS'!AM20</f>
        <v>2.2261622225324587</v>
      </c>
      <c r="P19" s="84">
        <f>'B. NORMALISED SCORE LEVELS'!AB20+'B. NORMALISED SCORE LEVELS'!AH20+'B. NORMALISED SCORE LEVELS'!AN20</f>
        <v>2.2982456140350878</v>
      </c>
      <c r="Q19" s="83">
        <f>'B. NORMALISED SCORE LEVELS'!AO20+'B. NORMALISED SCORE LEVELS'!AU20+'B. NORMALISED SCORE LEVELS'!BA20</f>
        <v>2.0009337068160598</v>
      </c>
      <c r="R19" s="19">
        <f>'B. NORMALISED SCORE LEVELS'!AP20+'B. NORMALISED SCORE LEVELS'!AV20+'B. NORMALISED SCORE LEVELS'!BB20</f>
        <v>1.7477570738440305</v>
      </c>
      <c r="S19" s="19">
        <f>'B. NORMALISED SCORE LEVELS'!AQ20+'B. NORMALISED SCORE LEVELS'!AW20+'B. NORMALISED SCORE LEVELS'!BC20</f>
        <v>1.999108734402852</v>
      </c>
      <c r="T19" s="19">
        <f>'B. NORMALISED SCORE LEVELS'!AR20+'B. NORMALISED SCORE LEVELS'!AX20+'B. NORMALISED SCORE LEVELS'!BD20</f>
        <v>1.984873949579832</v>
      </c>
      <c r="U19" s="19">
        <f>'B. NORMALISED SCORE LEVELS'!AS20+'B. NORMALISED SCORE LEVELS'!AY20+'B. NORMALISED SCORE LEVELS'!BE20</f>
        <v>1.8319047619047619</v>
      </c>
      <c r="V19" s="84">
        <f>'B. NORMALISED SCORE LEVELS'!AT20+'B. NORMALISED SCORE LEVELS'!AZ20+'B. NORMALISED SCORE LEVELS'!BF20</f>
        <v>1.9818878439568095</v>
      </c>
      <c r="W19" s="69">
        <f t="shared" si="0"/>
        <v>5.4691814746732028</v>
      </c>
      <c r="X19" s="35">
        <f t="shared" si="1"/>
        <v>5.2809050693100552</v>
      </c>
      <c r="Y19" s="35">
        <f t="shared" si="1"/>
        <v>5.6245337032611653</v>
      </c>
      <c r="Z19" s="35">
        <f t="shared" si="1"/>
        <v>5.5654228896365217</v>
      </c>
      <c r="AA19" s="35">
        <f t="shared" si="1"/>
        <v>5.3799135967802467</v>
      </c>
      <c r="AB19" s="35">
        <f t="shared" si="1"/>
        <v>5.6697849037102888</v>
      </c>
      <c r="AC19" s="69">
        <f>'B. NORMALISED SCORE LEVELS'!CQ20+'B. NORMALISED SCORE LEVELS'!CW20+'B. NORMALISED SCORE LEVELS'!DC20</f>
        <v>2.3904761904761909</v>
      </c>
      <c r="AD19" s="35">
        <f>'B. NORMALISED SCORE LEVELS'!CR20+'B. NORMALISED SCORE LEVELS'!CX20+'B. NORMALISED SCORE LEVELS'!DD20</f>
        <v>2.0666666666666664</v>
      </c>
      <c r="AE19" s="35">
        <f>'B. NORMALISED SCORE LEVELS'!CS20+'B. NORMALISED SCORE LEVELS'!CY20+'B. NORMALISED SCORE LEVELS'!DE20</f>
        <v>2.5238095238095237</v>
      </c>
      <c r="AF19" s="35">
        <f>'B. NORMALISED SCORE LEVELS'!CT20+'B. NORMALISED SCORE LEVELS'!CZ20+'B. NORMALISED SCORE LEVELS'!DF20</f>
        <v>2.437229437229437</v>
      </c>
      <c r="AG19" s="35">
        <f>'B. NORMALISED SCORE LEVELS'!CU20+'B. NORMALISED SCORE LEVELS'!DA20+'B. NORMALISED SCORE LEVELS'!DG20</f>
        <v>2.4388888888888891</v>
      </c>
      <c r="AH19" s="234">
        <f>'B. NORMALISED SCORE LEVELS'!CV20+'B. NORMALISED SCORE LEVELS'!DB20+'B. NORMALISED SCORE LEVELS'!DH20</f>
        <v>2.5499999999999998</v>
      </c>
      <c r="AI19" s="69">
        <f>'B. NORMALISED SCORE LEVELS'!BY20+'B. NORMALISED SCORE LEVELS'!CE20+'B. NORMALISED SCORE LEVELS'!CK20</f>
        <v>1.9200115987026449</v>
      </c>
      <c r="AJ19" s="35">
        <f>'B. NORMALISED SCORE LEVELS'!BZ20+'B. NORMALISED SCORE LEVELS'!CF20+'B. NORMALISED SCORE LEVELS'!CL20</f>
        <v>1.9868156806573594</v>
      </c>
      <c r="AK19" s="35">
        <f>'B. NORMALISED SCORE LEVELS'!CA20+'B. NORMALISED SCORE LEVELS'!CG20+'B. NORMALISED SCORE LEVELS'!CM20</f>
        <v>2.1112725179466345</v>
      </c>
      <c r="AL19" s="35">
        <f>'B. NORMALISED SCORE LEVELS'!CB20+'B. NORMALISED SCORE LEVELS'!CH20+'B. NORMALISED SCORE LEVELS'!CN20</f>
        <v>1.8248346340320456</v>
      </c>
      <c r="AM19" s="35">
        <f>'B. NORMALISED SCORE LEVELS'!CC20+'B. NORMALISED SCORE LEVELS'!CI20+'B. NORMALISED SCORE LEVELS'!CO20</f>
        <v>1.6988486043738085</v>
      </c>
      <c r="AN19" s="234">
        <f>'B. NORMALISED SCORE LEVELS'!CD20+'B. NORMALISED SCORE LEVELS'!CJ20+'B. NORMALISED SCORE LEVELS'!CP20</f>
        <v>1.8509291238454644</v>
      </c>
      <c r="AO19" s="69">
        <f>'B. NORMALISED SCORE LEVELS'!BG20+'B. NORMALISED SCORE LEVELS'!BM20+'B. NORMALISED SCORE LEVELS'!BS20</f>
        <v>1.8396825396825398</v>
      </c>
      <c r="AP19" s="35">
        <f>'B. NORMALISED SCORE LEVELS'!BH20+'B. NORMALISED SCORE LEVELS'!BN20+'B. NORMALISED SCORE LEVELS'!BT20</f>
        <v>1.8744397759103639</v>
      </c>
      <c r="AQ19" s="35">
        <f>'B. NORMALISED SCORE LEVELS'!BI20+'B. NORMALISED SCORE LEVELS'!BO20+'B. NORMALISED SCORE LEVELS'!BU20</f>
        <v>1.8470588235294119</v>
      </c>
      <c r="AR19" s="35">
        <f>'B. NORMALISED SCORE LEVELS'!BJ20+'B. NORMALISED SCORE LEVELS'!BP20+'B. NORMALISED SCORE LEVELS'!BV20</f>
        <v>1.9594594594594594</v>
      </c>
      <c r="AS19" s="35">
        <f>'B. NORMALISED SCORE LEVELS'!BK20+'B. NORMALISED SCORE LEVELS'!BQ20+'B. NORMALISED SCORE LEVELS'!BW20</f>
        <v>1.8484205563413485</v>
      </c>
      <c r="AT19" s="234">
        <f>'B. NORMALISED SCORE LEVELS'!BL20+'B. NORMALISED SCORE LEVELS'!BR20+'B. NORMALISED SCORE LEVELS'!BX20</f>
        <v>1.994949494949495</v>
      </c>
      <c r="AU19" s="69">
        <f t="shared" si="2"/>
        <v>6.1501703288613765</v>
      </c>
      <c r="AV19" s="35">
        <f t="shared" si="3"/>
        <v>5.9279221232343904</v>
      </c>
      <c r="AW19" s="35">
        <f t="shared" si="4"/>
        <v>6.4821408652855705</v>
      </c>
      <c r="AX19" s="35">
        <f t="shared" si="5"/>
        <v>6.2215235307209422</v>
      </c>
      <c r="AY19" s="35">
        <f t="shared" si="6"/>
        <v>5.9861580496040467</v>
      </c>
      <c r="AZ19" s="234">
        <f t="shared" si="6"/>
        <v>6.395878618794959</v>
      </c>
    </row>
    <row r="20" spans="1:52" x14ac:dyDescent="0.35">
      <c r="A20" s="82"/>
      <c r="B20" s="248" t="s">
        <v>21</v>
      </c>
      <c r="C20" s="243" t="s">
        <v>53</v>
      </c>
      <c r="D20" s="242" t="s">
        <v>65</v>
      </c>
      <c r="E20" s="19">
        <f>'B. NORMALISED SCORE LEVELS'!E21+'B. NORMALISED SCORE LEVELS'!K21+'B. NORMALISED SCORE LEVELS'!Q21</f>
        <v>0.79131988732993197</v>
      </c>
      <c r="F20" s="19">
        <f>'B. NORMALISED SCORE LEVELS'!F21+'B. NORMALISED SCORE LEVELS'!L21+'B. NORMALISED SCORE LEVELS'!R21</f>
        <v>0.70195883893958866</v>
      </c>
      <c r="G20" s="19">
        <f>'B. NORMALISED SCORE LEVELS'!G21+'B. NORMALISED SCORE LEVELS'!M21+'B. NORMALISED SCORE LEVELS'!S21</f>
        <v>0.75374246641058362</v>
      </c>
      <c r="H20" s="19">
        <f>'B. NORMALISED SCORE LEVELS'!H21+'B. NORMALISED SCORE LEVELS'!N21+'B. NORMALISED SCORE LEVELS'!T21</f>
        <v>0.76313238493846414</v>
      </c>
      <c r="I20" s="19">
        <f>'B. NORMALISED SCORE LEVELS'!I21+'B. NORMALISED SCORE LEVELS'!O21+'B. NORMALISED SCORE LEVELS'!U21</f>
        <v>0.67332751742753794</v>
      </c>
      <c r="J20" s="84">
        <f>'B. NORMALISED SCORE LEVELS'!J21+'B. NORMALISED SCORE LEVELS'!P21+'B. NORMALISED SCORE LEVELS'!V21</f>
        <v>0.78824793059102682</v>
      </c>
      <c r="K20" s="83">
        <f>'B. NORMALISED SCORE LEVELS'!W21+'B. NORMALISED SCORE LEVELS'!AC21+'B. NORMALISED SCORE LEVELS'!AI21</f>
        <v>0.99935897435897414</v>
      </c>
      <c r="L20" s="19">
        <f>'B. NORMALISED SCORE LEVELS'!X21+'B. NORMALISED SCORE LEVELS'!AD21+'B. NORMALISED SCORE LEVELS'!AJ21</f>
        <v>1.0418353576248311</v>
      </c>
      <c r="M20" s="19">
        <f>'B. NORMALISED SCORE LEVELS'!Y21+'B. NORMALISED SCORE LEVELS'!AE21+'B. NORMALISED SCORE LEVELS'!AK21</f>
        <v>0.98039215686274517</v>
      </c>
      <c r="N20" s="19">
        <f>'B. NORMALISED SCORE LEVELS'!Z21+'B. NORMALISED SCORE LEVELS'!AF21+'B. NORMALISED SCORE LEVELS'!AL21</f>
        <v>0.98148148148148162</v>
      </c>
      <c r="O20" s="19">
        <f>'B. NORMALISED SCORE LEVELS'!AA21+'B. NORMALISED SCORE LEVELS'!AG21+'B. NORMALISED SCORE LEVELS'!AM21</f>
        <v>1.0594722881474241</v>
      </c>
      <c r="P20" s="84">
        <f>'B. NORMALISED SCORE LEVELS'!AB21+'B. NORMALISED SCORE LEVELS'!AH21+'B. NORMALISED SCORE LEVELS'!AN21</f>
        <v>0.96990553306342808</v>
      </c>
      <c r="Q20" s="83">
        <f>'B. NORMALISED SCORE LEVELS'!AO21+'B. NORMALISED SCORE LEVELS'!AU21+'B. NORMALISED SCORE LEVELS'!BA21</f>
        <v>0.8020541549953315</v>
      </c>
      <c r="R20" s="19">
        <f>'B. NORMALISED SCORE LEVELS'!AP21+'B. NORMALISED SCORE LEVELS'!AV21+'B. NORMALISED SCORE LEVELS'!BB21</f>
        <v>0.78847481021394072</v>
      </c>
      <c r="S20" s="19">
        <f>'B. NORMALISED SCORE LEVELS'!AQ21+'B. NORMALISED SCORE LEVELS'!AW21+'B. NORMALISED SCORE LEVELS'!BC21</f>
        <v>0.96226975638740342</v>
      </c>
      <c r="T20" s="19">
        <f>'B. NORMALISED SCORE LEVELS'!AR21+'B. NORMALISED SCORE LEVELS'!AX21+'B. NORMALISED SCORE LEVELS'!BD21</f>
        <v>0.99509803921568618</v>
      </c>
      <c r="U20" s="19">
        <f>'B. NORMALISED SCORE LEVELS'!AS21+'B. NORMALISED SCORE LEVELS'!AY21+'B. NORMALISED SCORE LEVELS'!BE21</f>
        <v>0.94809523809523799</v>
      </c>
      <c r="V20" s="84">
        <f>'B. NORMALISED SCORE LEVELS'!AT21+'B. NORMALISED SCORE LEVELS'!AZ21+'B. NORMALISED SCORE LEVELS'!BF21</f>
        <v>1.0182863113897596</v>
      </c>
      <c r="W20" s="69">
        <f t="shared" si="0"/>
        <v>2.5927330166842379</v>
      </c>
      <c r="X20" s="35">
        <f t="shared" si="1"/>
        <v>2.5322690067783604</v>
      </c>
      <c r="Y20" s="35">
        <f t="shared" si="1"/>
        <v>2.6964043796607324</v>
      </c>
      <c r="Z20" s="35">
        <f t="shared" si="1"/>
        <v>2.739711905635632</v>
      </c>
      <c r="AA20" s="35">
        <f t="shared" si="1"/>
        <v>2.6808950436701999</v>
      </c>
      <c r="AB20" s="35">
        <f t="shared" si="1"/>
        <v>2.7764397750442145</v>
      </c>
      <c r="AC20" s="69">
        <f>'B. NORMALISED SCORE LEVELS'!CQ21+'B. NORMALISED SCORE LEVELS'!CW21+'B. NORMALISED SCORE LEVELS'!DC21</f>
        <v>0.63571428571428579</v>
      </c>
      <c r="AD20" s="35">
        <f>'B. NORMALISED SCORE LEVELS'!CR21+'B. NORMALISED SCORE LEVELS'!CX21+'B. NORMALISED SCORE LEVELS'!DD21</f>
        <v>0.22222222222222221</v>
      </c>
      <c r="AE20" s="35">
        <f>'B. NORMALISED SCORE LEVELS'!CS21+'B. NORMALISED SCORE LEVELS'!CY21+'B. NORMALISED SCORE LEVELS'!DE21</f>
        <v>0.54761904761904767</v>
      </c>
      <c r="AF20" s="35">
        <f>'B. NORMALISED SCORE LEVELS'!CT21+'B. NORMALISED SCORE LEVELS'!CZ21+'B. NORMALISED SCORE LEVELS'!DF21</f>
        <v>0.54761904761904767</v>
      </c>
      <c r="AG20" s="35">
        <f>'B. NORMALISED SCORE LEVELS'!CU21+'B. NORMALISED SCORE LEVELS'!DA21+'B. NORMALISED SCORE LEVELS'!DG21</f>
        <v>0.62361111111111112</v>
      </c>
      <c r="AH20" s="234">
        <f>'B. NORMALISED SCORE LEVELS'!CV21+'B. NORMALISED SCORE LEVELS'!DB21+'B. NORMALISED SCORE LEVELS'!DH21</f>
        <v>0.60757575757575766</v>
      </c>
      <c r="AI20" s="69">
        <f>'B. NORMALISED SCORE LEVELS'!BY21+'B. NORMALISED SCORE LEVELS'!CE21+'B. NORMALISED SCORE LEVELS'!CK21</f>
        <v>1.7996749002235717</v>
      </c>
      <c r="AJ20" s="35">
        <f>'B. NORMALISED SCORE LEVELS'!BZ21+'B. NORMALISED SCORE LEVELS'!CF21+'B. NORMALISED SCORE LEVELS'!CL21</f>
        <v>1.5563429679602239</v>
      </c>
      <c r="AK20" s="35">
        <f>'B. NORMALISED SCORE LEVELS'!CA21+'B. NORMALISED SCORE LEVELS'!CG21+'B. NORMALISED SCORE LEVELS'!CM21</f>
        <v>1.6904386202537363</v>
      </c>
      <c r="AL20" s="35">
        <f>'B. NORMALISED SCORE LEVELS'!CB21+'B. NORMALISED SCORE LEVELS'!CH21+'B. NORMALISED SCORE LEVELS'!CN21</f>
        <v>1.570174648090406</v>
      </c>
      <c r="AM20" s="35">
        <f>'B. NORMALISED SCORE LEVELS'!CC21+'B. NORMALISED SCORE LEVELS'!CI21+'B. NORMALISED SCORE LEVELS'!CO21</f>
        <v>1.9640063295818746</v>
      </c>
      <c r="AN20" s="234">
        <f>'B. NORMALISED SCORE LEVELS'!CD21+'B. NORMALISED SCORE LEVELS'!CJ21+'B. NORMALISED SCORE LEVELS'!CP21</f>
        <v>1.9673179535916538</v>
      </c>
      <c r="AO20" s="69">
        <f>'B. NORMALISED SCORE LEVELS'!BG21+'B. NORMALISED SCORE LEVELS'!BM21+'B. NORMALISED SCORE LEVELS'!BS21</f>
        <v>1.0793650793650793</v>
      </c>
      <c r="AP20" s="35">
        <f>'B. NORMALISED SCORE LEVELS'!BH21+'B. NORMALISED SCORE LEVELS'!BN21+'B. NORMALISED SCORE LEVELS'!BT21</f>
        <v>0.86743697478991599</v>
      </c>
      <c r="AQ20" s="35">
        <f>'B. NORMALISED SCORE LEVELS'!BI21+'B. NORMALISED SCORE LEVELS'!BO21+'B. NORMALISED SCORE LEVELS'!BU21</f>
        <v>0.71889483065953663</v>
      </c>
      <c r="AR20" s="35">
        <f>'B. NORMALISED SCORE LEVELS'!BJ21+'B. NORMALISED SCORE LEVELS'!BP21+'B. NORMALISED SCORE LEVELS'!BV21</f>
        <v>0.78828828828828823</v>
      </c>
      <c r="AS20" s="35">
        <f>'B. NORMALISED SCORE LEVELS'!BK21+'B. NORMALISED SCORE LEVELS'!BQ21+'B. NORMALISED SCORE LEVELS'!BW21</f>
        <v>0.79476661951909466</v>
      </c>
      <c r="AT20" s="234">
        <f>'B. NORMALISED SCORE LEVELS'!BL21+'B. NORMALISED SCORE LEVELS'!BR21+'B. NORMALISED SCORE LEVELS'!BX21</f>
        <v>0.76969696969696977</v>
      </c>
      <c r="AU20" s="69">
        <f t="shared" si="2"/>
        <v>3.5147542653029369</v>
      </c>
      <c r="AV20" s="35">
        <f t="shared" si="3"/>
        <v>2.6460021649723622</v>
      </c>
      <c r="AW20" s="35">
        <f t="shared" si="4"/>
        <v>2.9569524985323206</v>
      </c>
      <c r="AX20" s="35">
        <f t="shared" si="5"/>
        <v>2.9060819839977414</v>
      </c>
      <c r="AY20" s="35">
        <f t="shared" si="6"/>
        <v>3.3823840602120807</v>
      </c>
      <c r="AZ20" s="234">
        <f t="shared" si="6"/>
        <v>3.344590680864381</v>
      </c>
    </row>
    <row r="21" spans="1:52" x14ac:dyDescent="0.35">
      <c r="A21" s="82"/>
      <c r="B21" s="248" t="s">
        <v>22</v>
      </c>
      <c r="C21" s="243" t="s">
        <v>53</v>
      </c>
      <c r="D21" s="242" t="s">
        <v>66</v>
      </c>
      <c r="E21" s="19">
        <f>'B. NORMALISED SCORE LEVELS'!E22+'B. NORMALISED SCORE LEVELS'!K22+'B. NORMALISED SCORE LEVELS'!Q22</f>
        <v>1.3187877134026689</v>
      </c>
      <c r="F21" s="19">
        <f>'B. NORMALISED SCORE LEVELS'!F22+'B. NORMALISED SCORE LEVELS'!L22+'B. NORMALISED SCORE LEVELS'!R22</f>
        <v>1.2626310878759375</v>
      </c>
      <c r="G21" s="19">
        <f>'B. NORMALISED SCORE LEVELS'!G22+'B. NORMALISED SCORE LEVELS'!M22+'B. NORMALISED SCORE LEVELS'!S22</f>
        <v>1.3221939099145581</v>
      </c>
      <c r="H21" s="19">
        <f>'B. NORMALISED SCORE LEVELS'!H22+'B. NORMALISED SCORE LEVELS'!N22+'B. NORMALISED SCORE LEVELS'!T22</f>
        <v>1.3253095423952574</v>
      </c>
      <c r="I21" s="19">
        <f>'B. NORMALISED SCORE LEVELS'!I22+'B. NORMALISED SCORE LEVELS'!O22+'B. NORMALISED SCORE LEVELS'!U22</f>
        <v>1.2791022307406812</v>
      </c>
      <c r="J21" s="84">
        <f>'B. NORMALISED SCORE LEVELS'!J22+'B. NORMALISED SCORE LEVELS'!P22+'B. NORMALISED SCORE LEVELS'!V22</f>
        <v>1.3271173782052443</v>
      </c>
      <c r="K21" s="83">
        <f>'B. NORMALISED SCORE LEVELS'!W22+'B. NORMALISED SCORE LEVELS'!AC22+'B. NORMALISED SCORE LEVELS'!AI22</f>
        <v>1.8685897435897436</v>
      </c>
      <c r="L21" s="19">
        <f>'B. NORMALISED SCORE LEVELS'!X22+'B. NORMALISED SCORE LEVELS'!AD22+'B. NORMALISED SCORE LEVELS'!AJ22</f>
        <v>1.8666966561703404</v>
      </c>
      <c r="M21" s="19">
        <f>'B. NORMALISED SCORE LEVELS'!Y22+'B. NORMALISED SCORE LEVELS'!AE22+'B. NORMALISED SCORE LEVELS'!AK22</f>
        <v>1.8479302832244011</v>
      </c>
      <c r="N21" s="19">
        <f>'B. NORMALISED SCORE LEVELS'!Z22+'B. NORMALISED SCORE LEVELS'!AF22+'B. NORMALISED SCORE LEVELS'!AL22</f>
        <v>1.8803418803418803</v>
      </c>
      <c r="O21" s="19">
        <f>'B. NORMALISED SCORE LEVELS'!AA22+'B. NORMALISED SCORE LEVELS'!AG22+'B. NORMALISED SCORE LEVELS'!AM22</f>
        <v>2.1470054446460978</v>
      </c>
      <c r="P21" s="84">
        <f>'B. NORMALISED SCORE LEVELS'!AB22+'B. NORMALISED SCORE LEVELS'!AH22+'B. NORMALISED SCORE LEVELS'!AN22</f>
        <v>1.9107962213225371</v>
      </c>
      <c r="Q21" s="83">
        <f>'B. NORMALISED SCORE LEVELS'!AO22+'B. NORMALISED SCORE LEVELS'!AU22+'B. NORMALISED SCORE LEVELS'!BA22</f>
        <v>1.4719887955182074</v>
      </c>
      <c r="R21" s="19">
        <f>'B. NORMALISED SCORE LEVELS'!AP22+'B. NORMALISED SCORE LEVELS'!AV22+'B. NORMALISED SCORE LEVELS'!BB22</f>
        <v>1.2239475500345065</v>
      </c>
      <c r="S21" s="19">
        <f>'B. NORMALISED SCORE LEVELS'!AQ22+'B. NORMALISED SCORE LEVELS'!AW22+'B. NORMALISED SCORE LEVELS'!BC22</f>
        <v>1.4340463458110517</v>
      </c>
      <c r="T21" s="19">
        <f>'B. NORMALISED SCORE LEVELS'!AR22+'B. NORMALISED SCORE LEVELS'!AX22+'B. NORMALISED SCORE LEVELS'!BD22</f>
        <v>1.7084033613445377</v>
      </c>
      <c r="U21" s="19">
        <f>'B. NORMALISED SCORE LEVELS'!AS22+'B. NORMALISED SCORE LEVELS'!AY22+'B. NORMALISED SCORE LEVELS'!BE22</f>
        <v>1.5490476190476192</v>
      </c>
      <c r="V21" s="84">
        <f>'B. NORMALISED SCORE LEVELS'!AT22+'B. NORMALISED SCORE LEVELS'!AZ22+'B. NORMALISED SCORE LEVELS'!BF22</f>
        <v>1.5400557297109021</v>
      </c>
      <c r="W21" s="69">
        <f t="shared" si="0"/>
        <v>4.6593662525106199</v>
      </c>
      <c r="X21" s="35">
        <f t="shared" si="1"/>
        <v>4.3532752940807846</v>
      </c>
      <c r="Y21" s="35">
        <f t="shared" si="1"/>
        <v>4.6041705389500116</v>
      </c>
      <c r="Z21" s="35">
        <f t="shared" si="1"/>
        <v>4.9140547840816753</v>
      </c>
      <c r="AA21" s="35">
        <f t="shared" si="1"/>
        <v>4.9751552944343977</v>
      </c>
      <c r="AB21" s="35">
        <f t="shared" si="1"/>
        <v>4.7779693292386831</v>
      </c>
      <c r="AC21" s="69">
        <f>'B. NORMALISED SCORE LEVELS'!CQ22+'B. NORMALISED SCORE LEVELS'!CW22+'B. NORMALISED SCORE LEVELS'!DC22</f>
        <v>2.0976190476190473</v>
      </c>
      <c r="AD21" s="35">
        <f>'B. NORMALISED SCORE LEVELS'!CR22+'B. NORMALISED SCORE LEVELS'!CX22+'B. NORMALISED SCORE LEVELS'!DD22</f>
        <v>1.7666666666666668</v>
      </c>
      <c r="AE21" s="35">
        <f>'B. NORMALISED SCORE LEVELS'!CS22+'B. NORMALISED SCORE LEVELS'!CY22+'B. NORMALISED SCORE LEVELS'!DE22</f>
        <v>2.4134199134199132</v>
      </c>
      <c r="AF21" s="35">
        <f>'B. NORMALISED SCORE LEVELS'!CT22+'B. NORMALISED SCORE LEVELS'!CZ22+'B. NORMALISED SCORE LEVELS'!DF22</f>
        <v>2.4177489177489178</v>
      </c>
      <c r="AG21" s="35">
        <f>'B. NORMALISED SCORE LEVELS'!CU22+'B. NORMALISED SCORE LEVELS'!DA22+'B. NORMALISED SCORE LEVELS'!DG22</f>
        <v>2.7374999999999998</v>
      </c>
      <c r="AH21" s="234">
        <f>'B. NORMALISED SCORE LEVELS'!CV22+'B. NORMALISED SCORE LEVELS'!DB22+'B. NORMALISED SCORE LEVELS'!DH22</f>
        <v>2.459090909090909</v>
      </c>
      <c r="AI21" s="69">
        <f>'B. NORMALISED SCORE LEVELS'!BY22+'B. NORMALISED SCORE LEVELS'!CE22+'B. NORMALISED SCORE LEVELS'!CK22</f>
        <v>1.8288424031826991</v>
      </c>
      <c r="AJ21" s="35">
        <f>'B. NORMALISED SCORE LEVELS'!BZ22+'B. NORMALISED SCORE LEVELS'!CF22+'B. NORMALISED SCORE LEVELS'!CL22</f>
        <v>1.7792311750472301</v>
      </c>
      <c r="AK21" s="35">
        <f>'B. NORMALISED SCORE LEVELS'!CA22+'B. NORMALISED SCORE LEVELS'!CG22+'B. NORMALISED SCORE LEVELS'!CM22</f>
        <v>2.0418337170978376</v>
      </c>
      <c r="AL21" s="35">
        <f>'B. NORMALISED SCORE LEVELS'!CB22+'B. NORMALISED SCORE LEVELS'!CH22+'B. NORMALISED SCORE LEVELS'!CN22</f>
        <v>2.1507853757006652</v>
      </c>
      <c r="AM21" s="35">
        <f>'B. NORMALISED SCORE LEVELS'!CC22+'B. NORMALISED SCORE LEVELS'!CI22+'B. NORMALISED SCORE LEVELS'!CO22</f>
        <v>2.1033073592238627</v>
      </c>
      <c r="AN21" s="234">
        <f>'B. NORMALISED SCORE LEVELS'!CD22+'B. NORMALISED SCORE LEVELS'!CJ22+'B. NORMALISED SCORE LEVELS'!CP22</f>
        <v>2.1648763321376348</v>
      </c>
      <c r="AO21" s="69">
        <f>'B. NORMALISED SCORE LEVELS'!BG22+'B. NORMALISED SCORE LEVELS'!BM22+'B. NORMALISED SCORE LEVELS'!BS22</f>
        <v>1.9746031746031747</v>
      </c>
      <c r="AP21" s="35">
        <f>'B. NORMALISED SCORE LEVELS'!BH22+'B. NORMALISED SCORE LEVELS'!BN22+'B. NORMALISED SCORE LEVELS'!BT22</f>
        <v>1.979201680672269</v>
      </c>
      <c r="AQ21" s="35">
        <f>'B. NORMALISED SCORE LEVELS'!BI22+'B. NORMALISED SCORE LEVELS'!BO22+'B. NORMALISED SCORE LEVELS'!BU22</f>
        <v>1.9197860962566844</v>
      </c>
      <c r="AR21" s="35">
        <f>'B. NORMALISED SCORE LEVELS'!BJ22+'B. NORMALISED SCORE LEVELS'!BP22+'B. NORMALISED SCORE LEVELS'!BV22</f>
        <v>2.0405405405405403</v>
      </c>
      <c r="AS21" s="35">
        <f>'B. NORMALISED SCORE LEVELS'!BK22+'B. NORMALISED SCORE LEVELS'!BQ22+'B. NORMALISED SCORE LEVELS'!BW22</f>
        <v>1.9375294672324377</v>
      </c>
      <c r="AT21" s="234">
        <f>'B. NORMALISED SCORE LEVELS'!BL22+'B. NORMALISED SCORE LEVELS'!BR22+'B. NORMALISED SCORE LEVELS'!BX22</f>
        <v>2.0151515151515151</v>
      </c>
      <c r="AU21" s="69">
        <f t="shared" si="2"/>
        <v>5.9010646254049206</v>
      </c>
      <c r="AV21" s="35">
        <f t="shared" si="3"/>
        <v>5.5250995223861654</v>
      </c>
      <c r="AW21" s="35">
        <f t="shared" si="4"/>
        <v>6.3750397267744354</v>
      </c>
      <c r="AX21" s="35">
        <f t="shared" si="5"/>
        <v>6.6090748339901229</v>
      </c>
      <c r="AY21" s="35">
        <f t="shared" si="6"/>
        <v>6.7783368264563002</v>
      </c>
      <c r="AZ21" s="234">
        <f t="shared" si="6"/>
        <v>6.6391187563800589</v>
      </c>
    </row>
    <row r="22" spans="1:52" x14ac:dyDescent="0.35">
      <c r="A22" s="82"/>
      <c r="B22" s="248" t="s">
        <v>29</v>
      </c>
      <c r="C22" s="243" t="s">
        <v>53</v>
      </c>
      <c r="D22" s="242" t="s">
        <v>67</v>
      </c>
      <c r="E22" s="19">
        <f>'B. NORMALISED SCORE LEVELS'!E23+'B. NORMALISED SCORE LEVELS'!K23+'B. NORMALISED SCORE LEVELS'!Q23</f>
        <v>0.67709641548927268</v>
      </c>
      <c r="F22" s="19">
        <f>'B. NORMALISED SCORE LEVELS'!F23+'B. NORMALISED SCORE LEVELS'!L23+'B. NORMALISED SCORE LEVELS'!R23</f>
        <v>0.62908626140642354</v>
      </c>
      <c r="G22" s="19">
        <f>'B. NORMALISED SCORE LEVELS'!G23+'B. NORMALISED SCORE LEVELS'!M23+'B. NORMALISED SCORE LEVELS'!S23</f>
        <v>0.65727529938375806</v>
      </c>
      <c r="H22" s="19">
        <f>'B. NORMALISED SCORE LEVELS'!H23+'B. NORMALISED SCORE LEVELS'!N23+'B. NORMALISED SCORE LEVELS'!T23</f>
        <v>0.63717468756696638</v>
      </c>
      <c r="I22" s="19">
        <f>'B. NORMALISED SCORE LEVELS'!I23+'B. NORMALISED SCORE LEVELS'!O23+'B. NORMALISED SCORE LEVELS'!U23</f>
        <v>0.63843205733183184</v>
      </c>
      <c r="J22" s="84">
        <f>'B. NORMALISED SCORE LEVELS'!J23+'B. NORMALISED SCORE LEVELS'!P23+'B. NORMALISED SCORE LEVELS'!V23</f>
        <v>0.62835745379678432</v>
      </c>
      <c r="K22" s="83">
        <f>'B. NORMALISED SCORE LEVELS'!W23+'B. NORMALISED SCORE LEVELS'!AC23+'B. NORMALISED SCORE LEVELS'!AI23</f>
        <v>0.80256410256410238</v>
      </c>
      <c r="L22" s="19">
        <f>'B. NORMALISED SCORE LEVELS'!X23+'B. NORMALISED SCORE LEVELS'!AD23+'B. NORMALISED SCORE LEVELS'!AJ23</f>
        <v>0.98860398860398835</v>
      </c>
      <c r="M22" s="19">
        <f>'B. NORMALISED SCORE LEVELS'!Y23+'B. NORMALISED SCORE LEVELS'!AE23+'B. NORMALISED SCORE LEVELS'!AK23</f>
        <v>0.71851851851851833</v>
      </c>
      <c r="N22" s="19">
        <f>'B. NORMALISED SCORE LEVELS'!Z23+'B. NORMALISED SCORE LEVELS'!AF23+'B. NORMALISED SCORE LEVELS'!AL23</f>
        <v>0.64672364672364657</v>
      </c>
      <c r="O22" s="19">
        <f>'B. NORMALISED SCORE LEVELS'!AA23+'B. NORMALISED SCORE LEVELS'!AG23+'B. NORMALISED SCORE LEVELS'!AM23</f>
        <v>0.85676392572944293</v>
      </c>
      <c r="P22" s="84">
        <f>'B. NORMALISED SCORE LEVELS'!AB23+'B. NORMALISED SCORE LEVELS'!AH23+'B. NORMALISED SCORE LEVELS'!AN23</f>
        <v>0.8153846153846156</v>
      </c>
      <c r="Q22" s="83">
        <f>'B. NORMALISED SCORE LEVELS'!AO23+'B. NORMALISED SCORE LEVELS'!AU23+'B. NORMALISED SCORE LEVELS'!BA23</f>
        <v>0.99906629318394014</v>
      </c>
      <c r="R22" s="19">
        <f>'B. NORMALISED SCORE LEVELS'!AP23+'B. NORMALISED SCORE LEVELS'!AV23+'B. NORMALISED SCORE LEVELS'!BB23</f>
        <v>0.80089717046238784</v>
      </c>
      <c r="S22" s="19">
        <f>'B. NORMALISED SCORE LEVELS'!AQ23+'B. NORMALISED SCORE LEVELS'!AW23+'B. NORMALISED SCORE LEVELS'!BC23</f>
        <v>1.005941770647653</v>
      </c>
      <c r="T22" s="19">
        <f>'B. NORMALISED SCORE LEVELS'!AR23+'B. NORMALISED SCORE LEVELS'!AX23+'B. NORMALISED SCORE LEVELS'!BD23</f>
        <v>0.8005602240896359</v>
      </c>
      <c r="U22" s="19">
        <f>'B. NORMALISED SCORE LEVELS'!AS23+'B. NORMALISED SCORE LEVELS'!AY23+'B. NORMALISED SCORE LEVELS'!BE23</f>
        <v>0.79095238095238096</v>
      </c>
      <c r="V22" s="84">
        <f>'B. NORMALISED SCORE LEVELS'!AT23+'B. NORMALISED SCORE LEVELS'!AZ23+'B. NORMALISED SCORE LEVELS'!BF23</f>
        <v>0.73232323232323226</v>
      </c>
      <c r="W22" s="69">
        <f t="shared" si="0"/>
        <v>2.4787268112373151</v>
      </c>
      <c r="X22" s="35">
        <f t="shared" si="1"/>
        <v>2.4185874204727997</v>
      </c>
      <c r="Y22" s="35">
        <f t="shared" si="1"/>
        <v>2.3817355885499296</v>
      </c>
      <c r="Z22" s="35">
        <f t="shared" si="1"/>
        <v>2.0844585583802488</v>
      </c>
      <c r="AA22" s="35">
        <f t="shared" si="1"/>
        <v>2.286148364013656</v>
      </c>
      <c r="AB22" s="35">
        <f t="shared" si="1"/>
        <v>2.1760653015046323</v>
      </c>
      <c r="AC22" s="69">
        <f>'B. NORMALISED SCORE LEVELS'!CQ23+'B. NORMALISED SCORE LEVELS'!CW23+'B. NORMALISED SCORE LEVELS'!DC23</f>
        <v>1.6047619047619048</v>
      </c>
      <c r="AD22" s="35">
        <f>'B. NORMALISED SCORE LEVELS'!CR23+'B. NORMALISED SCORE LEVELS'!CX23+'B. NORMALISED SCORE LEVELS'!DD23</f>
        <v>1.6888888888888887</v>
      </c>
      <c r="AE22" s="35">
        <f>'B. NORMALISED SCORE LEVELS'!CS23+'B. NORMALISED SCORE LEVELS'!CY23+'B. NORMALISED SCORE LEVELS'!DE23</f>
        <v>1.6168831168831168</v>
      </c>
      <c r="AF22" s="35">
        <f>'B. NORMALISED SCORE LEVELS'!CT23+'B. NORMALISED SCORE LEVELS'!CZ23+'B. NORMALISED SCORE LEVELS'!DF23</f>
        <v>1.4350649350649349</v>
      </c>
      <c r="AG22" s="35">
        <f>'B. NORMALISED SCORE LEVELS'!CU23+'B. NORMALISED SCORE LEVELS'!DA23+'B. NORMALISED SCORE LEVELS'!DG23</f>
        <v>1.7180555555555554</v>
      </c>
      <c r="AH22" s="234">
        <f>'B. NORMALISED SCORE LEVELS'!CV23+'B. NORMALISED SCORE LEVELS'!DB23+'B. NORMALISED SCORE LEVELS'!DH23</f>
        <v>1.7621212121212122</v>
      </c>
      <c r="AI22" s="69">
        <f>'B. NORMALISED SCORE LEVELS'!BY23+'B. NORMALISED SCORE LEVELS'!CE23+'B. NORMALISED SCORE LEVELS'!CK23</f>
        <v>2.1008276996551145</v>
      </c>
      <c r="AJ22" s="35">
        <f>'B. NORMALISED SCORE LEVELS'!BZ23+'B. NORMALISED SCORE LEVELS'!CF23+'B. NORMALISED SCORE LEVELS'!CL23</f>
        <v>2.0130110198439715</v>
      </c>
      <c r="AK22" s="35">
        <f>'B. NORMALISED SCORE LEVELS'!CA23+'B. NORMALISED SCORE LEVELS'!CG23+'B. NORMALISED SCORE LEVELS'!CM23</f>
        <v>2.3483182084969978</v>
      </c>
      <c r="AL22" s="35">
        <f>'B. NORMALISED SCORE LEVELS'!CB23+'B. NORMALISED SCORE LEVELS'!CH23+'B. NORMALISED SCORE LEVELS'!CN23</f>
        <v>2.381963394192816</v>
      </c>
      <c r="AM22" s="35">
        <f>'B. NORMALISED SCORE LEVELS'!CC23+'B. NORMALISED SCORE LEVELS'!CI23+'B. NORMALISED SCORE LEVELS'!CO23</f>
        <v>2.2657701098434799</v>
      </c>
      <c r="AN22" s="234">
        <f>'B. NORMALISED SCORE LEVELS'!CD23+'B. NORMALISED SCORE LEVELS'!CJ23+'B. NORMALISED SCORE LEVELS'!CP23</f>
        <v>2.3292404050761299</v>
      </c>
      <c r="AO22" s="69">
        <f>'B. NORMALISED SCORE LEVELS'!BG23+'B. NORMALISED SCORE LEVELS'!BM23+'B. NORMALISED SCORE LEVELS'!BS23</f>
        <v>1.073015873015873</v>
      </c>
      <c r="AP22" s="35">
        <f>'B. NORMALISED SCORE LEVELS'!BH23+'B. NORMALISED SCORE LEVELS'!BN23+'B. NORMALISED SCORE LEVELS'!BT23</f>
        <v>0.84313725490196079</v>
      </c>
      <c r="AQ22" s="35">
        <f>'B. NORMALISED SCORE LEVELS'!BI23+'B. NORMALISED SCORE LEVELS'!BO23+'B. NORMALISED SCORE LEVELS'!BU23</f>
        <v>0.88680926916221037</v>
      </c>
      <c r="AR22" s="35">
        <f>'B. NORMALISED SCORE LEVELS'!BJ23+'B. NORMALISED SCORE LEVELS'!BP23+'B. NORMALISED SCORE LEVELS'!BV23</f>
        <v>1.0199485199485199</v>
      </c>
      <c r="AS22" s="35">
        <f>'B. NORMALISED SCORE LEVELS'!BK23+'B. NORMALISED SCORE LEVELS'!BQ23+'B. NORMALISED SCORE LEVELS'!BW23</f>
        <v>1.0016501650165017</v>
      </c>
      <c r="AT22" s="234">
        <f>'B. NORMALISED SCORE LEVELS'!BL23+'B. NORMALISED SCORE LEVELS'!BR23+'B. NORMALISED SCORE LEVELS'!BX23</f>
        <v>0.91414141414141414</v>
      </c>
      <c r="AU22" s="69">
        <f t="shared" si="2"/>
        <v>4.7786054774328921</v>
      </c>
      <c r="AV22" s="35">
        <f t="shared" si="3"/>
        <v>4.545037163634821</v>
      </c>
      <c r="AW22" s="35">
        <f t="shared" si="4"/>
        <v>4.8520105945423246</v>
      </c>
      <c r="AX22" s="35">
        <f t="shared" si="5"/>
        <v>4.8369768492062706</v>
      </c>
      <c r="AY22" s="35">
        <f t="shared" si="6"/>
        <v>4.9854758304155373</v>
      </c>
      <c r="AZ22" s="234">
        <f t="shared" si="6"/>
        <v>5.0055030313387565</v>
      </c>
    </row>
    <row r="23" spans="1:52" x14ac:dyDescent="0.35">
      <c r="A23" s="82"/>
      <c r="B23" s="248" t="s">
        <v>23</v>
      </c>
      <c r="C23" s="243" t="s">
        <v>53</v>
      </c>
      <c r="D23" s="242" t="s">
        <v>68</v>
      </c>
      <c r="E23" s="19">
        <f>'B. NORMALISED SCORE LEVELS'!E24+'B. NORMALISED SCORE LEVELS'!K24+'B. NORMALISED SCORE LEVELS'!Q24</f>
        <v>0.65616210426478283</v>
      </c>
      <c r="F23" s="19">
        <f>'B. NORMALISED SCORE LEVELS'!F24+'B. NORMALISED SCORE LEVELS'!L24+'B. NORMALISED SCORE LEVELS'!R24</f>
        <v>0.56775213166634986</v>
      </c>
      <c r="G23" s="19">
        <f>'B. NORMALISED SCORE LEVELS'!G24+'B. NORMALISED SCORE LEVELS'!M24+'B. NORMALISED SCORE LEVELS'!S24</f>
        <v>0.6611728054014161</v>
      </c>
      <c r="H23" s="19">
        <f>'B. NORMALISED SCORE LEVELS'!H24+'B. NORMALISED SCORE LEVELS'!N24+'B. NORMALISED SCORE LEVELS'!T24</f>
        <v>0.67471325831720153</v>
      </c>
      <c r="I23" s="19">
        <f>'B. NORMALISED SCORE LEVELS'!I24+'B. NORMALISED SCORE LEVELS'!O24+'B. NORMALISED SCORE LEVELS'!U24</f>
        <v>0.60962314734727108</v>
      </c>
      <c r="J23" s="84">
        <f>'B. NORMALISED SCORE LEVELS'!J24+'B. NORMALISED SCORE LEVELS'!P24+'B. NORMALISED SCORE LEVELS'!V24</f>
        <v>0.65290707432966855</v>
      </c>
      <c r="K23" s="83">
        <f>'B. NORMALISED SCORE LEVELS'!W24+'B. NORMALISED SCORE LEVELS'!AC24+'B. NORMALISED SCORE LEVELS'!AI24</f>
        <v>1.0701923076923077</v>
      </c>
      <c r="L23" s="19">
        <f>'B. NORMALISED SCORE LEVELS'!X24+'B. NORMALISED SCORE LEVELS'!AD24+'B. NORMALISED SCORE LEVELS'!AJ24</f>
        <v>1.0689758584495426</v>
      </c>
      <c r="M23" s="19">
        <f>'B. NORMALISED SCORE LEVELS'!Y24+'B. NORMALISED SCORE LEVELS'!AE24+'B. NORMALISED SCORE LEVELS'!AK24</f>
        <v>1.0474945533769062</v>
      </c>
      <c r="N23" s="19">
        <f>'B. NORMALISED SCORE LEVELS'!Z24+'B. NORMALISED SCORE LEVELS'!AF24+'B. NORMALISED SCORE LEVELS'!AL24</f>
        <v>1.1752136752136753</v>
      </c>
      <c r="O23" s="19">
        <f>'B. NORMALISED SCORE LEVELS'!AA24+'B. NORMALISED SCORE LEVELS'!AG24+'B. NORMALISED SCORE LEVELS'!AM24</f>
        <v>1.2416585229652379</v>
      </c>
      <c r="P23" s="84">
        <f>'B. NORMALISED SCORE LEVELS'!AB24+'B. NORMALISED SCORE LEVELS'!AH24+'B. NORMALISED SCORE LEVELS'!AN24</f>
        <v>1.1097165991902838</v>
      </c>
      <c r="Q23" s="83">
        <f>'B. NORMALISED SCORE LEVELS'!AO24+'B. NORMALISED SCORE LEVELS'!AU24+'B. NORMALISED SCORE LEVELS'!BA24</f>
        <v>1.0242763772175536</v>
      </c>
      <c r="R23" s="19">
        <f>'B. NORMALISED SCORE LEVELS'!AP24+'B. NORMALISED SCORE LEVELS'!AV24+'B. NORMALISED SCORE LEVELS'!BB24</f>
        <v>0.92753623188405787</v>
      </c>
      <c r="S23" s="19">
        <f>'B. NORMALISED SCORE LEVELS'!AQ24+'B. NORMALISED SCORE LEVELS'!AW24+'B. NORMALISED SCORE LEVELS'!BC24</f>
        <v>1.1743909685086154</v>
      </c>
      <c r="T23" s="19">
        <f>'B. NORMALISED SCORE LEVELS'!AR24+'B. NORMALISED SCORE LEVELS'!AX24+'B. NORMALISED SCORE LEVELS'!BD24</f>
        <v>1.1862745098039216</v>
      </c>
      <c r="U23" s="19">
        <f>'B. NORMALISED SCORE LEVELS'!AS24+'B. NORMALISED SCORE LEVELS'!AY24+'B. NORMALISED SCORE LEVELS'!BE24</f>
        <v>1.2238095238095239</v>
      </c>
      <c r="V23" s="84">
        <f>'B. NORMALISED SCORE LEVELS'!AT24+'B. NORMALISED SCORE LEVELS'!AZ24+'B. NORMALISED SCORE LEVELS'!BF24</f>
        <v>1.0889933820968305</v>
      </c>
      <c r="W23" s="69">
        <f t="shared" si="0"/>
        <v>2.750630789174644</v>
      </c>
      <c r="X23" s="35">
        <f t="shared" si="1"/>
        <v>2.5642642219999505</v>
      </c>
      <c r="Y23" s="35">
        <f t="shared" si="1"/>
        <v>2.8830583272869377</v>
      </c>
      <c r="Z23" s="35">
        <f t="shared" si="1"/>
        <v>3.0362014433347984</v>
      </c>
      <c r="AA23" s="35">
        <f t="shared" si="1"/>
        <v>3.0750911941220327</v>
      </c>
      <c r="AB23" s="35">
        <f t="shared" si="1"/>
        <v>2.8516170556167828</v>
      </c>
      <c r="AC23" s="69">
        <f>'B. NORMALISED SCORE LEVELS'!CQ24+'B. NORMALISED SCORE LEVELS'!CW24+'B. NORMALISED SCORE LEVELS'!DC24</f>
        <v>0.71904761904761905</v>
      </c>
      <c r="AD23" s="35">
        <f>'B. NORMALISED SCORE LEVELS'!CR24+'B. NORMALISED SCORE LEVELS'!CX24+'B. NORMALISED SCORE LEVELS'!DD24</f>
        <v>0.66666666666666663</v>
      </c>
      <c r="AE23" s="35">
        <f>'B. NORMALISED SCORE LEVELS'!CS24+'B. NORMALISED SCORE LEVELS'!CY24+'B. NORMALISED SCORE LEVELS'!DE24</f>
        <v>0.72943722943722944</v>
      </c>
      <c r="AF23" s="35">
        <f>'B. NORMALISED SCORE LEVELS'!CT24+'B. NORMALISED SCORE LEVELS'!CZ24+'B. NORMALISED SCORE LEVELS'!DF24</f>
        <v>0.89610389610389607</v>
      </c>
      <c r="AG23" s="35">
        <f>'B. NORMALISED SCORE LEVELS'!CU24+'B. NORMALISED SCORE LEVELS'!DA24+'B. NORMALISED SCORE LEVELS'!DG24</f>
        <v>0.82361111111111118</v>
      </c>
      <c r="AH23" s="234">
        <f>'B. NORMALISED SCORE LEVELS'!CV24+'B. NORMALISED SCORE LEVELS'!DB24+'B. NORMALISED SCORE LEVELS'!DH24</f>
        <v>0.85606060606060608</v>
      </c>
      <c r="AI23" s="69">
        <f>'B. NORMALISED SCORE LEVELS'!BY24+'B. NORMALISED SCORE LEVELS'!CE24+'B. NORMALISED SCORE LEVELS'!CK24</f>
        <v>2.1389646968848064</v>
      </c>
      <c r="AJ23" s="35">
        <f>'B. NORMALISED SCORE LEVELS'!BZ24+'B. NORMALISED SCORE LEVELS'!CF24+'B. NORMALISED SCORE LEVELS'!CL24</f>
        <v>2.1043109723929181</v>
      </c>
      <c r="AK23" s="35">
        <f>'B. NORMALISED SCORE LEVELS'!CA24+'B. NORMALISED SCORE LEVELS'!CG24+'B. NORMALISED SCORE LEVELS'!CM24</f>
        <v>2.3285757822023565</v>
      </c>
      <c r="AL23" s="35">
        <f>'B. NORMALISED SCORE LEVELS'!CB24+'B. NORMALISED SCORE LEVELS'!CH24+'B. NORMALISED SCORE LEVELS'!CN24</f>
        <v>2.3423535136888778</v>
      </c>
      <c r="AM23" s="35">
        <f>'B. NORMALISED SCORE LEVELS'!CC24+'B. NORMALISED SCORE LEVELS'!CI24+'B. NORMALISED SCORE LEVELS'!CO24</f>
        <v>2.2889298216851666</v>
      </c>
      <c r="AN23" s="234">
        <f>'B. NORMALISED SCORE LEVELS'!CD24+'B. NORMALISED SCORE LEVELS'!CJ24+'B. NORMALISED SCORE LEVELS'!CP24</f>
        <v>2.2990981034192512</v>
      </c>
      <c r="AO23" s="69">
        <f>'B. NORMALISED SCORE LEVELS'!BG24+'B. NORMALISED SCORE LEVELS'!BM24+'B. NORMALISED SCORE LEVELS'!BS24</f>
        <v>0.88571428571428579</v>
      </c>
      <c r="AP23" s="35">
        <f>'B. NORMALISED SCORE LEVELS'!BH24+'B. NORMALISED SCORE LEVELS'!BN24+'B. NORMALISED SCORE LEVELS'!BT24</f>
        <v>0.77100840336134457</v>
      </c>
      <c r="AQ23" s="35">
        <f>'B. NORMALISED SCORE LEVELS'!BI24+'B. NORMALISED SCORE LEVELS'!BO24+'B. NORMALISED SCORE LEVELS'!BU24</f>
        <v>0.7110516934046347</v>
      </c>
      <c r="AR23" s="35">
        <f>'B. NORMALISED SCORE LEVELS'!BJ24+'B. NORMALISED SCORE LEVELS'!BP24+'B. NORMALISED SCORE LEVELS'!BV24</f>
        <v>0.68983268983268986</v>
      </c>
      <c r="AS23" s="35">
        <f>'B. NORMALISED SCORE LEVELS'!BK24+'B. NORMALISED SCORE LEVELS'!BQ24+'B. NORMALISED SCORE LEVELS'!BW24</f>
        <v>0.61706742102781709</v>
      </c>
      <c r="AT23" s="234">
        <f>'B. NORMALISED SCORE LEVELS'!BL24+'B. NORMALISED SCORE LEVELS'!BR24+'B. NORMALISED SCORE LEVELS'!BX24</f>
        <v>0.7656565656565657</v>
      </c>
      <c r="AU23" s="69">
        <f t="shared" si="2"/>
        <v>3.7437266016467112</v>
      </c>
      <c r="AV23" s="35">
        <f t="shared" si="3"/>
        <v>3.5419860424209291</v>
      </c>
      <c r="AW23" s="35">
        <f t="shared" si="4"/>
        <v>3.7690647050442205</v>
      </c>
      <c r="AX23" s="35">
        <f t="shared" si="5"/>
        <v>3.9282900996254639</v>
      </c>
      <c r="AY23" s="35">
        <f t="shared" si="6"/>
        <v>3.7296083538240947</v>
      </c>
      <c r="AZ23" s="234">
        <f t="shared" si="6"/>
        <v>3.9208152751364231</v>
      </c>
    </row>
    <row r="24" spans="1:52" x14ac:dyDescent="0.35">
      <c r="A24" s="82"/>
      <c r="B24" s="248" t="s">
        <v>24</v>
      </c>
      <c r="C24" s="243" t="s">
        <v>53</v>
      </c>
      <c r="D24" s="242" t="s">
        <v>69</v>
      </c>
      <c r="E24" s="19">
        <f>'B. NORMALISED SCORE LEVELS'!E25+'B. NORMALISED SCORE LEVELS'!K25+'B. NORMALISED SCORE LEVELS'!Q25</f>
        <v>0.94888668808869692</v>
      </c>
      <c r="F24" s="19">
        <f>'B. NORMALISED SCORE LEVELS'!F25+'B. NORMALISED SCORE LEVELS'!L25+'B. NORMALISED SCORE LEVELS'!R25</f>
        <v>0.83265246330089282</v>
      </c>
      <c r="G24" s="19">
        <f>'B. NORMALISED SCORE LEVELS'!G25+'B. NORMALISED SCORE LEVELS'!M25+'B. NORMALISED SCORE LEVELS'!S25</f>
        <v>0.91884048700944809</v>
      </c>
      <c r="H24" s="19">
        <f>'B. NORMALISED SCORE LEVELS'!H25+'B. NORMALISED SCORE LEVELS'!N25+'B. NORMALISED SCORE LEVELS'!T25</f>
        <v>0.91383066679445435</v>
      </c>
      <c r="I24" s="19">
        <f>'B. NORMALISED SCORE LEVELS'!I25+'B. NORMALISED SCORE LEVELS'!O25+'B. NORMALISED SCORE LEVELS'!U25</f>
        <v>0.91020798774354827</v>
      </c>
      <c r="J24" s="84">
        <f>'B. NORMALISED SCORE LEVELS'!J25+'B. NORMALISED SCORE LEVELS'!P25+'B. NORMALISED SCORE LEVELS'!V25</f>
        <v>0.90710995187982624</v>
      </c>
      <c r="K24" s="83">
        <f>'B. NORMALISED SCORE LEVELS'!W25+'B. NORMALISED SCORE LEVELS'!AC25+'B. NORMALISED SCORE LEVELS'!AI25</f>
        <v>1.551923076923077</v>
      </c>
      <c r="L24" s="19">
        <f>'B. NORMALISED SCORE LEVELS'!X25+'B. NORMALISED SCORE LEVELS'!AD25+'B. NORMALISED SCORE LEVELS'!AJ25</f>
        <v>1.5179187284450442</v>
      </c>
      <c r="M24" s="19">
        <f>'B. NORMALISED SCORE LEVELS'!Y25+'B. NORMALISED SCORE LEVELS'!AE25+'B. NORMALISED SCORE LEVELS'!AK25</f>
        <v>1.5599128540305012</v>
      </c>
      <c r="N24" s="19">
        <f>'B. NORMALISED SCORE LEVELS'!Z25+'B. NORMALISED SCORE LEVELS'!AF25+'B. NORMALISED SCORE LEVELS'!AL25</f>
        <v>1.7108262108262111</v>
      </c>
      <c r="O24" s="19">
        <f>'B. NORMALISED SCORE LEVELS'!AA25+'B. NORMALISED SCORE LEVELS'!AG25+'B. NORMALISED SCORE LEVELS'!AM25</f>
        <v>1.7177160407650425</v>
      </c>
      <c r="P24" s="84">
        <f>'B. NORMALISED SCORE LEVELS'!AB25+'B. NORMALISED SCORE LEVELS'!AH25+'B. NORMALISED SCORE LEVELS'!AN25</f>
        <v>1.7762483130904183</v>
      </c>
      <c r="Q24" s="83">
        <f>'B. NORMALISED SCORE LEVELS'!AO25+'B. NORMALISED SCORE LEVELS'!AU25+'B. NORMALISED SCORE LEVELS'!BA25</f>
        <v>1.34640522875817</v>
      </c>
      <c r="R24" s="19">
        <f>'B. NORMALISED SCORE LEVELS'!AP25+'B. NORMALISED SCORE LEVELS'!AV25+'B. NORMALISED SCORE LEVELS'!BB25</f>
        <v>1.1614906832298137</v>
      </c>
      <c r="S24" s="19">
        <f>'B. NORMALISED SCORE LEVELS'!AQ25+'B. NORMALISED SCORE LEVELS'!AW25+'B. NORMALISED SCORE LEVELS'!BC25</f>
        <v>1.3092691622103387</v>
      </c>
      <c r="T24" s="19">
        <f>'B. NORMALISED SCORE LEVELS'!AR25+'B. NORMALISED SCORE LEVELS'!AX25+'B. NORMALISED SCORE LEVELS'!BD25</f>
        <v>1.4274509803921569</v>
      </c>
      <c r="U24" s="19">
        <f>'B. NORMALISED SCORE LEVELS'!AS25+'B. NORMALISED SCORE LEVELS'!AY25+'B. NORMALISED SCORE LEVELS'!BE25</f>
        <v>1.2442857142857142</v>
      </c>
      <c r="V24" s="84">
        <f>'B. NORMALISED SCORE LEVELS'!AT25+'B. NORMALISED SCORE LEVELS'!AZ25+'B. NORMALISED SCORE LEVELS'!BF25</f>
        <v>1.5527690700104493</v>
      </c>
      <c r="W24" s="69">
        <f t="shared" si="0"/>
        <v>3.8472149937699438</v>
      </c>
      <c r="X24" s="35">
        <f t="shared" si="1"/>
        <v>3.5120618749757506</v>
      </c>
      <c r="Y24" s="35">
        <f t="shared" si="1"/>
        <v>3.7880225032502883</v>
      </c>
      <c r="Z24" s="35">
        <f t="shared" si="1"/>
        <v>4.052107858012822</v>
      </c>
      <c r="AA24" s="35">
        <f t="shared" si="1"/>
        <v>3.872209742794305</v>
      </c>
      <c r="AB24" s="35">
        <f t="shared" si="1"/>
        <v>4.2361273349806936</v>
      </c>
      <c r="AC24" s="69">
        <f>'B. NORMALISED SCORE LEVELS'!CQ25+'B. NORMALISED SCORE LEVELS'!CW25+'B. NORMALISED SCORE LEVELS'!DC25</f>
        <v>1.6214285714285714</v>
      </c>
      <c r="AD24" s="35">
        <f>'B. NORMALISED SCORE LEVELS'!CR25+'B. NORMALISED SCORE LEVELS'!CX25+'B. NORMALISED SCORE LEVELS'!DD25</f>
        <v>1.5444444444444445</v>
      </c>
      <c r="AE24" s="35">
        <f>'B. NORMALISED SCORE LEVELS'!CS25+'B. NORMALISED SCORE LEVELS'!CY25+'B. NORMALISED SCORE LEVELS'!DE25</f>
        <v>1.945887445887446</v>
      </c>
      <c r="AF24" s="35">
        <f>'B. NORMALISED SCORE LEVELS'!CT25+'B. NORMALISED SCORE LEVELS'!CZ25+'B. NORMALISED SCORE LEVELS'!DF25</f>
        <v>2.116883116883117</v>
      </c>
      <c r="AG24" s="35">
        <f>'B. NORMALISED SCORE LEVELS'!CU25+'B. NORMALISED SCORE LEVELS'!DA25+'B. NORMALISED SCORE LEVELS'!DG25</f>
        <v>2.1541666666666668</v>
      </c>
      <c r="AH24" s="234">
        <f>'B. NORMALISED SCORE LEVELS'!CV25+'B. NORMALISED SCORE LEVELS'!DB25+'B. NORMALISED SCORE LEVELS'!DH25</f>
        <v>2.143939393939394</v>
      </c>
      <c r="AI24" s="69">
        <f>'B. NORMALISED SCORE LEVELS'!BY25+'B. NORMALISED SCORE LEVELS'!CE25+'B. NORMALISED SCORE LEVELS'!CK25</f>
        <v>1.7512293895524798</v>
      </c>
      <c r="AJ24" s="35">
        <f>'B. NORMALISED SCORE LEVELS'!BZ25+'B. NORMALISED SCORE LEVELS'!CF25+'B. NORMALISED SCORE LEVELS'!CL25</f>
        <v>1.7386646507337231</v>
      </c>
      <c r="AK24" s="35">
        <f>'B. NORMALISED SCORE LEVELS'!CA25+'B. NORMALISED SCORE LEVELS'!CG25+'B. NORMALISED SCORE LEVELS'!CM25</f>
        <v>1.9039708338976928</v>
      </c>
      <c r="AL24" s="35">
        <f>'B. NORMALISED SCORE LEVELS'!CB25+'B. NORMALISED SCORE LEVELS'!CH25+'B. NORMALISED SCORE LEVELS'!CN25</f>
        <v>1.6365792224645386</v>
      </c>
      <c r="AM24" s="35">
        <f>'B. NORMALISED SCORE LEVELS'!CC25+'B. NORMALISED SCORE LEVELS'!CI25+'B. NORMALISED SCORE LEVELS'!CO25</f>
        <v>1.5298999611031281</v>
      </c>
      <c r="AN24" s="234">
        <f>'B. NORMALISED SCORE LEVELS'!CD25+'B. NORMALISED SCORE LEVELS'!CJ25+'B. NORMALISED SCORE LEVELS'!CP25</f>
        <v>1.6638061805906554</v>
      </c>
      <c r="AO24" s="69">
        <f>'B. NORMALISED SCORE LEVELS'!BG25+'B. NORMALISED SCORE LEVELS'!BM25+'B. NORMALISED SCORE LEVELS'!BS25</f>
        <v>1.1587301587301588</v>
      </c>
      <c r="AP24" s="35">
        <f>'B. NORMALISED SCORE LEVELS'!BH25+'B. NORMALISED SCORE LEVELS'!BN25+'B. NORMALISED SCORE LEVELS'!BT25</f>
        <v>1.1031512605042018</v>
      </c>
      <c r="AQ24" s="35">
        <f>'B. NORMALISED SCORE LEVELS'!BI25+'B. NORMALISED SCORE LEVELS'!BO25+'B. NORMALISED SCORE LEVELS'!BU25</f>
        <v>0.95347593582887702</v>
      </c>
      <c r="AR24" s="35">
        <f>'B. NORMALISED SCORE LEVELS'!BJ25+'B. NORMALISED SCORE LEVELS'!BP25+'B. NORMALISED SCORE LEVELS'!BV25</f>
        <v>1.1357786357786357</v>
      </c>
      <c r="AS24" s="35">
        <f>'B. NORMALISED SCORE LEVELS'!BK25+'B. NORMALISED SCORE LEVELS'!BQ25+'B. NORMALISED SCORE LEVELS'!BW25</f>
        <v>1.1346063177746346</v>
      </c>
      <c r="AT24" s="234">
        <f>'B. NORMALISED SCORE LEVELS'!BL25+'B. NORMALISED SCORE LEVELS'!BR25+'B. NORMALISED SCORE LEVELS'!BX25</f>
        <v>1.0883838383838382</v>
      </c>
      <c r="AU24" s="69">
        <f t="shared" si="2"/>
        <v>4.5313881197112105</v>
      </c>
      <c r="AV24" s="35">
        <f t="shared" si="3"/>
        <v>4.3862603556823689</v>
      </c>
      <c r="AW24" s="35">
        <f t="shared" si="4"/>
        <v>4.803334215614016</v>
      </c>
      <c r="AX24" s="35">
        <f t="shared" si="5"/>
        <v>4.8892409751262917</v>
      </c>
      <c r="AY24" s="35">
        <f t="shared" si="6"/>
        <v>4.8186729455444297</v>
      </c>
      <c r="AZ24" s="234">
        <f t="shared" si="6"/>
        <v>4.8961294129138881</v>
      </c>
    </row>
    <row r="25" spans="1:52" x14ac:dyDescent="0.35">
      <c r="A25" s="82"/>
      <c r="B25" s="248" t="s">
        <v>25</v>
      </c>
      <c r="C25" s="243" t="s">
        <v>53</v>
      </c>
      <c r="D25" s="242" t="s">
        <v>70</v>
      </c>
      <c r="E25" s="19">
        <f>'B. NORMALISED SCORE LEVELS'!E26+'B. NORMALISED SCORE LEVELS'!K26+'B. NORMALISED SCORE LEVELS'!Q26</f>
        <v>1.7202018126962324</v>
      </c>
      <c r="F25" s="19">
        <f>'B. NORMALISED SCORE LEVELS'!F26+'B. NORMALISED SCORE LEVELS'!L26+'B. NORMALISED SCORE LEVELS'!R26</f>
        <v>1.5093769264995203</v>
      </c>
      <c r="G25" s="19">
        <f>'B. NORMALISED SCORE LEVELS'!G26+'B. NORMALISED SCORE LEVELS'!M26+'B. NORMALISED SCORE LEVELS'!S26</f>
        <v>1.6648350769732407</v>
      </c>
      <c r="H25" s="19">
        <f>'B. NORMALISED SCORE LEVELS'!H26+'B. NORMALISED SCORE LEVELS'!N26+'B. NORMALISED SCORE LEVELS'!T26</f>
        <v>1.6733806419478123</v>
      </c>
      <c r="I25" s="19">
        <f>'B. NORMALISED SCORE LEVELS'!I26+'B. NORMALISED SCORE LEVELS'!O26+'B. NORMALISED SCORE LEVELS'!U26</f>
        <v>1.6856613443004096</v>
      </c>
      <c r="J25" s="84">
        <f>'B. NORMALISED SCORE LEVELS'!J26+'B. NORMALISED SCORE LEVELS'!P26+'B. NORMALISED SCORE LEVELS'!V26</f>
        <v>1.6928204942430884</v>
      </c>
      <c r="K25" s="83">
        <f>'B. NORMALISED SCORE LEVELS'!W26+'B. NORMALISED SCORE LEVELS'!AC26+'B. NORMALISED SCORE LEVELS'!AI26</f>
        <v>1.6612179487179488</v>
      </c>
      <c r="L25" s="19">
        <f>'B. NORMALISED SCORE LEVELS'!X26+'B. NORMALISED SCORE LEVELS'!AD26+'B. NORMALISED SCORE LEVELS'!AJ26</f>
        <v>1.6249812565602035</v>
      </c>
      <c r="M25" s="19">
        <f>'B. NORMALISED SCORE LEVELS'!Y26+'B. NORMALISED SCORE LEVELS'!AE26+'B. NORMALISED SCORE LEVELS'!AK26</f>
        <v>1.7237472766884532</v>
      </c>
      <c r="N25" s="19">
        <f>'B. NORMALISED SCORE LEVELS'!Z26+'B. NORMALISED SCORE LEVELS'!AF26+'B. NORMALISED SCORE LEVELS'!AL26</f>
        <v>1.9601139601139601</v>
      </c>
      <c r="O25" s="19">
        <f>'B. NORMALISED SCORE LEVELS'!AA26+'B. NORMALISED SCORE LEVELS'!AG26+'B. NORMALISED SCORE LEVELS'!AM26</f>
        <v>2.1270417422867514</v>
      </c>
      <c r="P25" s="84">
        <f>'B. NORMALISED SCORE LEVELS'!AB26+'B. NORMALISED SCORE LEVELS'!AH26+'B. NORMALISED SCORE LEVELS'!AN26</f>
        <v>1.9914979757085023</v>
      </c>
      <c r="Q25" s="83">
        <f>'B. NORMALISED SCORE LEVELS'!AO26+'B. NORMALISED SCORE LEVELS'!AU26+'B. NORMALISED SCORE LEVELS'!BA26</f>
        <v>2.5060690943043884</v>
      </c>
      <c r="R25" s="19">
        <f>'B. NORMALISED SCORE LEVELS'!AP26+'B. NORMALISED SCORE LEVELS'!AV26+'B. NORMALISED SCORE LEVELS'!BB26</f>
        <v>2.2349896480331264</v>
      </c>
      <c r="S25" s="19">
        <f>'B. NORMALISED SCORE LEVELS'!AQ26+'B. NORMALISED SCORE LEVELS'!AW26+'B. NORMALISED SCORE LEVELS'!BC26</f>
        <v>2.5727866904337491</v>
      </c>
      <c r="T25" s="19">
        <f>'B. NORMALISED SCORE LEVELS'!AR26+'B. NORMALISED SCORE LEVELS'!AX26+'B. NORMALISED SCORE LEVELS'!BD26</f>
        <v>2.5582633053221291</v>
      </c>
      <c r="U25" s="19">
        <f>'B. NORMALISED SCORE LEVELS'!AS26+'B. NORMALISED SCORE LEVELS'!AY26+'B. NORMALISED SCORE LEVELS'!BE26</f>
        <v>2.5371428571428574</v>
      </c>
      <c r="V25" s="84">
        <f>'B. NORMALISED SCORE LEVELS'!AT26+'B. NORMALISED SCORE LEVELS'!AZ26+'B. NORMALISED SCORE LEVELS'!BF26</f>
        <v>2.4110066179031695</v>
      </c>
      <c r="W25" s="69">
        <f t="shared" si="0"/>
        <v>5.8874888557185692</v>
      </c>
      <c r="X25" s="35">
        <f t="shared" ref="X25:X47" si="7">F25+L25+R25</f>
        <v>5.36934783109285</v>
      </c>
      <c r="Y25" s="35">
        <f t="shared" ref="Y25:Y47" si="8">G25+M25+S25</f>
        <v>5.9613690440954432</v>
      </c>
      <c r="Z25" s="35">
        <f t="shared" ref="Z25:Z47" si="9">H25+N25+T25</f>
        <v>6.1917579073839022</v>
      </c>
      <c r="AA25" s="35">
        <f t="shared" ref="AA25:AA47" si="10">I25+O25+U25</f>
        <v>6.3498459437300188</v>
      </c>
      <c r="AB25" s="35">
        <f t="shared" ref="AB25:AB47" si="11">J25+P25+V25</f>
        <v>6.0953250878547607</v>
      </c>
      <c r="AC25" s="69">
        <f>'B. NORMALISED SCORE LEVELS'!CQ26+'B. NORMALISED SCORE LEVELS'!CW26+'B. NORMALISED SCORE LEVELS'!DC26</f>
        <v>2.2476190476190476</v>
      </c>
      <c r="AD25" s="35">
        <f>'B. NORMALISED SCORE LEVELS'!CR26+'B. NORMALISED SCORE LEVELS'!CX26+'B. NORMALISED SCORE LEVELS'!DD26</f>
        <v>2.0222222222222221</v>
      </c>
      <c r="AE25" s="35">
        <f>'B. NORMALISED SCORE LEVELS'!CS26+'B. NORMALISED SCORE LEVELS'!CY26+'B. NORMALISED SCORE LEVELS'!DE26</f>
        <v>2.4134199134199132</v>
      </c>
      <c r="AF25" s="35">
        <f>'B. NORMALISED SCORE LEVELS'!CT26+'B. NORMALISED SCORE LEVELS'!CZ26+'B. NORMALISED SCORE LEVELS'!DF26</f>
        <v>2.5800865800865802</v>
      </c>
      <c r="AG25" s="35">
        <f>'B. NORMALISED SCORE LEVELS'!CU26+'B. NORMALISED SCORE LEVELS'!DA26+'B. NORMALISED SCORE LEVELS'!DG26</f>
        <v>2.6888888888888891</v>
      </c>
      <c r="AH25" s="234">
        <f>'B. NORMALISED SCORE LEVELS'!CV26+'B. NORMALISED SCORE LEVELS'!DB26+'B. NORMALISED SCORE LEVELS'!DH26</f>
        <v>2.5681818181818183</v>
      </c>
      <c r="AI25" s="69">
        <f>'B. NORMALISED SCORE LEVELS'!BY26+'B. NORMALISED SCORE LEVELS'!CE26+'B. NORMALISED SCORE LEVELS'!CK26</f>
        <v>1.4154063620374271</v>
      </c>
      <c r="AJ25" s="35">
        <f>'B. NORMALISED SCORE LEVELS'!BZ26+'B. NORMALISED SCORE LEVELS'!CF26+'B. NORMALISED SCORE LEVELS'!CL26</f>
        <v>1.2942881899928382</v>
      </c>
      <c r="AK25" s="35">
        <f>'B. NORMALISED SCORE LEVELS'!CA26+'B. NORMALISED SCORE LEVELS'!CG26+'B. NORMALISED SCORE LEVELS'!CM26</f>
        <v>1.5453169443315726</v>
      </c>
      <c r="AL25" s="35">
        <f>'B. NORMALISED SCORE LEVELS'!CB26+'B. NORMALISED SCORE LEVELS'!CH26+'B. NORMALISED SCORE LEVELS'!CN26</f>
        <v>1.5491794783987891</v>
      </c>
      <c r="AM25" s="35">
        <f>'B. NORMALISED SCORE LEVELS'!CC26+'B. NORMALISED SCORE LEVELS'!CI26+'B. NORMALISED SCORE LEVELS'!CO26</f>
        <v>1.740176932547681</v>
      </c>
      <c r="AN25" s="234">
        <f>'B. NORMALISED SCORE LEVELS'!CD26+'B. NORMALISED SCORE LEVELS'!CJ26+'B. NORMALISED SCORE LEVELS'!CP26</f>
        <v>1.7211997959059948</v>
      </c>
      <c r="AO25" s="69">
        <f>'B. NORMALISED SCORE LEVELS'!BG26+'B. NORMALISED SCORE LEVELS'!BM26+'B. NORMALISED SCORE LEVELS'!BS26</f>
        <v>2.5809523809523807</v>
      </c>
      <c r="AP25" s="35">
        <f>'B. NORMALISED SCORE LEVELS'!BH26+'B. NORMALISED SCORE LEVELS'!BN26+'B. NORMALISED SCORE LEVELS'!BT26</f>
        <v>2.5311624649859943</v>
      </c>
      <c r="AQ25" s="35">
        <f>'B. NORMALISED SCORE LEVELS'!BI26+'B. NORMALISED SCORE LEVELS'!BO26+'B. NORMALISED SCORE LEVELS'!BU26</f>
        <v>2.5672014260249556</v>
      </c>
      <c r="AR25" s="35">
        <f>'B. NORMALISED SCORE LEVELS'!BJ26+'B. NORMALISED SCORE LEVELS'!BP26+'B. NORMALISED SCORE LEVELS'!BV26</f>
        <v>2.6685971685971688</v>
      </c>
      <c r="AS25" s="35">
        <f>'B. NORMALISED SCORE LEVELS'!BK26+'B. NORMALISED SCORE LEVELS'!BQ26+'B. NORMALISED SCORE LEVELS'!BW26</f>
        <v>2.6247996228194248</v>
      </c>
      <c r="AT25" s="234">
        <f>'B. NORMALISED SCORE LEVELS'!BL26+'B. NORMALISED SCORE LEVELS'!BR26+'B. NORMALISED SCORE LEVELS'!BX26</f>
        <v>2.5914141414141412</v>
      </c>
      <c r="AU25" s="69">
        <f t="shared" si="2"/>
        <v>6.2439777906088558</v>
      </c>
      <c r="AV25" s="35">
        <f t="shared" si="3"/>
        <v>5.8476728772010542</v>
      </c>
      <c r="AW25" s="35">
        <f t="shared" si="4"/>
        <v>6.5259382837764415</v>
      </c>
      <c r="AX25" s="35">
        <f t="shared" si="5"/>
        <v>6.7978632270825372</v>
      </c>
      <c r="AY25" s="35">
        <f t="shared" si="6"/>
        <v>7.0538654442559947</v>
      </c>
      <c r="AZ25" s="234">
        <f t="shared" si="6"/>
        <v>6.8807957555019543</v>
      </c>
    </row>
    <row r="26" spans="1:52" x14ac:dyDescent="0.35">
      <c r="A26" s="82"/>
      <c r="B26" s="248" t="s">
        <v>47</v>
      </c>
      <c r="C26" s="243" t="s">
        <v>53</v>
      </c>
      <c r="D26" s="242" t="s">
        <v>71</v>
      </c>
      <c r="E26" s="19">
        <f>'B. NORMALISED SCORE LEVELS'!E27+'B. NORMALISED SCORE LEVELS'!K27+'B. NORMALISED SCORE LEVELS'!Q27</f>
        <v>0.61596912202380949</v>
      </c>
      <c r="F26" s="19">
        <f>'B. NORMALISED SCORE LEVELS'!F27+'B. NORMALISED SCORE LEVELS'!L27+'B. NORMALISED SCORE LEVELS'!R27</f>
        <v>0.58341547566471585</v>
      </c>
      <c r="G26" s="19">
        <f>'B. NORMALISED SCORE LEVELS'!G27+'B. NORMALISED SCORE LEVELS'!M27+'B. NORMALISED SCORE LEVELS'!S27</f>
        <v>0.59418404554649573</v>
      </c>
      <c r="H26" s="19">
        <f>'B. NORMALISED SCORE LEVELS'!H27+'B. NORMALISED SCORE LEVELS'!N27+'B. NORMALISED SCORE LEVELS'!T27</f>
        <v>0.57116092722940159</v>
      </c>
      <c r="I26" s="19">
        <f>'B. NORMALISED SCORE LEVELS'!I27+'B. NORMALISED SCORE LEVELS'!O27+'B. NORMALISED SCORE LEVELS'!U27</f>
        <v>0.51353187286780244</v>
      </c>
      <c r="J26" s="84">
        <f>'B. NORMALISED SCORE LEVELS'!J27+'B. NORMALISED SCORE LEVELS'!P27+'B. NORMALISED SCORE LEVELS'!V27</f>
        <v>0.54258170467375488</v>
      </c>
      <c r="K26" s="83">
        <f>'B. NORMALISED SCORE LEVELS'!W27+'B. NORMALISED SCORE LEVELS'!AC27+'B. NORMALISED SCORE LEVELS'!AI27</f>
        <v>0.70897435897435868</v>
      </c>
      <c r="L26" s="19">
        <f>'B. NORMALISED SCORE LEVELS'!X27+'B. NORMALISED SCORE LEVELS'!AD27+'B. NORMALISED SCORE LEVELS'!AJ27</f>
        <v>0.82021292547608304</v>
      </c>
      <c r="M26" s="19">
        <f>'B. NORMALISED SCORE LEVELS'!Y27+'B. NORMALISED SCORE LEVELS'!AE27+'B. NORMALISED SCORE LEVELS'!AK27</f>
        <v>0.76819172113289724</v>
      </c>
      <c r="N26" s="19">
        <f>'B. NORMALISED SCORE LEVELS'!Z27+'B. NORMALISED SCORE LEVELS'!AF27+'B. NORMALISED SCORE LEVELS'!AL27</f>
        <v>0.69658119658119633</v>
      </c>
      <c r="O26" s="19">
        <f>'B. NORMALISED SCORE LEVELS'!AA27+'B. NORMALISED SCORE LEVELS'!AG27+'B. NORMALISED SCORE LEVELS'!AM27</f>
        <v>0.80203825212899615</v>
      </c>
      <c r="P26" s="84">
        <f>'B. NORMALISED SCORE LEVELS'!AB27+'B. NORMALISED SCORE LEVELS'!AH27+'B. NORMALISED SCORE LEVELS'!AN27</f>
        <v>0.83873144399460209</v>
      </c>
      <c r="Q26" s="83">
        <f>'B. NORMALISED SCORE LEVELS'!AO27+'B. NORMALISED SCORE LEVELS'!AU27+'B. NORMALISED SCORE LEVELS'!BA27</f>
        <v>0.55415499533146595</v>
      </c>
      <c r="R26" s="19">
        <f>'B. NORMALISED SCORE LEVELS'!AP27+'B. NORMALISED SCORE LEVELS'!AV27+'B. NORMALISED SCORE LEVELS'!BB27</f>
        <v>0.32091097308488614</v>
      </c>
      <c r="S26" s="19">
        <f>'B. NORMALISED SCORE LEVELS'!AQ27+'B. NORMALISED SCORE LEVELS'!AW27+'B. NORMALISED SCORE LEVELS'!BC27</f>
        <v>0.59744503862150922</v>
      </c>
      <c r="T26" s="19">
        <f>'B. NORMALISED SCORE LEVELS'!AR27+'B. NORMALISED SCORE LEVELS'!AX27+'B. NORMALISED SCORE LEVELS'!BD27</f>
        <v>0.67170868347338941</v>
      </c>
      <c r="U26" s="19">
        <f>'B. NORMALISED SCORE LEVELS'!AS27+'B. NORMALISED SCORE LEVELS'!AY27+'B. NORMALISED SCORE LEVELS'!BE27</f>
        <v>0.73857142857142855</v>
      </c>
      <c r="V26" s="84">
        <f>'B. NORMALISED SCORE LEVELS'!AT27+'B. NORMALISED SCORE LEVELS'!AZ27+'B. NORMALISED SCORE LEVELS'!BF27</f>
        <v>0.64559386973180066</v>
      </c>
      <c r="W26" s="69">
        <f t="shared" si="0"/>
        <v>1.8790984763296341</v>
      </c>
      <c r="X26" s="35">
        <f t="shared" si="7"/>
        <v>1.7245393742256852</v>
      </c>
      <c r="Y26" s="35">
        <f t="shared" si="8"/>
        <v>1.9598208053009021</v>
      </c>
      <c r="Z26" s="35">
        <f t="shared" si="9"/>
        <v>1.9394508072839873</v>
      </c>
      <c r="AA26" s="35">
        <f t="shared" si="10"/>
        <v>2.0541415535682273</v>
      </c>
      <c r="AB26" s="35">
        <f t="shared" si="11"/>
        <v>2.0269070184001574</v>
      </c>
      <c r="AC26" s="69">
        <f>'B. NORMALISED SCORE LEVELS'!CQ27+'B. NORMALISED SCORE LEVELS'!CW27+'B. NORMALISED SCORE LEVELS'!DC27</f>
        <v>1.0952380952380953</v>
      </c>
      <c r="AD26" s="35">
        <f>'B. NORMALISED SCORE LEVELS'!CR27+'B. NORMALISED SCORE LEVELS'!CX27+'B. NORMALISED SCORE LEVELS'!DD27</f>
        <v>0.97777777777777775</v>
      </c>
      <c r="AE26" s="35">
        <f>'B. NORMALISED SCORE LEVELS'!CS27+'B. NORMALISED SCORE LEVELS'!CY27+'B. NORMALISED SCORE LEVELS'!DE27</f>
        <v>1.1450216450216451</v>
      </c>
      <c r="AF26" s="35">
        <f>'B. NORMALISED SCORE LEVELS'!CT27+'B. NORMALISED SCORE LEVELS'!CZ27+'B. NORMALISED SCORE LEVELS'!DF27</f>
        <v>1.1255411255411256</v>
      </c>
      <c r="AG26" s="35">
        <f>'B. NORMALISED SCORE LEVELS'!CU27+'B. NORMALISED SCORE LEVELS'!DA27+'B. NORMALISED SCORE LEVELS'!DG27</f>
        <v>1.0194444444444444</v>
      </c>
      <c r="AH26" s="234">
        <f>'B. NORMALISED SCORE LEVELS'!CV27+'B. NORMALISED SCORE LEVELS'!DB27+'B. NORMALISED SCORE LEVELS'!DH27</f>
        <v>1.2878787878787881</v>
      </c>
      <c r="AI26" s="69">
        <f>'B. NORMALISED SCORE LEVELS'!BY27+'B. NORMALISED SCORE LEVELS'!CE27+'B. NORMALISED SCORE LEVELS'!CK27</f>
        <v>2.3559457302474058</v>
      </c>
      <c r="AJ26" s="35">
        <f>'B. NORMALISED SCORE LEVELS'!BZ27+'B. NORMALISED SCORE LEVELS'!CF27+'B. NORMALISED SCORE LEVELS'!CL27</f>
        <v>2.3425901201602137</v>
      </c>
      <c r="AK26" s="35">
        <f>'B. NORMALISED SCORE LEVELS'!CA27+'B. NORMALISED SCORE LEVELS'!CG27+'B. NORMALISED SCORE LEVELS'!CM27</f>
        <v>2.7347826086956522</v>
      </c>
      <c r="AL26" s="35">
        <f>'B. NORMALISED SCORE LEVELS'!CB27+'B. NORMALISED SCORE LEVELS'!CH27+'B. NORMALISED SCORE LEVELS'!CN27</f>
        <v>2.5807522123893807</v>
      </c>
      <c r="AM26" s="35">
        <f>'B. NORMALISED SCORE LEVELS'!CC27+'B. NORMALISED SCORE LEVELS'!CI27+'B. NORMALISED SCORE LEVELS'!CO27</f>
        <v>2.4536082474226806</v>
      </c>
      <c r="AN26" s="234">
        <f>'B. NORMALISED SCORE LEVELS'!CD27+'B. NORMALISED SCORE LEVELS'!CJ27+'B. NORMALISED SCORE LEVELS'!CP27</f>
        <v>2.4017928572070542</v>
      </c>
      <c r="AO26" s="69">
        <f>'B. NORMALISED SCORE LEVELS'!BG27+'B. NORMALISED SCORE LEVELS'!BM27+'B. NORMALISED SCORE LEVELS'!BS27</f>
        <v>0.892063492063492</v>
      </c>
      <c r="AP26" s="35">
        <f>'B. NORMALISED SCORE LEVELS'!BH27+'B. NORMALISED SCORE LEVELS'!BN27+'B. NORMALISED SCORE LEVELS'!BT27</f>
        <v>0.69978991596638651</v>
      </c>
      <c r="AQ26" s="35">
        <f>'B. NORMALISED SCORE LEVELS'!BI27+'B. NORMALISED SCORE LEVELS'!BO27+'B. NORMALISED SCORE LEVELS'!BU27</f>
        <v>0.6098039215686275</v>
      </c>
      <c r="AR26" s="35">
        <f>'B. NORMALISED SCORE LEVELS'!BJ27+'B. NORMALISED SCORE LEVELS'!BP27+'B. NORMALISED SCORE LEVELS'!BV27</f>
        <v>0.76061776061776065</v>
      </c>
      <c r="AS26" s="35">
        <f>'B. NORMALISED SCORE LEVELS'!BK27+'B. NORMALISED SCORE LEVELS'!BQ27+'B. NORMALISED SCORE LEVELS'!BW27</f>
        <v>0.69575671852899568</v>
      </c>
      <c r="AT26" s="234">
        <f>'B. NORMALISED SCORE LEVELS'!BL27+'B. NORMALISED SCORE LEVELS'!BR27+'B. NORMALISED SCORE LEVELS'!BX27</f>
        <v>0.6141414141414141</v>
      </c>
      <c r="AU26" s="69">
        <f t="shared" si="2"/>
        <v>4.3432473175489932</v>
      </c>
      <c r="AV26" s="35">
        <f t="shared" si="3"/>
        <v>4.0201578139043779</v>
      </c>
      <c r="AW26" s="35">
        <f t="shared" si="4"/>
        <v>4.4896081752859249</v>
      </c>
      <c r="AX26" s="35">
        <f t="shared" si="5"/>
        <v>4.466911098548267</v>
      </c>
      <c r="AY26" s="35">
        <f t="shared" si="6"/>
        <v>4.1688094103961202</v>
      </c>
      <c r="AZ26" s="234">
        <f t="shared" si="6"/>
        <v>4.3038130592272559</v>
      </c>
    </row>
    <row r="27" spans="1:52" x14ac:dyDescent="0.35">
      <c r="A27" s="82"/>
      <c r="B27" s="248" t="s">
        <v>45</v>
      </c>
      <c r="C27" s="243" t="s">
        <v>53</v>
      </c>
      <c r="D27" s="242" t="s">
        <v>72</v>
      </c>
      <c r="E27" s="19">
        <f>'B. NORMALISED SCORE LEVELS'!E28+'B. NORMALISED SCORE LEVELS'!K28+'B. NORMALISED SCORE LEVELS'!Q28</f>
        <v>0.64123321804683409</v>
      </c>
      <c r="F27" s="19">
        <f>'B. NORMALISED SCORE LEVELS'!F28+'B. NORMALISED SCORE LEVELS'!L28+'B. NORMALISED SCORE LEVELS'!R28</f>
        <v>0.51839074843127531</v>
      </c>
      <c r="G27" s="19">
        <f>'B. NORMALISED SCORE LEVELS'!G28+'B. NORMALISED SCORE LEVELS'!M28+'B. NORMALISED SCORE LEVELS'!S28</f>
        <v>0.55784170725026683</v>
      </c>
      <c r="H27" s="19">
        <f>'B. NORMALISED SCORE LEVELS'!H28+'B. NORMALISED SCORE LEVELS'!N28+'B. NORMALISED SCORE LEVELS'!T28</f>
        <v>0.54824420382057593</v>
      </c>
      <c r="I27" s="19">
        <f>'B. NORMALISED SCORE LEVELS'!I28+'B. NORMALISED SCORE LEVELS'!O28+'B. NORMALISED SCORE LEVELS'!U28</f>
        <v>0.56465639756232089</v>
      </c>
      <c r="J27" s="84">
        <f>'B. NORMALISED SCORE LEVELS'!J28+'B. NORMALISED SCORE LEVELS'!P28+'B. NORMALISED SCORE LEVELS'!V28</f>
        <v>0.59738478629692016</v>
      </c>
      <c r="K27" s="83">
        <f>'B. NORMALISED SCORE LEVELS'!W28+'B. NORMALISED SCORE LEVELS'!AC28+'B. NORMALISED SCORE LEVELS'!AI28</f>
        <v>1.141025641025641</v>
      </c>
      <c r="L27" s="19">
        <f>'B. NORMALISED SCORE LEVELS'!X28+'B. NORMALISED SCORE LEVELS'!AD28+'B. NORMALISED SCORE LEVELS'!AJ28</f>
        <v>1.4351476983055929</v>
      </c>
      <c r="M27" s="19">
        <f>'B. NORMALISED SCORE LEVELS'!Y28+'B. NORMALISED SCORE LEVELS'!AE28+'B. NORMALISED SCORE LEVELS'!AK28</f>
        <v>1.2335511982570804</v>
      </c>
      <c r="N27" s="19">
        <f>'B. NORMALISED SCORE LEVELS'!Z28+'B. NORMALISED SCORE LEVELS'!AF28+'B. NORMALISED SCORE LEVELS'!AL28</f>
        <v>1.2735042735042734</v>
      </c>
      <c r="O27" s="19">
        <f>'B. NORMALISED SCORE LEVELS'!AA28+'B. NORMALISED SCORE LEVELS'!AG28+'B. NORMALISED SCORE LEVELS'!AM28</f>
        <v>1.1019126064498117</v>
      </c>
      <c r="P27" s="84">
        <f>'B. NORMALISED SCORE LEVELS'!AB28+'B. NORMALISED SCORE LEVELS'!AH28+'B. NORMALISED SCORE LEVELS'!AN28</f>
        <v>1.0813765182186237</v>
      </c>
      <c r="Q27" s="83">
        <f>'B. NORMALISED SCORE LEVELS'!AO28+'B. NORMALISED SCORE LEVELS'!AU28+'B. NORMALISED SCORE LEVELS'!BA28</f>
        <v>1.1909430438842203</v>
      </c>
      <c r="R27" s="19">
        <f>'B. NORMALISED SCORE LEVELS'!AP28+'B. NORMALISED SCORE LEVELS'!AV28+'B. NORMALISED SCORE LEVELS'!BB28</f>
        <v>0.84057971014492749</v>
      </c>
      <c r="S27" s="19">
        <f>'B. NORMALISED SCORE LEVELS'!AQ28+'B. NORMALISED SCORE LEVELS'!AW28+'B. NORMALISED SCORE LEVELS'!BC28</f>
        <v>0.93048128342245984</v>
      </c>
      <c r="T27" s="19">
        <f>'B. NORMALISED SCORE LEVELS'!AR28+'B. NORMALISED SCORE LEVELS'!AX28+'B. NORMALISED SCORE LEVELS'!BD28</f>
        <v>1.0886554621848741</v>
      </c>
      <c r="U27" s="19">
        <f>'B. NORMALISED SCORE LEVELS'!AS28+'B. NORMALISED SCORE LEVELS'!AY28+'B. NORMALISED SCORE LEVELS'!BE28</f>
        <v>0.95857142857142863</v>
      </c>
      <c r="V27" s="84">
        <f>'B. NORMALISED SCORE LEVELS'!AT28+'B. NORMALISED SCORE LEVELS'!AZ28+'B. NORMALISED SCORE LEVELS'!BF28</f>
        <v>1.0856844305120166</v>
      </c>
      <c r="W27" s="69">
        <f t="shared" si="0"/>
        <v>2.9732019029566956</v>
      </c>
      <c r="X27" s="35">
        <f t="shared" si="7"/>
        <v>2.7941181568817957</v>
      </c>
      <c r="Y27" s="35">
        <f t="shared" si="8"/>
        <v>2.721874188929807</v>
      </c>
      <c r="Z27" s="35">
        <f t="shared" si="9"/>
        <v>2.9104039395097234</v>
      </c>
      <c r="AA27" s="35">
        <f t="shared" si="10"/>
        <v>2.625140432583561</v>
      </c>
      <c r="AB27" s="35">
        <f t="shared" si="11"/>
        <v>2.7644457350275604</v>
      </c>
      <c r="AC27" s="69">
        <f>'B. NORMALISED SCORE LEVELS'!CQ28+'B. NORMALISED SCORE LEVELS'!CW28+'B. NORMALISED SCORE LEVELS'!DC28</f>
        <v>1.2047619047619047</v>
      </c>
      <c r="AD27" s="35">
        <f>'B. NORMALISED SCORE LEVELS'!CR28+'B. NORMALISED SCORE LEVELS'!CX28+'B. NORMALISED SCORE LEVELS'!DD28</f>
        <v>1.588888888888889</v>
      </c>
      <c r="AE27" s="35">
        <f>'B. NORMALISED SCORE LEVELS'!CS28+'B. NORMALISED SCORE LEVELS'!CY28+'B. NORMALISED SCORE LEVELS'!DE28</f>
        <v>1.3831168831168832</v>
      </c>
      <c r="AF27" s="35">
        <f>'B. NORMALISED SCORE LEVELS'!CT28+'B. NORMALISED SCORE LEVELS'!CZ28+'B. NORMALISED SCORE LEVELS'!DF28</f>
        <v>1.1536796536796539</v>
      </c>
      <c r="AG27" s="35">
        <f>'B. NORMALISED SCORE LEVELS'!CU28+'B. NORMALISED SCORE LEVELS'!DA28+'B. NORMALISED SCORE LEVELS'!DG28</f>
        <v>0.91249999999999998</v>
      </c>
      <c r="AH27" s="234">
        <f>'B. NORMALISED SCORE LEVELS'!CV28+'B. NORMALISED SCORE LEVELS'!DB28+'B. NORMALISED SCORE LEVELS'!DH28</f>
        <v>1.3318181818181818</v>
      </c>
      <c r="AI27" s="69">
        <f>'B. NORMALISED SCORE LEVELS'!BY28+'B. NORMALISED SCORE LEVELS'!CE28+'B. NORMALISED SCORE LEVELS'!CK28</f>
        <v>2.059121834256505</v>
      </c>
      <c r="AJ27" s="35">
        <f>'B. NORMALISED SCORE LEVELS'!BZ28+'B. NORMALISED SCORE LEVELS'!CF28+'B. NORMALISED SCORE LEVELS'!CL28</f>
        <v>1.8477935260258711</v>
      </c>
      <c r="AK27" s="35">
        <f>'B. NORMALISED SCORE LEVELS'!CA28+'B. NORMALISED SCORE LEVELS'!CG28+'B. NORMALISED SCORE LEVELS'!CM28</f>
        <v>2.4499875840895751</v>
      </c>
      <c r="AL27" s="35">
        <f>'B. NORMALISED SCORE LEVELS'!CB28+'B. NORMALISED SCORE LEVELS'!CH28+'B. NORMALISED SCORE LEVELS'!CN28</f>
        <v>2.3860696069066201</v>
      </c>
      <c r="AM27" s="35">
        <f>'B. NORMALISED SCORE LEVELS'!CC28+'B. NORMALISED SCORE LEVELS'!CI28+'B. NORMALISED SCORE LEVELS'!CO28</f>
        <v>2.3982637850835316</v>
      </c>
      <c r="AN27" s="234">
        <f>'B. NORMALISED SCORE LEVELS'!CD28+'B. NORMALISED SCORE LEVELS'!CJ28+'B. NORMALISED SCORE LEVELS'!CP28</f>
        <v>2.3850782754378539</v>
      </c>
      <c r="AO27" s="69">
        <f>'B. NORMALISED SCORE LEVELS'!BG28+'B. NORMALISED SCORE LEVELS'!BM28+'B. NORMALISED SCORE LEVELS'!BS28</f>
        <v>0.82063492063492061</v>
      </c>
      <c r="AP27" s="35">
        <f>'B. NORMALISED SCORE LEVELS'!BH28+'B. NORMALISED SCORE LEVELS'!BN28+'B. NORMALISED SCORE LEVELS'!BT28</f>
        <v>0.83004201680672274</v>
      </c>
      <c r="AQ27" s="35">
        <f>'B. NORMALISED SCORE LEVELS'!BI28+'B. NORMALISED SCORE LEVELS'!BO28+'B. NORMALISED SCORE LEVELS'!BU28</f>
        <v>0.72620320855614984</v>
      </c>
      <c r="AR27" s="35">
        <f>'B. NORMALISED SCORE LEVELS'!BJ28+'B. NORMALISED SCORE LEVELS'!BP28+'B. NORMALISED SCORE LEVELS'!BV28</f>
        <v>0.68018018018018012</v>
      </c>
      <c r="AS27" s="35">
        <f>'B. NORMALISED SCORE LEVELS'!BK28+'B. NORMALISED SCORE LEVELS'!BQ28+'B. NORMALISED SCORE LEVELS'!BW28</f>
        <v>0.54262140499764255</v>
      </c>
      <c r="AT27" s="234">
        <f>'B. NORMALISED SCORE LEVELS'!BL28+'B. NORMALISED SCORE LEVELS'!BR28+'B. NORMALISED SCORE LEVELS'!BX28</f>
        <v>0.47070707070707074</v>
      </c>
      <c r="AU27" s="69">
        <f t="shared" si="2"/>
        <v>4.0845186596533303</v>
      </c>
      <c r="AV27" s="35">
        <f t="shared" si="3"/>
        <v>4.2667244317214825</v>
      </c>
      <c r="AW27" s="35">
        <f t="shared" si="4"/>
        <v>4.5593076757626081</v>
      </c>
      <c r="AX27" s="35">
        <f t="shared" si="5"/>
        <v>4.219929440766454</v>
      </c>
      <c r="AY27" s="35">
        <f t="shared" si="6"/>
        <v>3.8533851900811742</v>
      </c>
      <c r="AZ27" s="234">
        <f t="shared" si="6"/>
        <v>4.1876035279631063</v>
      </c>
    </row>
    <row r="28" spans="1:52" x14ac:dyDescent="0.35">
      <c r="A28" s="82"/>
      <c r="B28" s="248" t="s">
        <v>27</v>
      </c>
      <c r="C28" s="243" t="s">
        <v>53</v>
      </c>
      <c r="D28" s="242" t="s">
        <v>73</v>
      </c>
      <c r="E28" s="19">
        <f>'B. NORMALISED SCORE LEVELS'!E29+'B. NORMALISED SCORE LEVELS'!K29+'B. NORMALISED SCORE LEVELS'!Q29</f>
        <v>0.66151239943092621</v>
      </c>
      <c r="F28" s="19">
        <f>'B. NORMALISED SCORE LEVELS'!F29+'B. NORMALISED SCORE LEVELS'!L29+'B. NORMALISED SCORE LEVELS'!R29</f>
        <v>0.63871475566848757</v>
      </c>
      <c r="G28" s="19">
        <f>'B. NORMALISED SCORE LEVELS'!G29+'B. NORMALISED SCORE LEVELS'!M29+'B. NORMALISED SCORE LEVELS'!S29</f>
        <v>0.68563776868644055</v>
      </c>
      <c r="H28" s="19">
        <f>'B. NORMALISED SCORE LEVELS'!H29+'B. NORMALISED SCORE LEVELS'!N29+'B. NORMALISED SCORE LEVELS'!T29</f>
        <v>0.69209503570773356</v>
      </c>
      <c r="I28" s="19">
        <f>'B. NORMALISED SCORE LEVELS'!I29+'B. NORMALISED SCORE LEVELS'!O29+'B. NORMALISED SCORE LEVELS'!U29</f>
        <v>0.60774956258047053</v>
      </c>
      <c r="J28" s="84">
        <f>'B. NORMALISED SCORE LEVELS'!J29+'B. NORMALISED SCORE LEVELS'!P29+'B. NORMALISED SCORE LEVELS'!V29</f>
        <v>0.68366401613263528</v>
      </c>
      <c r="K28" s="83">
        <f>'B. NORMALISED SCORE LEVELS'!W29+'B. NORMALISED SCORE LEVELS'!AC29+'B. NORMALISED SCORE LEVELS'!AI29</f>
        <v>1.2179487179487178</v>
      </c>
      <c r="L28" s="19">
        <f>'B. NORMALISED SCORE LEVELS'!X29+'B. NORMALISED SCORE LEVELS'!AD29+'B. NORMALISED SCORE LEVELS'!AJ29</f>
        <v>1.1517468885889937</v>
      </c>
      <c r="M28" s="19">
        <f>'B. NORMALISED SCORE LEVELS'!Y29+'B. NORMALISED SCORE LEVELS'!AE29+'B. NORMALISED SCORE LEVELS'!AK29</f>
        <v>1.2178649237472765</v>
      </c>
      <c r="N28" s="19">
        <f>'B. NORMALISED SCORE LEVELS'!Z29+'B. NORMALISED SCORE LEVELS'!AF29+'B. NORMALISED SCORE LEVELS'!AL29</f>
        <v>1.2735042735042734</v>
      </c>
      <c r="O28" s="19">
        <f>'B. NORMALISED SCORE LEVELS'!AA29+'B. NORMALISED SCORE LEVELS'!AG29+'B. NORMALISED SCORE LEVELS'!AM29</f>
        <v>1.2376099399692866</v>
      </c>
      <c r="P28" s="84">
        <f>'B. NORMALISED SCORE LEVELS'!AB29+'B. NORMALISED SCORE LEVELS'!AH29+'B. NORMALISED SCORE LEVELS'!AN29</f>
        <v>1.310931174089069</v>
      </c>
      <c r="Q28" s="83">
        <f>'B. NORMALISED SCORE LEVELS'!AO29+'B. NORMALISED SCORE LEVELS'!AU29+'B. NORMALISED SCORE LEVELS'!BA29</f>
        <v>0.83986928104575165</v>
      </c>
      <c r="R28" s="19">
        <f>'B. NORMALISED SCORE LEVELS'!AP29+'B. NORMALISED SCORE LEVELS'!AV29+'B. NORMALISED SCORE LEVELS'!BB29</f>
        <v>0.66977225672877838</v>
      </c>
      <c r="S28" s="19">
        <f>'B. NORMALISED SCORE LEVELS'!AQ29+'B. NORMALISED SCORE LEVELS'!AW29+'B. NORMALISED SCORE LEVELS'!BC29</f>
        <v>0.90701128936423059</v>
      </c>
      <c r="T28" s="19">
        <f>'B. NORMALISED SCORE LEVELS'!AR29+'B. NORMALISED SCORE LEVELS'!AX29+'B. NORMALISED SCORE LEVELS'!BD29</f>
        <v>1.1838935574229692</v>
      </c>
      <c r="U28" s="19">
        <f>'B. NORMALISED SCORE LEVELS'!AS29+'B. NORMALISED SCORE LEVELS'!AY29+'B. NORMALISED SCORE LEVELS'!BE29</f>
        <v>1.0285714285714285</v>
      </c>
      <c r="V28" s="84">
        <f>'B. NORMALISED SCORE LEVELS'!AT29+'B. NORMALISED SCORE LEVELS'!AZ29+'B. NORMALISED SCORE LEVELS'!BF29</f>
        <v>1.0191570881226055</v>
      </c>
      <c r="W28" s="69">
        <f t="shared" si="0"/>
        <v>2.7193303984253956</v>
      </c>
      <c r="X28" s="35">
        <f t="shared" si="7"/>
        <v>2.4602339009862595</v>
      </c>
      <c r="Y28" s="35">
        <f t="shared" si="8"/>
        <v>2.8105139817979476</v>
      </c>
      <c r="Z28" s="35">
        <f t="shared" si="9"/>
        <v>3.1494928666349762</v>
      </c>
      <c r="AA28" s="35">
        <f t="shared" si="10"/>
        <v>2.8739309311211856</v>
      </c>
      <c r="AB28" s="35">
        <f t="shared" si="11"/>
        <v>3.0137522783443096</v>
      </c>
      <c r="AC28" s="69">
        <f>'B. NORMALISED SCORE LEVELS'!CQ29+'B. NORMALISED SCORE LEVELS'!CW29+'B. NORMALISED SCORE LEVELS'!DC29</f>
        <v>1.161904761904762</v>
      </c>
      <c r="AD28" s="35">
        <f>'B. NORMALISED SCORE LEVELS'!CR29+'B. NORMALISED SCORE LEVELS'!CX29+'B. NORMALISED SCORE LEVELS'!DD29</f>
        <v>0.93333333333333335</v>
      </c>
      <c r="AE28" s="35">
        <f>'B. NORMALISED SCORE LEVELS'!CS29+'B. NORMALISED SCORE LEVELS'!CY29+'B. NORMALISED SCORE LEVELS'!DE29</f>
        <v>1.1255411255411256</v>
      </c>
      <c r="AF28" s="35">
        <f>'B. NORMALISED SCORE LEVELS'!CT29+'B. NORMALISED SCORE LEVELS'!CZ29+'B. NORMALISED SCORE LEVELS'!DF29</f>
        <v>1.2922077922077921</v>
      </c>
      <c r="AG28" s="35">
        <f>'B. NORMALISED SCORE LEVELS'!CU29+'B. NORMALISED SCORE LEVELS'!DA29+'B. NORMALISED SCORE LEVELS'!DG29</f>
        <v>1.2333333333333334</v>
      </c>
      <c r="AH28" s="234">
        <f>'B. NORMALISED SCORE LEVELS'!CV29+'B. NORMALISED SCORE LEVELS'!DB29+'B. NORMALISED SCORE LEVELS'!DH29</f>
        <v>1.3303030303030303</v>
      </c>
      <c r="AI28" s="69">
        <f>'B. NORMALISED SCORE LEVELS'!BY29+'B. NORMALISED SCORE LEVELS'!CE29+'B. NORMALISED SCORE LEVELS'!CK29</f>
        <v>2.1284513512425161</v>
      </c>
      <c r="AJ28" s="35">
        <f>'B. NORMALISED SCORE LEVELS'!BZ29+'B. NORMALISED SCORE LEVELS'!CF29+'B. NORMALISED SCORE LEVELS'!CL29</f>
        <v>2.1294111059042669</v>
      </c>
      <c r="AK28" s="35">
        <f>'B. NORMALISED SCORE LEVELS'!CA29+'B. NORMALISED SCORE LEVELS'!CG29+'B. NORMALISED SCORE LEVELS'!CM29</f>
        <v>2.3523138742155405</v>
      </c>
      <c r="AL28" s="35">
        <f>'B. NORMALISED SCORE LEVELS'!CB29+'B. NORMALISED SCORE LEVELS'!CH29+'B. NORMALISED SCORE LEVELS'!CN29</f>
        <v>2.2598958239460734</v>
      </c>
      <c r="AM28" s="35">
        <f>'B. NORMALISED SCORE LEVELS'!CC29+'B. NORMALISED SCORE LEVELS'!CI29+'B. NORMALISED SCORE LEVELS'!CO29</f>
        <v>2.1478920949340843</v>
      </c>
      <c r="AN28" s="234">
        <f>'B. NORMALISED SCORE LEVELS'!CD29+'B. NORMALISED SCORE LEVELS'!CJ29+'B. NORMALISED SCORE LEVELS'!CP29</f>
        <v>2.2119114893631382</v>
      </c>
      <c r="AO28" s="69">
        <f>'B. NORMALISED SCORE LEVELS'!BG29+'B. NORMALISED SCORE LEVELS'!BM29+'B. NORMALISED SCORE LEVELS'!BS29</f>
        <v>1.1253968253968254</v>
      </c>
      <c r="AP28" s="35">
        <f>'B. NORMALISED SCORE LEVELS'!BH29+'B. NORMALISED SCORE LEVELS'!BN29+'B. NORMALISED SCORE LEVELS'!BT29</f>
        <v>1.0691176470588235</v>
      </c>
      <c r="AQ28" s="35">
        <f>'B. NORMALISED SCORE LEVELS'!BI29+'B. NORMALISED SCORE LEVELS'!BO29+'B. NORMALISED SCORE LEVELS'!BU29</f>
        <v>0.9789661319073083</v>
      </c>
      <c r="AR28" s="35">
        <f>'B. NORMALISED SCORE LEVELS'!BJ29+'B. NORMALISED SCORE LEVELS'!BP29+'B. NORMALISED SCORE LEVELS'!BV29</f>
        <v>0.96653796653796653</v>
      </c>
      <c r="AS28" s="35">
        <f>'B. NORMALISED SCORE LEVELS'!BK29+'B. NORMALISED SCORE LEVELS'!BQ29+'B. NORMALISED SCORE LEVELS'!BW29</f>
        <v>0.8833569071192835</v>
      </c>
      <c r="AT28" s="234">
        <f>'B. NORMALISED SCORE LEVELS'!BL29+'B. NORMALISED SCORE LEVELS'!BR29+'B. NORMALISED SCORE LEVELS'!BX29</f>
        <v>0.96212121212121215</v>
      </c>
      <c r="AU28" s="69">
        <f t="shared" si="2"/>
        <v>4.4157529385441041</v>
      </c>
      <c r="AV28" s="35">
        <f t="shared" si="3"/>
        <v>4.1318620862964242</v>
      </c>
      <c r="AW28" s="35">
        <f t="shared" si="4"/>
        <v>4.4568211316639745</v>
      </c>
      <c r="AX28" s="35">
        <f t="shared" si="5"/>
        <v>4.5186415826918322</v>
      </c>
      <c r="AY28" s="35">
        <f t="shared" si="6"/>
        <v>4.2645823353867014</v>
      </c>
      <c r="AZ28" s="234">
        <f t="shared" si="6"/>
        <v>4.5043357317873802</v>
      </c>
    </row>
    <row r="29" spans="1:52" x14ac:dyDescent="0.35">
      <c r="A29" s="82"/>
      <c r="B29" s="248" t="s">
        <v>28</v>
      </c>
      <c r="C29" s="243" t="s">
        <v>53</v>
      </c>
      <c r="D29" s="242" t="s">
        <v>74</v>
      </c>
      <c r="E29" s="19">
        <f>'B. NORMALISED SCORE LEVELS'!E30+'B. NORMALISED SCORE LEVELS'!K30+'B. NORMALISED SCORE LEVELS'!Q30</f>
        <v>0.79783735609628459</v>
      </c>
      <c r="F29" s="19">
        <f>'B. NORMALISED SCORE LEVELS'!F30+'B. NORMALISED SCORE LEVELS'!L30+'B. NORMALISED SCORE LEVELS'!R30</f>
        <v>0.74914658433739834</v>
      </c>
      <c r="G29" s="19">
        <f>'B. NORMALISED SCORE LEVELS'!G30+'B. NORMALISED SCORE LEVELS'!M30+'B. NORMALISED SCORE LEVELS'!S30</f>
        <v>0.82078723178984991</v>
      </c>
      <c r="H29" s="19">
        <f>'B. NORMALISED SCORE LEVELS'!H30+'B. NORMALISED SCORE LEVELS'!N30+'B. NORMALISED SCORE LEVELS'!T30</f>
        <v>0.7765901176399852</v>
      </c>
      <c r="I29" s="19">
        <f>'B. NORMALISED SCORE LEVELS'!I30+'B. NORMALISED SCORE LEVELS'!O30+'B. NORMALISED SCORE LEVELS'!U30</f>
        <v>0.79031378510534078</v>
      </c>
      <c r="J29" s="84">
        <f>'B. NORMALISED SCORE LEVELS'!J30+'B. NORMALISED SCORE LEVELS'!P30+'B. NORMALISED SCORE LEVELS'!V30</f>
        <v>0.81242110283951297</v>
      </c>
      <c r="K29" s="83">
        <f>'B. NORMALISED SCORE LEVELS'!W30+'B. NORMALISED SCORE LEVELS'!AC30+'B. NORMALISED SCORE LEVELS'!AI30</f>
        <v>1.0971153846153845</v>
      </c>
      <c r="L29" s="19">
        <f>'B. NORMALISED SCORE LEVELS'!X30+'B. NORMALISED SCORE LEVELS'!AD30+'B. NORMALISED SCORE LEVELS'!AJ30</f>
        <v>1.0707752286699654</v>
      </c>
      <c r="M29" s="19">
        <f>'B. NORMALISED SCORE LEVELS'!Y30+'B. NORMALISED SCORE LEVELS'!AE30+'B. NORMALISED SCORE LEVELS'!AK30</f>
        <v>1.0941176470588236</v>
      </c>
      <c r="N29" s="19">
        <f>'B. NORMALISED SCORE LEVELS'!Z30+'B. NORMALISED SCORE LEVELS'!AF30+'B. NORMALISED SCORE LEVELS'!AL30</f>
        <v>1.1068376068376069</v>
      </c>
      <c r="O29" s="19">
        <f>'B. NORMALISED SCORE LEVELS'!AA30+'B. NORMALISED SCORE LEVELS'!AG30+'B. NORMALISED SCORE LEVELS'!AM30</f>
        <v>1.0735725254781516</v>
      </c>
      <c r="P29" s="84">
        <f>'B. NORMALISED SCORE LEVELS'!AB30+'B. NORMALISED SCORE LEVELS'!AH30+'B. NORMALISED SCORE LEVELS'!AN30</f>
        <v>1.1632928475033741</v>
      </c>
      <c r="Q29" s="83">
        <f>'B. NORMALISED SCORE LEVELS'!AO30+'B. NORMALISED SCORE LEVELS'!AU30+'B. NORMALISED SCORE LEVELS'!BA30</f>
        <v>1.0574229691876751</v>
      </c>
      <c r="R29" s="19">
        <f>'B. NORMALISED SCORE LEVELS'!AP30+'B. NORMALISED SCORE LEVELS'!AV30+'B. NORMALISED SCORE LEVELS'!BB30</f>
        <v>0.76086956521739124</v>
      </c>
      <c r="S29" s="19">
        <f>'B. NORMALISED SCORE LEVELS'!AQ30+'B. NORMALISED SCORE LEVELS'!AW30+'B. NORMALISED SCORE LEVELS'!BC30</f>
        <v>0.89037433155080214</v>
      </c>
      <c r="T29" s="19">
        <f>'B. NORMALISED SCORE LEVELS'!AR30+'B. NORMALISED SCORE LEVELS'!AX30+'B. NORMALISED SCORE LEVELS'!BD30</f>
        <v>1.0686274509803921</v>
      </c>
      <c r="U29" s="19">
        <f>'B. NORMALISED SCORE LEVELS'!AS30+'B. NORMALISED SCORE LEVELS'!AY30+'B. NORMALISED SCORE LEVELS'!BE30</f>
        <v>1.2614285714285713</v>
      </c>
      <c r="V29" s="84">
        <f>'B. NORMALISED SCORE LEVELS'!AT30+'B. NORMALISED SCORE LEVELS'!AZ30+'B. NORMALISED SCORE LEVELS'!BF30</f>
        <v>1.1579588993382097</v>
      </c>
      <c r="W29" s="69">
        <f t="shared" si="0"/>
        <v>2.9523757098993442</v>
      </c>
      <c r="X29" s="35">
        <f t="shared" si="7"/>
        <v>2.5807913782247551</v>
      </c>
      <c r="Y29" s="35">
        <f t="shared" si="8"/>
        <v>2.8052792103994757</v>
      </c>
      <c r="Z29" s="35">
        <f t="shared" si="9"/>
        <v>2.9520551754579842</v>
      </c>
      <c r="AA29" s="35">
        <f t="shared" si="10"/>
        <v>3.1253148820120638</v>
      </c>
      <c r="AB29" s="35">
        <f t="shared" si="11"/>
        <v>3.1336728496810968</v>
      </c>
      <c r="AC29" s="69">
        <f>'B. NORMALISED SCORE LEVELS'!CQ30+'B. NORMALISED SCORE LEVELS'!CW30+'B. NORMALISED SCORE LEVELS'!DC30</f>
        <v>1.5047619047619047</v>
      </c>
      <c r="AD29" s="35">
        <f>'B. NORMALISED SCORE LEVELS'!CR30+'B. NORMALISED SCORE LEVELS'!CX30+'B. NORMALISED SCORE LEVELS'!DD30</f>
        <v>1.1444444444444444</v>
      </c>
      <c r="AE29" s="35">
        <f>'B. NORMALISED SCORE LEVELS'!CS30+'B. NORMALISED SCORE LEVELS'!CY30+'B. NORMALISED SCORE LEVELS'!DE30</f>
        <v>1.5930735930735931</v>
      </c>
      <c r="AF29" s="35">
        <f>'B. NORMALISED SCORE LEVELS'!CT30+'B. NORMALISED SCORE LEVELS'!CZ30+'B. NORMALISED SCORE LEVELS'!DF30</f>
        <v>1.5108225108225108</v>
      </c>
      <c r="AG29" s="35">
        <f>'B. NORMALISED SCORE LEVELS'!CU30+'B. NORMALISED SCORE LEVELS'!DA30+'B. NORMALISED SCORE LEVELS'!DG30</f>
        <v>1.2208333333333332</v>
      </c>
      <c r="AH29" s="234">
        <f>'B. NORMALISED SCORE LEVELS'!CV30+'B. NORMALISED SCORE LEVELS'!DB30+'B. NORMALISED SCORE LEVELS'!DH30</f>
        <v>1.7803030303030305</v>
      </c>
      <c r="AI29" s="69">
        <f>'B. NORMALISED SCORE LEVELS'!BY30+'B. NORMALISED SCORE LEVELS'!CE30+'B. NORMALISED SCORE LEVELS'!CK30</f>
        <v>2.1060265057941194</v>
      </c>
      <c r="AJ29" s="35">
        <f>'B. NORMALISED SCORE LEVELS'!BZ30+'B. NORMALISED SCORE LEVELS'!CF30+'B. NORMALISED SCORE LEVELS'!CL30</f>
        <v>1.5484062635390234</v>
      </c>
      <c r="AK29" s="35">
        <f>'B. NORMALISED SCORE LEVELS'!CA30+'B. NORMALISED SCORE LEVELS'!CG30+'B. NORMALISED SCORE LEVELS'!CM30</f>
        <v>1.8680391891281773</v>
      </c>
      <c r="AL29" s="35">
        <f>'B. NORMALISED SCORE LEVELS'!CB30+'B. NORMALISED SCORE LEVELS'!CH30+'B. NORMALISED SCORE LEVELS'!CN30</f>
        <v>2.1052592686047977</v>
      </c>
      <c r="AM29" s="35">
        <f>'B. NORMALISED SCORE LEVELS'!CC30+'B. NORMALISED SCORE LEVELS'!CI30+'B. NORMALISED SCORE LEVELS'!CO30</f>
        <v>2.2822944493199477</v>
      </c>
      <c r="AN29" s="234">
        <f>'B. NORMALISED SCORE LEVELS'!CD30+'B. NORMALISED SCORE LEVELS'!CJ30+'B. NORMALISED SCORE LEVELS'!CP30</f>
        <v>2.2739571853553104</v>
      </c>
      <c r="AO29" s="69">
        <f>'B. NORMALISED SCORE LEVELS'!BG30+'B. NORMALISED SCORE LEVELS'!BM30+'B. NORMALISED SCORE LEVELS'!BS30</f>
        <v>1.3571428571428572</v>
      </c>
      <c r="AP29" s="35">
        <f>'B. NORMALISED SCORE LEVELS'!BH30+'B. NORMALISED SCORE LEVELS'!BN30+'B. NORMALISED SCORE LEVELS'!BT30</f>
        <v>1.2791316526610643</v>
      </c>
      <c r="AQ29" s="35">
        <f>'B. NORMALISED SCORE LEVELS'!BI30+'B. NORMALISED SCORE LEVELS'!BO30+'B. NORMALISED SCORE LEVELS'!BU30</f>
        <v>1.1923351158645277</v>
      </c>
      <c r="AR29" s="35">
        <f>'B. NORMALISED SCORE LEVELS'!BJ30+'B. NORMALISED SCORE LEVELS'!BP30+'B. NORMALISED SCORE LEVELS'!BV30</f>
        <v>1.3777348777348777</v>
      </c>
      <c r="AS29" s="35">
        <f>'B. NORMALISED SCORE LEVELS'!BK30+'B. NORMALISED SCORE LEVELS'!BQ30+'B. NORMALISED SCORE LEVELS'!BW30</f>
        <v>1.3519094766619519</v>
      </c>
      <c r="AT29" s="234">
        <f>'B. NORMALISED SCORE LEVELS'!BL30+'B. NORMALISED SCORE LEVELS'!BR30+'B. NORMALISED SCORE LEVELS'!BX30</f>
        <v>1.3217171717171716</v>
      </c>
      <c r="AU29" s="69">
        <f t="shared" si="2"/>
        <v>4.9679312676988818</v>
      </c>
      <c r="AV29" s="35">
        <f t="shared" si="3"/>
        <v>3.9719823606445321</v>
      </c>
      <c r="AW29" s="35">
        <f t="shared" si="4"/>
        <v>4.6534478980662985</v>
      </c>
      <c r="AX29" s="35">
        <f t="shared" si="5"/>
        <v>4.9938166571621867</v>
      </c>
      <c r="AY29" s="35">
        <f t="shared" si="6"/>
        <v>4.8550372593152327</v>
      </c>
      <c r="AZ29" s="234">
        <f t="shared" si="6"/>
        <v>5.3759773873755128</v>
      </c>
    </row>
    <row r="30" spans="1:52" x14ac:dyDescent="0.35">
      <c r="A30" s="82"/>
      <c r="B30" s="248" t="s">
        <v>30</v>
      </c>
      <c r="C30" s="243" t="s">
        <v>53</v>
      </c>
      <c r="D30" s="242" t="s">
        <v>75</v>
      </c>
      <c r="E30" s="19">
        <f>'B. NORMALISED SCORE LEVELS'!E31+'B. NORMALISED SCORE LEVELS'!K31+'B. NORMALISED SCORE LEVELS'!Q31</f>
        <v>0.3752518315018315</v>
      </c>
      <c r="F30" s="19">
        <f>'B. NORMALISED SCORE LEVELS'!F31+'B. NORMALISED SCORE LEVELS'!L31+'B. NORMALISED SCORE LEVELS'!R31</f>
        <v>0.30216739743926507</v>
      </c>
      <c r="G30" s="19">
        <f>'B. NORMALISED SCORE LEVELS'!G31+'B. NORMALISED SCORE LEVELS'!M31+'B. NORMALISED SCORE LEVELS'!S31</f>
        <v>0.34943034086476255</v>
      </c>
      <c r="H30" s="19">
        <f>'B. NORMALISED SCORE LEVELS'!H31+'B. NORMALISED SCORE LEVELS'!N31+'B. NORMALISED SCORE LEVELS'!T31</f>
        <v>0.37049045652557094</v>
      </c>
      <c r="I30" s="19">
        <f>'B. NORMALISED SCORE LEVELS'!I31+'B. NORMALISED SCORE LEVELS'!O31+'B. NORMALISED SCORE LEVELS'!U31</f>
        <v>0.33742153631393235</v>
      </c>
      <c r="J30" s="84">
        <f>'B. NORMALISED SCORE LEVELS'!J31+'B. NORMALISED SCORE LEVELS'!P31+'B. NORMALISED SCORE LEVELS'!V31</f>
        <v>0.36892656390564343</v>
      </c>
      <c r="K30" s="83">
        <f>'B. NORMALISED SCORE LEVELS'!W31+'B. NORMALISED SCORE LEVELS'!AC31+'B. NORMALISED SCORE LEVELS'!AI31</f>
        <v>0.75</v>
      </c>
      <c r="L30" s="19">
        <f>'B. NORMALISED SCORE LEVELS'!X31+'B. NORMALISED SCORE LEVELS'!AD31+'B. NORMALISED SCORE LEVELS'!AJ31</f>
        <v>0.76113360323886647</v>
      </c>
      <c r="M30" s="19">
        <f>'B. NORMALISED SCORE LEVELS'!Y31+'B. NORMALISED SCORE LEVELS'!AE31+'B. NORMALISED SCORE LEVELS'!AK31</f>
        <v>0.7803921568627451</v>
      </c>
      <c r="N30" s="19">
        <f>'B. NORMALISED SCORE LEVELS'!Z31+'B. NORMALISED SCORE LEVELS'!AF31+'B. NORMALISED SCORE LEVELS'!AL31</f>
        <v>0.74358974358974361</v>
      </c>
      <c r="O30" s="19">
        <f>'B. NORMALISED SCORE LEVELS'!AA31+'B. NORMALISED SCORE LEVELS'!AG31+'B. NORMALISED SCORE LEVELS'!AM31</f>
        <v>0.85439061845595388</v>
      </c>
      <c r="P30" s="84">
        <f>'B. NORMALISED SCORE LEVELS'!AB31+'B. NORMALISED SCORE LEVELS'!AH31+'B. NORMALISED SCORE LEVELS'!AN31</f>
        <v>0.66491228070175434</v>
      </c>
      <c r="Q30" s="83">
        <f>'B. NORMALISED SCORE LEVELS'!AO31+'B. NORMALISED SCORE LEVELS'!AU31+'B. NORMALISED SCORE LEVELS'!BA31</f>
        <v>0.81139122315592904</v>
      </c>
      <c r="R30" s="19">
        <f>'B. NORMALISED SCORE LEVELS'!AP31+'B. NORMALISED SCORE LEVELS'!AV31+'B. NORMALISED SCORE LEVELS'!BB31</f>
        <v>0.64630779848171149</v>
      </c>
      <c r="S30" s="19">
        <f>'B. NORMALISED SCORE LEVELS'!AQ31+'B. NORMALISED SCORE LEVELS'!AW31+'B. NORMALISED SCORE LEVELS'!BC31</f>
        <v>0.76381461675579321</v>
      </c>
      <c r="T30" s="19">
        <f>'B. NORMALISED SCORE LEVELS'!AR31+'B. NORMALISED SCORE LEVELS'!AX31+'B. NORMALISED SCORE LEVELS'!BD31</f>
        <v>0.93459383753501402</v>
      </c>
      <c r="U30" s="19">
        <f>'B. NORMALISED SCORE LEVELS'!AS31+'B. NORMALISED SCORE LEVELS'!AY31+'B. NORMALISED SCORE LEVELS'!BE31</f>
        <v>0.77095238095238094</v>
      </c>
      <c r="V30" s="84">
        <f>'B. NORMALISED SCORE LEVELS'!AT31+'B. NORMALISED SCORE LEVELS'!AZ31+'B. NORMALISED SCORE LEVELS'!BF31</f>
        <v>0.9324277255311737</v>
      </c>
      <c r="W30" s="69">
        <f t="shared" si="0"/>
        <v>1.9366430546577604</v>
      </c>
      <c r="X30" s="35">
        <f t="shared" si="7"/>
        <v>1.709608799159843</v>
      </c>
      <c r="Y30" s="35">
        <f t="shared" si="8"/>
        <v>1.8936371144833006</v>
      </c>
      <c r="Z30" s="35">
        <f t="shared" si="9"/>
        <v>2.0486740376503283</v>
      </c>
      <c r="AA30" s="35">
        <f t="shared" si="10"/>
        <v>1.9627645357222674</v>
      </c>
      <c r="AB30" s="35">
        <f t="shared" si="11"/>
        <v>1.9662665701385715</v>
      </c>
      <c r="AC30" s="69">
        <f>'B. NORMALISED SCORE LEVELS'!CQ31+'B. NORMALISED SCORE LEVELS'!CW31+'B. NORMALISED SCORE LEVELS'!DC31</f>
        <v>0.4285714285714286</v>
      </c>
      <c r="AD30" s="35">
        <f>'B. NORMALISED SCORE LEVELS'!CR31+'B. NORMALISED SCORE LEVELS'!CX31+'B. NORMALISED SCORE LEVELS'!DD31</f>
        <v>0.19999999999999996</v>
      </c>
      <c r="AE30" s="35">
        <f>'B. NORMALISED SCORE LEVELS'!CS31+'B. NORMALISED SCORE LEVELS'!CY31+'B. NORMALISED SCORE LEVELS'!DE31</f>
        <v>0.25757575757575757</v>
      </c>
      <c r="AF30" s="35">
        <f>'B. NORMALISED SCORE LEVELS'!CT31+'B. NORMALISED SCORE LEVELS'!CZ31+'B. NORMALISED SCORE LEVELS'!DF31</f>
        <v>0.5</v>
      </c>
      <c r="AG30" s="35">
        <f>'B. NORMALISED SCORE LEVELS'!CU31+'B. NORMALISED SCORE LEVELS'!DA31+'B. NORMALISED SCORE LEVELS'!DG31</f>
        <v>0.31111111111111112</v>
      </c>
      <c r="AH30" s="234">
        <f>'B. NORMALISED SCORE LEVELS'!CV31+'B. NORMALISED SCORE LEVELS'!DB31+'B. NORMALISED SCORE LEVELS'!DH31</f>
        <v>0.25</v>
      </c>
      <c r="AI30" s="69">
        <f>'B. NORMALISED SCORE LEVELS'!BY31+'B. NORMALISED SCORE LEVELS'!CE31+'B. NORMALISED SCORE LEVELS'!CK31</f>
        <v>2.1070151540950111</v>
      </c>
      <c r="AJ30" s="35">
        <f>'B. NORMALISED SCORE LEVELS'!BZ31+'B. NORMALISED SCORE LEVELS'!CF31+'B. NORMALISED SCORE LEVELS'!CL31</f>
        <v>2.0062249297812831</v>
      </c>
      <c r="AK30" s="35">
        <f>'B. NORMALISED SCORE LEVELS'!CA31+'B. NORMALISED SCORE LEVELS'!CG31+'B. NORMALISED SCORE LEVELS'!CM31</f>
        <v>2.3923597002121992</v>
      </c>
      <c r="AL30" s="35">
        <f>'B. NORMALISED SCORE LEVELS'!CB31+'B. NORMALISED SCORE LEVELS'!CH31+'B. NORMALISED SCORE LEVELS'!CN31</f>
        <v>2.2836170538723572</v>
      </c>
      <c r="AM30" s="35">
        <f>'B. NORMALISED SCORE LEVELS'!CC31+'B. NORMALISED SCORE LEVELS'!CI31+'B. NORMALISED SCORE LEVELS'!CO31</f>
        <v>2.2922027041362485</v>
      </c>
      <c r="AN30" s="234">
        <f>'B. NORMALISED SCORE LEVELS'!CD31+'B. NORMALISED SCORE LEVELS'!CJ31+'B. NORMALISED SCORE LEVELS'!CP31</f>
        <v>2.3275182655126097</v>
      </c>
      <c r="AO30" s="69">
        <f>'B. NORMALISED SCORE LEVELS'!BG31+'B. NORMALISED SCORE LEVELS'!BM31+'B. NORMALISED SCORE LEVELS'!BS31</f>
        <v>0.5714285714285714</v>
      </c>
      <c r="AP30" s="35">
        <f>'B. NORMALISED SCORE LEVELS'!BH31+'B. NORMALISED SCORE LEVELS'!BN31+'B. NORMALISED SCORE LEVELS'!BT31</f>
        <v>0.4848039215686275</v>
      </c>
      <c r="AQ30" s="35">
        <f>'B. NORMALISED SCORE LEVELS'!BI31+'B. NORMALISED SCORE LEVELS'!BO31+'B. NORMALISED SCORE LEVELS'!BU31</f>
        <v>0.36737967914438507</v>
      </c>
      <c r="AR30" s="35">
        <f>'B. NORMALISED SCORE LEVELS'!BJ31+'B. NORMALISED SCORE LEVELS'!BP31+'B. NORMALISED SCORE LEVELS'!BV31</f>
        <v>0.38610038610038616</v>
      </c>
      <c r="AS30" s="35">
        <f>'B. NORMALISED SCORE LEVELS'!BK31+'B. NORMALISED SCORE LEVELS'!BQ31+'B. NORMALISED SCORE LEVELS'!BW31</f>
        <v>0.34125412541254119</v>
      </c>
      <c r="AT30" s="234">
        <f>'B. NORMALISED SCORE LEVELS'!BL31+'B. NORMALISED SCORE LEVELS'!BR31+'B. NORMALISED SCORE LEVELS'!BX31</f>
        <v>0.36161616161616161</v>
      </c>
      <c r="AU30" s="69">
        <f t="shared" si="2"/>
        <v>3.1070151540950111</v>
      </c>
      <c r="AV30" s="35">
        <f t="shared" si="3"/>
        <v>2.6910288513499103</v>
      </c>
      <c r="AW30" s="35">
        <f t="shared" si="4"/>
        <v>3.0173151369323419</v>
      </c>
      <c r="AX30" s="35">
        <f t="shared" si="5"/>
        <v>3.1697174399727435</v>
      </c>
      <c r="AY30" s="35">
        <f t="shared" si="6"/>
        <v>2.9445679406599004</v>
      </c>
      <c r="AZ30" s="234">
        <f t="shared" si="6"/>
        <v>2.9391344271287712</v>
      </c>
    </row>
    <row r="31" spans="1:52" x14ac:dyDescent="0.35">
      <c r="A31" s="82"/>
      <c r="B31" s="248" t="s">
        <v>34</v>
      </c>
      <c r="C31" s="243" t="s">
        <v>53</v>
      </c>
      <c r="D31" s="242" t="s">
        <v>76</v>
      </c>
      <c r="E31" s="19">
        <f>'B. NORMALISED SCORE LEVELS'!E32+'B. NORMALISED SCORE LEVELS'!K32+'B. NORMALISED SCORE LEVELS'!Q32</f>
        <v>2.5918367346938775</v>
      </c>
      <c r="F31" s="19">
        <f>'B. NORMALISED SCORE LEVELS'!F32+'B. NORMALISED SCORE LEVELS'!L32+'B. NORMALISED SCORE LEVELS'!R32</f>
        <v>2.5918367346938775</v>
      </c>
      <c r="G31" s="19">
        <f>'B. NORMALISED SCORE LEVELS'!G32+'B. NORMALISED SCORE LEVELS'!M32+'B. NORMALISED SCORE LEVELS'!S32</f>
        <v>2.64</v>
      </c>
      <c r="H31" s="19">
        <f>'B. NORMALISED SCORE LEVELS'!H32+'B. NORMALISED SCORE LEVELS'!N32+'B. NORMALISED SCORE LEVELS'!T32</f>
        <v>2.6530612244897958</v>
      </c>
      <c r="I31" s="19">
        <f>'B. NORMALISED SCORE LEVELS'!I32+'B. NORMALISED SCORE LEVELS'!O32+'B. NORMALISED SCORE LEVELS'!U32</f>
        <v>2.7142857142857144</v>
      </c>
      <c r="J31" s="84">
        <f>'B. NORMALISED SCORE LEVELS'!J32+'B. NORMALISED SCORE LEVELS'!P32+'B. NORMALISED SCORE LEVELS'!V32</f>
        <v>2.74</v>
      </c>
      <c r="K31" s="83">
        <f>'B. NORMALISED SCORE LEVELS'!W32+'B. NORMALISED SCORE LEVELS'!AC32+'B. NORMALISED SCORE LEVELS'!AI32</f>
        <v>2.0743589743589741</v>
      </c>
      <c r="L31" s="19">
        <f>'B. NORMALISED SCORE LEVELS'!X32+'B. NORMALISED SCORE LEVELS'!AD32+'B. NORMALISED SCORE LEVELS'!AJ32</f>
        <v>2.1595441595441596</v>
      </c>
      <c r="M31" s="19">
        <f>'B. NORMALISED SCORE LEVELS'!Y32+'B. NORMALISED SCORE LEVELS'!AE32+'B. NORMALISED SCORE LEVELS'!AK32</f>
        <v>2.1925925925925931</v>
      </c>
      <c r="N31" s="19">
        <f>'B. NORMALISED SCORE LEVELS'!Z32+'B. NORMALISED SCORE LEVELS'!AF32+'B. NORMALISED SCORE LEVELS'!AL32</f>
        <v>2.2706552706552712</v>
      </c>
      <c r="O31" s="19">
        <f>'B. NORMALISED SCORE LEVELS'!AA32+'B. NORMALISED SCORE LEVELS'!AG32+'B. NORMALISED SCORE LEVELS'!AM32</f>
        <v>2.3846153846153846</v>
      </c>
      <c r="P31" s="84">
        <f>'B. NORMALISED SCORE LEVELS'!AB32+'B. NORMALISED SCORE LEVELS'!AH32+'B. NORMALISED SCORE LEVELS'!AN32</f>
        <v>2.4282051282051285</v>
      </c>
      <c r="Q31" s="83">
        <f>'B. NORMALISED SCORE LEVELS'!AO32+'B. NORMALISED SCORE LEVELS'!AU32+'B. NORMALISED SCORE LEVELS'!BA32</f>
        <v>1.9309056956115782</v>
      </c>
      <c r="R31" s="19">
        <f>'B. NORMALISED SCORE LEVELS'!AP32+'B. NORMALISED SCORE LEVELS'!AV32+'B. NORMALISED SCORE LEVELS'!BB32</f>
        <v>1.8578329882677709</v>
      </c>
      <c r="S31" s="19">
        <f>'B. NORMALISED SCORE LEVELS'!AQ32+'B. NORMALISED SCORE LEVELS'!AW32+'B. NORMALISED SCORE LEVELS'!BC32</f>
        <v>2.2162804515745691</v>
      </c>
      <c r="T31" s="19">
        <f>'B. NORMALISED SCORE LEVELS'!AR32+'B. NORMALISED SCORE LEVELS'!AX32+'B. NORMALISED SCORE LEVELS'!BD32</f>
        <v>2.3970588235294117</v>
      </c>
      <c r="U31" s="19">
        <f>'B. NORMALISED SCORE LEVELS'!AS32+'B. NORMALISED SCORE LEVELS'!AY32+'B. NORMALISED SCORE LEVELS'!BE32</f>
        <v>2.1442857142857141</v>
      </c>
      <c r="V31" s="84">
        <f>'B. NORMALISED SCORE LEVELS'!AT32+'B. NORMALISED SCORE LEVELS'!AZ32+'B. NORMALISED SCORE LEVELS'!BF32</f>
        <v>2.0179380006966214</v>
      </c>
      <c r="W31" s="69">
        <f t="shared" si="0"/>
        <v>6.5971014046644303</v>
      </c>
      <c r="X31" s="35">
        <f t="shared" si="7"/>
        <v>6.6092138825058084</v>
      </c>
      <c r="Y31" s="35">
        <f t="shared" si="8"/>
        <v>7.0488730441671628</v>
      </c>
      <c r="Z31" s="35">
        <f t="shared" si="9"/>
        <v>7.3207753186744782</v>
      </c>
      <c r="AA31" s="35">
        <f t="shared" si="10"/>
        <v>7.2431868131868127</v>
      </c>
      <c r="AB31" s="35">
        <f t="shared" si="11"/>
        <v>7.1861431289017501</v>
      </c>
      <c r="AC31" s="69">
        <f>'B. NORMALISED SCORE LEVELS'!CQ32+'B. NORMALISED SCORE LEVELS'!CW32+'B. NORMALISED SCORE LEVELS'!DC32</f>
        <v>1.0619047619047619</v>
      </c>
      <c r="AD31" s="35">
        <f>'B. NORMALISED SCORE LEVELS'!CR32+'B. NORMALISED SCORE LEVELS'!CX32+'B. NORMALISED SCORE LEVELS'!DD32</f>
        <v>0.78888888888888875</v>
      </c>
      <c r="AE31" s="35">
        <f>'B. NORMALISED SCORE LEVELS'!CS32+'B. NORMALISED SCORE LEVELS'!CY32+'B. NORMALISED SCORE LEVELS'!DE32</f>
        <v>1.106060606060606</v>
      </c>
      <c r="AF31" s="35">
        <f>'B. NORMALISED SCORE LEVELS'!CT32+'B. NORMALISED SCORE LEVELS'!CZ32+'B. NORMALISED SCORE LEVELS'!DF32</f>
        <v>1.3441558441558441</v>
      </c>
      <c r="AG31" s="35">
        <f>'B. NORMALISED SCORE LEVELS'!CU32+'B. NORMALISED SCORE LEVELS'!DA32+'B. NORMALISED SCORE LEVELS'!DG32</f>
        <v>1.3583333333333334</v>
      </c>
      <c r="AH31" s="234">
        <f>'B. NORMALISED SCORE LEVELS'!CV32+'B. NORMALISED SCORE LEVELS'!DB32+'B. NORMALISED SCORE LEVELS'!DH32</f>
        <v>1.5545454545454547</v>
      </c>
      <c r="AI31" s="69">
        <f>'B. NORMALISED SCORE LEVELS'!BY32+'B. NORMALISED SCORE LEVELS'!CE32+'B. NORMALISED SCORE LEVELS'!CK32</f>
        <v>1.0514764565043895</v>
      </c>
      <c r="AJ31" s="35">
        <f>'B. NORMALISED SCORE LEVELS'!BZ32+'B. NORMALISED SCORE LEVELS'!CF32+'B. NORMALISED SCORE LEVELS'!CL32</f>
        <v>0.62189586114819784</v>
      </c>
      <c r="AK31" s="35">
        <f>'B. NORMALISED SCORE LEVELS'!CA32+'B. NORMALISED SCORE LEVELS'!CG32+'B. NORMALISED SCORE LEVELS'!CM32</f>
        <v>0.87427536231884062</v>
      </c>
      <c r="AL31" s="35">
        <f>'B. NORMALISED SCORE LEVELS'!CB32+'B. NORMALISED SCORE LEVELS'!CH32+'B. NORMALISED SCORE LEVELS'!CN32</f>
        <v>0.67632743362831838</v>
      </c>
      <c r="AM31" s="35">
        <f>'B. NORMALISED SCORE LEVELS'!CC32+'B. NORMALISED SCORE LEVELS'!CI32+'B. NORMALISED SCORE LEVELS'!CO32</f>
        <v>0.5</v>
      </c>
      <c r="AN31" s="234">
        <f>'B. NORMALISED SCORE LEVELS'!CD32+'B. NORMALISED SCORE LEVELS'!CJ32+'B. NORMALISED SCORE LEVELS'!CP32</f>
        <v>0.56921287549002997</v>
      </c>
      <c r="AO31" s="69">
        <f>'B. NORMALISED SCORE LEVELS'!BG32+'B. NORMALISED SCORE LEVELS'!BM32+'B. NORMALISED SCORE LEVELS'!BS32</f>
        <v>2.5444444444444443</v>
      </c>
      <c r="AP31" s="35">
        <f>'B. NORMALISED SCORE LEVELS'!BH32+'B. NORMALISED SCORE LEVELS'!BN32+'B. NORMALISED SCORE LEVELS'!BT32</f>
        <v>2.4537815126050422</v>
      </c>
      <c r="AQ31" s="35">
        <f>'B. NORMALISED SCORE LEVELS'!BI32+'B. NORMALISED SCORE LEVELS'!BO32+'B. NORMALISED SCORE LEVELS'!BU32</f>
        <v>2.3647058823529412</v>
      </c>
      <c r="AR31" s="35">
        <f>'B. NORMALISED SCORE LEVELS'!BJ32+'B. NORMALISED SCORE LEVELS'!BP32+'B. NORMALISED SCORE LEVELS'!BV32</f>
        <v>2.2857142857142856</v>
      </c>
      <c r="AS31" s="35">
        <f>'B. NORMALISED SCORE LEVELS'!BK32+'B. NORMALISED SCORE LEVELS'!BQ32+'B. NORMALISED SCORE LEVELS'!BW32</f>
        <v>2.2428571428571429</v>
      </c>
      <c r="AT31" s="234">
        <f>'B. NORMALISED SCORE LEVELS'!BL32+'B. NORMALISED SCORE LEVELS'!BR32+'B. NORMALISED SCORE LEVELS'!BX32</f>
        <v>2.2666666666666666</v>
      </c>
      <c r="AU31" s="69">
        <f t="shared" si="2"/>
        <v>4.6578256628535959</v>
      </c>
      <c r="AV31" s="35">
        <f t="shared" si="3"/>
        <v>3.8645662626421289</v>
      </c>
      <c r="AW31" s="35">
        <f t="shared" si="4"/>
        <v>4.3450418507323878</v>
      </c>
      <c r="AX31" s="35">
        <f t="shared" si="5"/>
        <v>4.306197563498448</v>
      </c>
      <c r="AY31" s="35">
        <f t="shared" si="6"/>
        <v>4.1011904761904763</v>
      </c>
      <c r="AZ31" s="234">
        <f t="shared" si="6"/>
        <v>4.3904249967021514</v>
      </c>
    </row>
    <row r="32" spans="1:52" x14ac:dyDescent="0.35">
      <c r="A32" s="82"/>
      <c r="B32" s="248" t="s">
        <v>31</v>
      </c>
      <c r="C32" s="243" t="s">
        <v>53</v>
      </c>
      <c r="D32" s="242" t="s">
        <v>77</v>
      </c>
      <c r="E32" s="19">
        <f>'B. NORMALISED SCORE LEVELS'!E33+'B. NORMALISED SCORE LEVELS'!K33+'B. NORMALISED SCORE LEVELS'!Q33</f>
        <v>0.89169283097854524</v>
      </c>
      <c r="F32" s="19">
        <f>'B. NORMALISED SCORE LEVELS'!F33+'B. NORMALISED SCORE LEVELS'!L33+'B. NORMALISED SCORE LEVELS'!R33</f>
        <v>0.89527147586924694</v>
      </c>
      <c r="G32" s="19">
        <f>'B. NORMALISED SCORE LEVELS'!G33+'B. NORMALISED SCORE LEVELS'!M33+'B. NORMALISED SCORE LEVELS'!S33</f>
        <v>0.92535325612533104</v>
      </c>
      <c r="H32" s="19">
        <f>'B. NORMALISED SCORE LEVELS'!H33+'B. NORMALISED SCORE LEVELS'!N33+'B. NORMALISED SCORE LEVELS'!T33</f>
        <v>0.90314578208338714</v>
      </c>
      <c r="I32" s="19">
        <f>'B. NORMALISED SCORE LEVELS'!I33+'B. NORMALISED SCORE LEVELS'!O33+'B. NORMALISED SCORE LEVELS'!U33</f>
        <v>0.84381732759023198</v>
      </c>
      <c r="J32" s="84">
        <f>'B. NORMALISED SCORE LEVELS'!J33+'B. NORMALISED SCORE LEVELS'!P33+'B. NORMALISED SCORE LEVELS'!V33</f>
        <v>0.86748181154038895</v>
      </c>
      <c r="K32" s="83">
        <f>'B. NORMALISED SCORE LEVELS'!W33+'B. NORMALISED SCORE LEVELS'!AC33+'B. NORMALISED SCORE LEVELS'!AI33</f>
        <v>1.4647435897435896</v>
      </c>
      <c r="L32" s="19">
        <f>'B. NORMALISED SCORE LEVELS'!X33+'B. NORMALISED SCORE LEVELS'!AD33+'B. NORMALISED SCORE LEVELS'!AJ33</f>
        <v>1.4525416104363473</v>
      </c>
      <c r="M32" s="19">
        <f>'B. NORMALISED SCORE LEVELS'!Y33+'B. NORMALISED SCORE LEVELS'!AE33+'B. NORMALISED SCORE LEVELS'!AK33</f>
        <v>1.5385620915032683</v>
      </c>
      <c r="N32" s="19">
        <f>'B. NORMALISED SCORE LEVELS'!Z33+'B. NORMALISED SCORE LEVELS'!AF33+'B. NORMALISED SCORE LEVELS'!AL33</f>
        <v>1.4544159544159547</v>
      </c>
      <c r="O32" s="19">
        <f>'B. NORMALISED SCORE LEVELS'!AA33+'B. NORMALISED SCORE LEVELS'!AG33+'B. NORMALISED SCORE LEVELS'!AM33</f>
        <v>1.4806645260365769</v>
      </c>
      <c r="P32" s="84">
        <f>'B. NORMALISED SCORE LEVELS'!AB33+'B. NORMALISED SCORE LEVELS'!AH33+'B. NORMALISED SCORE LEVELS'!AN33</f>
        <v>1.3028340080971663</v>
      </c>
      <c r="Q32" s="83">
        <f>'B. NORMALISED SCORE LEVELS'!AO33+'B. NORMALISED SCORE LEVELS'!AU33+'B. NORMALISED SCORE LEVELS'!BA33</f>
        <v>0.84780578898225956</v>
      </c>
      <c r="R32" s="19">
        <f>'B. NORMALISED SCORE LEVELS'!AP33+'B. NORMALISED SCORE LEVELS'!AV33+'B. NORMALISED SCORE LEVELS'!BB33</f>
        <v>0.71739130434782605</v>
      </c>
      <c r="S32" s="19">
        <f>'B. NORMALISED SCORE LEVELS'!AQ33+'B. NORMALISED SCORE LEVELS'!AW33+'B. NORMALISED SCORE LEVELS'!BC33</f>
        <v>0.73737373737373746</v>
      </c>
      <c r="T32" s="19">
        <f>'B. NORMALISED SCORE LEVELS'!AR33+'B. NORMALISED SCORE LEVELS'!AX33+'B. NORMALISED SCORE LEVELS'!BD33</f>
        <v>0.93333333333333335</v>
      </c>
      <c r="U32" s="19">
        <f>'B. NORMALISED SCORE LEVELS'!AS33+'B. NORMALISED SCORE LEVELS'!AY33+'B. NORMALISED SCORE LEVELS'!BE33</f>
        <v>0.92857142857142849</v>
      </c>
      <c r="V32" s="84">
        <f>'B. NORMALISED SCORE LEVELS'!AT33+'B. NORMALISED SCORE LEVELS'!AZ33+'B. NORMALISED SCORE LEVELS'!BF33</f>
        <v>0.8726924416579589</v>
      </c>
      <c r="W32" s="69">
        <f t="shared" si="0"/>
        <v>3.2042422097043946</v>
      </c>
      <c r="X32" s="35">
        <f t="shared" si="7"/>
        <v>3.0652043906534203</v>
      </c>
      <c r="Y32" s="35">
        <f t="shared" si="8"/>
        <v>3.2012890850023368</v>
      </c>
      <c r="Z32" s="35">
        <f t="shared" si="9"/>
        <v>3.2908950698326755</v>
      </c>
      <c r="AA32" s="35">
        <f t="shared" si="10"/>
        <v>3.2530532821982372</v>
      </c>
      <c r="AB32" s="35">
        <f t="shared" si="11"/>
        <v>3.043008261295514</v>
      </c>
      <c r="AC32" s="69">
        <f>'B. NORMALISED SCORE LEVELS'!CQ33+'B. NORMALISED SCORE LEVELS'!CW33+'B. NORMALISED SCORE LEVELS'!DC33</f>
        <v>1.8976190476190475</v>
      </c>
      <c r="AD32" s="35">
        <f>'B. NORMALISED SCORE LEVELS'!CR33+'B. NORMALISED SCORE LEVELS'!CX33+'B. NORMALISED SCORE LEVELS'!DD33</f>
        <v>1.7555555555555555</v>
      </c>
      <c r="AE32" s="35">
        <f>'B. NORMALISED SCORE LEVELS'!CS33+'B. NORMALISED SCORE LEVELS'!CY33+'B. NORMALISED SCORE LEVELS'!DE33</f>
        <v>2.3614718614718613</v>
      </c>
      <c r="AF32" s="35">
        <f>'B. NORMALISED SCORE LEVELS'!CT33+'B. NORMALISED SCORE LEVELS'!CZ33+'B. NORMALISED SCORE LEVELS'!DF33</f>
        <v>2.1839826839826841</v>
      </c>
      <c r="AG32" s="35">
        <f>'B. NORMALISED SCORE LEVELS'!CU33+'B. NORMALISED SCORE LEVELS'!DA33+'B. NORMALISED SCORE LEVELS'!DG33</f>
        <v>1.9541666666666666</v>
      </c>
      <c r="AH32" s="234">
        <f>'B. NORMALISED SCORE LEVELS'!CV33+'B. NORMALISED SCORE LEVELS'!DB33+'B. NORMALISED SCORE LEVELS'!DH33</f>
        <v>1.9863636363636363</v>
      </c>
      <c r="AI32" s="69">
        <f>'B. NORMALISED SCORE LEVELS'!BY33+'B. NORMALISED SCORE LEVELS'!CE33+'B. NORMALISED SCORE LEVELS'!CK33</f>
        <v>1.7709146835833964</v>
      </c>
      <c r="AJ32" s="35">
        <f>'B. NORMALISED SCORE LEVELS'!BZ33+'B. NORMALISED SCORE LEVELS'!CF33+'B. NORMALISED SCORE LEVELS'!CL33</f>
        <v>1.8353651815371193</v>
      </c>
      <c r="AK32" s="35">
        <f>'B. NORMALISED SCORE LEVELS'!CA33+'B. NORMALISED SCORE LEVELS'!CG33+'B. NORMALISED SCORE LEVELS'!CM33</f>
        <v>2.1290092103480971</v>
      </c>
      <c r="AL32" s="35">
        <f>'B. NORMALISED SCORE LEVELS'!CB33+'B. NORMALISED SCORE LEVELS'!CH33+'B. NORMALISED SCORE LEVELS'!CN33</f>
        <v>2.2047915577744535</v>
      </c>
      <c r="AM32" s="35">
        <f>'B. NORMALISED SCORE LEVELS'!CC33+'B. NORMALISED SCORE LEVELS'!CI33+'B. NORMALISED SCORE LEVELS'!CO33</f>
        <v>2.0583738375139435</v>
      </c>
      <c r="AN32" s="234">
        <f>'B. NORMALISED SCORE LEVELS'!CD33+'B. NORMALISED SCORE LEVELS'!CJ33+'B. NORMALISED SCORE LEVELS'!CP33</f>
        <v>2.0965569486523616</v>
      </c>
      <c r="AO32" s="69">
        <f>'B. NORMALISED SCORE LEVELS'!BG33+'B. NORMALISED SCORE LEVELS'!BM33+'B. NORMALISED SCORE LEVELS'!BS33</f>
        <v>1.4285714285714286</v>
      </c>
      <c r="AP32" s="35">
        <f>'B. NORMALISED SCORE LEVELS'!BH33+'B. NORMALISED SCORE LEVELS'!BN33+'B. NORMALISED SCORE LEVELS'!BT33</f>
        <v>1.4139355742296917</v>
      </c>
      <c r="AQ32" s="35">
        <f>'B. NORMALISED SCORE LEVELS'!BI33+'B. NORMALISED SCORE LEVELS'!BO33+'B. NORMALISED SCORE LEVELS'!BU33</f>
        <v>1.3281639928698752</v>
      </c>
      <c r="AR32" s="35">
        <f>'B. NORMALISED SCORE LEVELS'!BJ33+'B. NORMALISED SCORE LEVELS'!BP33+'B. NORMALISED SCORE LEVELS'!BV33</f>
        <v>1.4845559845559846</v>
      </c>
      <c r="AS32" s="35">
        <f>'B. NORMALISED SCORE LEVELS'!BK33+'B. NORMALISED SCORE LEVELS'!BQ33+'B. NORMALISED SCORE LEVELS'!BW33</f>
        <v>1.3247053276756244</v>
      </c>
      <c r="AT32" s="234">
        <f>'B. NORMALISED SCORE LEVELS'!BL33+'B. NORMALISED SCORE LEVELS'!BR33+'B. NORMALISED SCORE LEVELS'!BX33</f>
        <v>1.391919191919192</v>
      </c>
      <c r="AU32" s="69">
        <f t="shared" si="2"/>
        <v>5.0971051597738724</v>
      </c>
      <c r="AV32" s="35">
        <f t="shared" si="3"/>
        <v>5.0048563113223663</v>
      </c>
      <c r="AW32" s="35">
        <f t="shared" si="4"/>
        <v>5.818645064689834</v>
      </c>
      <c r="AX32" s="35">
        <f t="shared" si="5"/>
        <v>5.8733302263131222</v>
      </c>
      <c r="AY32" s="35">
        <f t="shared" si="6"/>
        <v>5.3372458318562339</v>
      </c>
      <c r="AZ32" s="234">
        <f t="shared" si="6"/>
        <v>5.4748397769351902</v>
      </c>
    </row>
    <row r="33" spans="1:52" x14ac:dyDescent="0.35">
      <c r="A33" s="82"/>
      <c r="B33" s="248" t="s">
        <v>32</v>
      </c>
      <c r="C33" s="243" t="s">
        <v>53</v>
      </c>
      <c r="D33" s="242" t="s">
        <v>78</v>
      </c>
      <c r="E33" s="19">
        <f>'B. NORMALISED SCORE LEVELS'!E34+'B. NORMALISED SCORE LEVELS'!K34+'B. NORMALISED SCORE LEVELS'!Q34</f>
        <v>0.28019985037284145</v>
      </c>
      <c r="F33" s="19">
        <f>'B. NORMALISED SCORE LEVELS'!F34+'B. NORMALISED SCORE LEVELS'!L34+'B. NORMALISED SCORE LEVELS'!R34</f>
        <v>0.26205191296376706</v>
      </c>
      <c r="G33" s="19">
        <f>'B. NORMALISED SCORE LEVELS'!G34+'B. NORMALISED SCORE LEVELS'!M34+'B. NORMALISED SCORE LEVELS'!S34</f>
        <v>0.3306359525358491</v>
      </c>
      <c r="H33" s="19">
        <f>'B. NORMALISED SCORE LEVELS'!H34+'B. NORMALISED SCORE LEVELS'!N34+'B. NORMALISED SCORE LEVELS'!T34</f>
        <v>0.32347612936595582</v>
      </c>
      <c r="I33" s="19">
        <f>'B. NORMALISED SCORE LEVELS'!I34+'B. NORMALISED SCORE LEVELS'!O34+'B. NORMALISED SCORE LEVELS'!U34</f>
        <v>0.27835798683349411</v>
      </c>
      <c r="J33" s="84">
        <f>'B. NORMALISED SCORE LEVELS'!J34+'B. NORMALISED SCORE LEVELS'!P34+'B. NORMALISED SCORE LEVELS'!V34</f>
        <v>0.33826362851467456</v>
      </c>
      <c r="K33" s="83">
        <f>'B. NORMALISED SCORE LEVELS'!W34+'B. NORMALISED SCORE LEVELS'!AC34+'B. NORMALISED SCORE LEVELS'!AI34</f>
        <v>0.92179487179487185</v>
      </c>
      <c r="L33" s="19">
        <f>'B. NORMALISED SCORE LEVELS'!X34+'B. NORMALISED SCORE LEVELS'!AD34+'B. NORMALISED SCORE LEVELS'!AJ34</f>
        <v>0.96476233318338589</v>
      </c>
      <c r="M33" s="19">
        <f>'B. NORMALISED SCORE LEVELS'!Y34+'B. NORMALISED SCORE LEVELS'!AE34+'B. NORMALISED SCORE LEVELS'!AK34</f>
        <v>0.96470588235294108</v>
      </c>
      <c r="N33" s="19">
        <f>'B. NORMALISED SCORE LEVELS'!Z34+'B. NORMALISED SCORE LEVELS'!AF34+'B. NORMALISED SCORE LEVELS'!AL34</f>
        <v>0.85754985754985757</v>
      </c>
      <c r="O33" s="19">
        <f>'B. NORMALISED SCORE LEVELS'!AA34+'B. NORMALISED SCORE LEVELS'!AG34+'B. NORMALISED SCORE LEVELS'!AM34</f>
        <v>0.94150495602401207</v>
      </c>
      <c r="P33" s="84">
        <f>'B. NORMALISED SCORE LEVELS'!AB34+'B. NORMALISED SCORE LEVELS'!AH34+'B. NORMALISED SCORE LEVELS'!AN34</f>
        <v>1.0149797570850203</v>
      </c>
      <c r="Q33" s="83">
        <f>'B. NORMALISED SCORE LEVELS'!AO34+'B. NORMALISED SCORE LEVELS'!AU34+'B. NORMALISED SCORE LEVELS'!BA34</f>
        <v>0.92577030812324934</v>
      </c>
      <c r="R33" s="19">
        <f>'B. NORMALISED SCORE LEVELS'!AP34+'B. NORMALISED SCORE LEVELS'!AV34+'B. NORMALISED SCORE LEVELS'!BB34</f>
        <v>0.84472049689440998</v>
      </c>
      <c r="S33" s="19">
        <f>'B. NORMALISED SCORE LEVELS'!AQ34+'B. NORMALISED SCORE LEVELS'!AW34+'B. NORMALISED SCORE LEVELS'!BC34</f>
        <v>1.0380273321449791</v>
      </c>
      <c r="T33" s="19">
        <f>'B. NORMALISED SCORE LEVELS'!AR34+'B. NORMALISED SCORE LEVELS'!AX34+'B. NORMALISED SCORE LEVELS'!BD34</f>
        <v>1.0434173669467788</v>
      </c>
      <c r="U33" s="19">
        <f>'B. NORMALISED SCORE LEVELS'!AS34+'B. NORMALISED SCORE LEVELS'!AY34+'B. NORMALISED SCORE LEVELS'!BE34</f>
        <v>0.93380952380952387</v>
      </c>
      <c r="V33" s="84">
        <f>'B. NORMALISED SCORE LEVELS'!AT34+'B. NORMALISED SCORE LEVELS'!AZ34+'B. NORMALISED SCORE LEVELS'!BF34</f>
        <v>1.0865552072448623</v>
      </c>
      <c r="W33" s="69">
        <f t="shared" si="0"/>
        <v>2.1277650302909628</v>
      </c>
      <c r="X33" s="35">
        <f t="shared" si="7"/>
        <v>2.0715347430415632</v>
      </c>
      <c r="Y33" s="35">
        <f t="shared" si="8"/>
        <v>2.3333691670337693</v>
      </c>
      <c r="Z33" s="35">
        <f t="shared" si="9"/>
        <v>2.2244433538625925</v>
      </c>
      <c r="AA33" s="35">
        <f t="shared" si="10"/>
        <v>2.1536724666670302</v>
      </c>
      <c r="AB33" s="35">
        <f t="shared" si="11"/>
        <v>2.4397985928445571</v>
      </c>
      <c r="AC33" s="69">
        <f>'B. NORMALISED SCORE LEVELS'!CQ34+'B. NORMALISED SCORE LEVELS'!CW34+'B. NORMALISED SCORE LEVELS'!DC34</f>
        <v>0.64523809523809528</v>
      </c>
      <c r="AD33" s="35">
        <f>'B. NORMALISED SCORE LEVELS'!CR34+'B. NORMALISED SCORE LEVELS'!CX34+'B. NORMALISED SCORE LEVELS'!DD34</f>
        <v>0.41111111111111109</v>
      </c>
      <c r="AE33" s="35">
        <f>'B. NORMALISED SCORE LEVELS'!CS34+'B. NORMALISED SCORE LEVELS'!CY34+'B. NORMALISED SCORE LEVELS'!DE34</f>
        <v>0.41991341991341979</v>
      </c>
      <c r="AF33" s="35">
        <f>'B. NORMALISED SCORE LEVELS'!CT34+'B. NORMALISED SCORE LEVELS'!CZ34+'B. NORMALISED SCORE LEVELS'!DF34</f>
        <v>0.66233766233766234</v>
      </c>
      <c r="AG33" s="35">
        <f>'B. NORMALISED SCORE LEVELS'!CU34+'B. NORMALISED SCORE LEVELS'!DA34+'B. NORMALISED SCORE LEVELS'!DG34</f>
        <v>0.49861111111111112</v>
      </c>
      <c r="AH33" s="234">
        <f>'B. NORMALISED SCORE LEVELS'!CV34+'B. NORMALISED SCORE LEVELS'!DB34+'B. NORMALISED SCORE LEVELS'!DH34</f>
        <v>0.65606060606060601</v>
      </c>
      <c r="AI33" s="69">
        <f>'B. NORMALISED SCORE LEVELS'!BY34+'B. NORMALISED SCORE LEVELS'!CE34+'B. NORMALISED SCORE LEVELS'!CK34</f>
        <v>2.0408047305457764</v>
      </c>
      <c r="AJ33" s="35">
        <f>'B. NORMALISED SCORE LEVELS'!BZ34+'B. NORMALISED SCORE LEVELS'!CF34+'B. NORMALISED SCORE LEVELS'!CL34</f>
        <v>2.1929660444978882</v>
      </c>
      <c r="AK33" s="35">
        <f>'B. NORMALISED SCORE LEVELS'!CA34+'B. NORMALISED SCORE LEVELS'!CG34+'B. NORMALISED SCORE LEVELS'!CM34</f>
        <v>2.4450539527743915</v>
      </c>
      <c r="AL33" s="35">
        <f>'B. NORMALISED SCORE LEVELS'!CB34+'B. NORMALISED SCORE LEVELS'!CH34+'B. NORMALISED SCORE LEVELS'!CN34</f>
        <v>2.3335638844330697</v>
      </c>
      <c r="AM33" s="35">
        <f>'B. NORMALISED SCORE LEVELS'!CC34+'B. NORMALISED SCORE LEVELS'!CI34+'B. NORMALISED SCORE LEVELS'!CO34</f>
        <v>2.3366463985032739</v>
      </c>
      <c r="AN33" s="234">
        <f>'B. NORMALISED SCORE LEVELS'!CD34+'B. NORMALISED SCORE LEVELS'!CJ34+'B. NORMALISED SCORE LEVELS'!CP34</f>
        <v>2.3237798112697234</v>
      </c>
      <c r="AO33" s="69">
        <f>'B. NORMALISED SCORE LEVELS'!BG34+'B. NORMALISED SCORE LEVELS'!BM34+'B. NORMALISED SCORE LEVELS'!BS34</f>
        <v>0.80634920634920637</v>
      </c>
      <c r="AP33" s="35">
        <f>'B. NORMALISED SCORE LEVELS'!BH34+'B. NORMALISED SCORE LEVELS'!BN34+'B. NORMALISED SCORE LEVELS'!BT34</f>
        <v>0.74600840336134455</v>
      </c>
      <c r="AQ33" s="35">
        <f>'B. NORMALISED SCORE LEVELS'!BI34+'B. NORMALISED SCORE LEVELS'!BO34+'B. NORMALISED SCORE LEVELS'!BU34</f>
        <v>0.67468805704099832</v>
      </c>
      <c r="AR33" s="35">
        <f>'B. NORMALISED SCORE LEVELS'!BJ34+'B. NORMALISED SCORE LEVELS'!BP34+'B. NORMALISED SCORE LEVELS'!BV34</f>
        <v>0.75160875160875151</v>
      </c>
      <c r="AS33" s="35">
        <f>'B. NORMALISED SCORE LEVELS'!BK34+'B. NORMALISED SCORE LEVELS'!BQ34+'B. NORMALISED SCORE LEVELS'!BW34</f>
        <v>0.82696841112682695</v>
      </c>
      <c r="AT33" s="234">
        <f>'B. NORMALISED SCORE LEVELS'!BL34+'B. NORMALISED SCORE LEVELS'!BR34+'B. NORMALISED SCORE LEVELS'!BX34</f>
        <v>0.7752525252525253</v>
      </c>
      <c r="AU33" s="69">
        <f t="shared" si="2"/>
        <v>3.4923920321330781</v>
      </c>
      <c r="AV33" s="35">
        <f t="shared" si="3"/>
        <v>3.3500855589703438</v>
      </c>
      <c r="AW33" s="35">
        <f t="shared" si="4"/>
        <v>3.5396554297288096</v>
      </c>
      <c r="AX33" s="35">
        <f t="shared" si="5"/>
        <v>3.7475102983794839</v>
      </c>
      <c r="AY33" s="35">
        <f t="shared" si="6"/>
        <v>3.6622259207412116</v>
      </c>
      <c r="AZ33" s="234">
        <f t="shared" si="6"/>
        <v>3.7550929425828548</v>
      </c>
    </row>
    <row r="34" spans="1:52" x14ac:dyDescent="0.35">
      <c r="A34" s="82"/>
      <c r="B34" s="248" t="s">
        <v>50</v>
      </c>
      <c r="C34" s="243" t="s">
        <v>53</v>
      </c>
      <c r="D34" s="242" t="s">
        <v>79</v>
      </c>
      <c r="E34" s="19">
        <f>'B. NORMALISED SCORE LEVELS'!E35+'B. NORMALISED SCORE LEVELS'!K35+'B. NORMALISED SCORE LEVELS'!Q35</f>
        <v>0.95988397762951339</v>
      </c>
      <c r="F34" s="19">
        <f>'B. NORMALISED SCORE LEVELS'!F35+'B. NORMALISED SCORE LEVELS'!L35+'B. NORMALISED SCORE LEVELS'!R35</f>
        <v>0.87725147443148122</v>
      </c>
      <c r="G34" s="19">
        <f>'B. NORMALISED SCORE LEVELS'!G35+'B. NORMALISED SCORE LEVELS'!M35+'B. NORMALISED SCORE LEVELS'!S35</f>
        <v>0.92284044703227253</v>
      </c>
      <c r="H34" s="19">
        <f>'B. NORMALISED SCORE LEVELS'!H35+'B. NORMALISED SCORE LEVELS'!N35+'B. NORMALISED SCORE LEVELS'!T35</f>
        <v>1.0140933936967127</v>
      </c>
      <c r="I34" s="19">
        <f>'B. NORMALISED SCORE LEVELS'!I35+'B. NORMALISED SCORE LEVELS'!O35+'B. NORMALISED SCORE LEVELS'!U35</f>
        <v>0.90004889919052666</v>
      </c>
      <c r="J34" s="84">
        <f>'B. NORMALISED SCORE LEVELS'!J35+'B. NORMALISED SCORE LEVELS'!P35+'B. NORMALISED SCORE LEVELS'!V35</f>
        <v>0.93483719441878432</v>
      </c>
      <c r="K34" s="83">
        <f>'B. NORMALISED SCORE LEVELS'!W35+'B. NORMALISED SCORE LEVELS'!AC35+'B. NORMALISED SCORE LEVELS'!AI35</f>
        <v>1.4634615384615386</v>
      </c>
      <c r="L34" s="19">
        <f>'B. NORMALISED SCORE LEVELS'!X35+'B. NORMALISED SCORE LEVELS'!AD35+'B. NORMALISED SCORE LEVELS'!AJ35</f>
        <v>1.7134502923976609</v>
      </c>
      <c r="M34" s="19">
        <f>'B. NORMALISED SCORE LEVELS'!Y35+'B. NORMALISED SCORE LEVELS'!AE35+'B. NORMALISED SCORE LEVELS'!AK35</f>
        <v>1.6065359477124184</v>
      </c>
      <c r="N34" s="19">
        <f>'B. NORMALISED SCORE LEVELS'!Z35+'B. NORMALISED SCORE LEVELS'!AF35+'B. NORMALISED SCORE LEVELS'!AL35</f>
        <v>1.5470085470085468</v>
      </c>
      <c r="O34" s="19">
        <f>'B. NORMALISED SCORE LEVELS'!AA35+'B. NORMALISED SCORE LEVELS'!AG35+'B. NORMALISED SCORE LEVELS'!AM35</f>
        <v>1.6853273767974313</v>
      </c>
      <c r="P34" s="84">
        <f>'B. NORMALISED SCORE LEVELS'!AB35+'B. NORMALISED SCORE LEVELS'!AH35+'B. NORMALISED SCORE LEVELS'!AN35</f>
        <v>1.5719298245614035</v>
      </c>
      <c r="Q34" s="83">
        <f>'B. NORMALISED SCORE LEVELS'!AO35+'B. NORMALISED SCORE LEVELS'!AU35+'B. NORMALISED SCORE LEVELS'!BA35</f>
        <v>0.84780578898225956</v>
      </c>
      <c r="R34" s="19">
        <f>'B. NORMALISED SCORE LEVELS'!AP35+'B. NORMALISED SCORE LEVELS'!AV35+'B. NORMALISED SCORE LEVELS'!BB35</f>
        <v>0.71325051759834357</v>
      </c>
      <c r="S34" s="19">
        <f>'B. NORMALISED SCORE LEVELS'!AQ35+'B. NORMALISED SCORE LEVELS'!AW35+'B. NORMALISED SCORE LEVELS'!BC35</f>
        <v>0.84818775995246587</v>
      </c>
      <c r="T34" s="19">
        <f>'B. NORMALISED SCORE LEVELS'!AR35+'B. NORMALISED SCORE LEVELS'!AX35+'B. NORMALISED SCORE LEVELS'!BD35</f>
        <v>0.97100840336134464</v>
      </c>
      <c r="U34" s="19">
        <f>'B. NORMALISED SCORE LEVELS'!AS35+'B. NORMALISED SCORE LEVELS'!AY35+'B. NORMALISED SCORE LEVELS'!BE35</f>
        <v>1.1038095238095238</v>
      </c>
      <c r="V34" s="84">
        <f>'B. NORMALISED SCORE LEVELS'!AT35+'B. NORMALISED SCORE LEVELS'!AZ35+'B. NORMALISED SCORE LEVELS'!BF35</f>
        <v>0.99129223267154309</v>
      </c>
      <c r="W34" s="69">
        <f t="shared" si="0"/>
        <v>3.2711513050733116</v>
      </c>
      <c r="X34" s="35">
        <f t="shared" si="7"/>
        <v>3.3039522844274858</v>
      </c>
      <c r="Y34" s="35">
        <f t="shared" si="8"/>
        <v>3.3775641546971569</v>
      </c>
      <c r="Z34" s="35">
        <f t="shared" si="9"/>
        <v>3.532110344066604</v>
      </c>
      <c r="AA34" s="35">
        <f t="shared" si="10"/>
        <v>3.6891857997974817</v>
      </c>
      <c r="AB34" s="35">
        <f t="shared" si="11"/>
        <v>3.498059251651731</v>
      </c>
      <c r="AC34" s="69">
        <f>'B. NORMALISED SCORE LEVELS'!CQ35+'B. NORMALISED SCORE LEVELS'!CW35+'B. NORMALISED SCORE LEVELS'!DC35</f>
        <v>2.2642857142857142</v>
      </c>
      <c r="AD34" s="35">
        <f>'B. NORMALISED SCORE LEVELS'!CR35+'B. NORMALISED SCORE LEVELS'!CX35+'B. NORMALISED SCORE LEVELS'!DD35</f>
        <v>2.2666666666666666</v>
      </c>
      <c r="AE34" s="35">
        <f>'B. NORMALISED SCORE LEVELS'!CS35+'B. NORMALISED SCORE LEVELS'!CY35+'B. NORMALISED SCORE LEVELS'!DE35</f>
        <v>2.5238095238095237</v>
      </c>
      <c r="AF34" s="35">
        <f>'B. NORMALISED SCORE LEVELS'!CT35+'B. NORMALISED SCORE LEVELS'!CZ35+'B. NORMALISED SCORE LEVELS'!DF35</f>
        <v>2.1125541125541125</v>
      </c>
      <c r="AG34" s="35">
        <f>'B. NORMALISED SCORE LEVELS'!CU35+'B. NORMALISED SCORE LEVELS'!DA35+'B. NORMALISED SCORE LEVELS'!DG35</f>
        <v>2.2124999999999999</v>
      </c>
      <c r="AH34" s="234">
        <f>'B. NORMALISED SCORE LEVELS'!CV35+'B. NORMALISED SCORE LEVELS'!DB35+'B. NORMALISED SCORE LEVELS'!DH35</f>
        <v>2.709090909090909</v>
      </c>
      <c r="AI34" s="69">
        <f>'B. NORMALISED SCORE LEVELS'!BY35+'B. NORMALISED SCORE LEVELS'!CE35+'B. NORMALISED SCORE LEVELS'!CK35</f>
        <v>2.1517549775651665</v>
      </c>
      <c r="AJ34" s="35">
        <f>'B. NORMALISED SCORE LEVELS'!BZ35+'B. NORMALISED SCORE LEVELS'!CF35+'B. NORMALISED SCORE LEVELS'!CL35</f>
        <v>1.7975192825164972</v>
      </c>
      <c r="AK34" s="35">
        <f>'B. NORMALISED SCORE LEVELS'!CA35+'B. NORMALISED SCORE LEVELS'!CG35+'B. NORMALISED SCORE LEVELS'!CM35</f>
        <v>2.1141315635017381</v>
      </c>
      <c r="AL34" s="35">
        <f>'B. NORMALISED SCORE LEVELS'!CB35+'B. NORMALISED SCORE LEVELS'!CH35+'B. NORMALISED SCORE LEVELS'!CN35</f>
        <v>2.2866923201701423</v>
      </c>
      <c r="AM34" s="35">
        <f>'B. NORMALISED SCORE LEVELS'!CC35+'B. NORMALISED SCORE LEVELS'!CI35+'B. NORMALISED SCORE LEVELS'!CO35</f>
        <v>2.2955350570112416</v>
      </c>
      <c r="AN34" s="234">
        <f>'B. NORMALISED SCORE LEVELS'!CD35+'B. NORMALISED SCORE LEVELS'!CJ35+'B. NORMALISED SCORE LEVELS'!CP35</f>
        <v>2.2757938346377129</v>
      </c>
      <c r="AO34" s="69">
        <f>'B. NORMALISED SCORE LEVELS'!BG35+'B. NORMALISED SCORE LEVELS'!BM35+'B. NORMALISED SCORE LEVELS'!BS35</f>
        <v>1.5317460317460319</v>
      </c>
      <c r="AP34" s="35">
        <f>'B. NORMALISED SCORE LEVELS'!BH35+'B. NORMALISED SCORE LEVELS'!BN35+'B. NORMALISED SCORE LEVELS'!BT35</f>
        <v>1.5515406162464986</v>
      </c>
      <c r="AQ34" s="35">
        <f>'B. NORMALISED SCORE LEVELS'!BI35+'B. NORMALISED SCORE LEVELS'!BO35+'B. NORMALISED SCORE LEVELS'!BU35</f>
        <v>1.4415329768270946</v>
      </c>
      <c r="AR34" s="35">
        <f>'B. NORMALISED SCORE LEVELS'!BJ35+'B. NORMALISED SCORE LEVELS'!BP35+'B. NORMALISED SCORE LEVELS'!BV35</f>
        <v>1.5566280566280568</v>
      </c>
      <c r="AS34" s="35">
        <f>'B. NORMALISED SCORE LEVELS'!BK35+'B. NORMALISED SCORE LEVELS'!BQ35+'B. NORMALISED SCORE LEVELS'!BW35</f>
        <v>1.5347477604903348</v>
      </c>
      <c r="AT34" s="234">
        <f>'B. NORMALISED SCORE LEVELS'!BL35+'B. NORMALISED SCORE LEVELS'!BR35+'B. NORMALISED SCORE LEVELS'!BX35</f>
        <v>1.6267676767676766</v>
      </c>
      <c r="AU34" s="69">
        <f t="shared" si="2"/>
        <v>5.9477867235969129</v>
      </c>
      <c r="AV34" s="35">
        <f t="shared" si="3"/>
        <v>5.6157265654296626</v>
      </c>
      <c r="AW34" s="35">
        <f t="shared" si="4"/>
        <v>6.0794740641383562</v>
      </c>
      <c r="AX34" s="35">
        <f t="shared" si="5"/>
        <v>5.9558744893523112</v>
      </c>
      <c r="AY34" s="35">
        <f t="shared" si="6"/>
        <v>6.0427828175015765</v>
      </c>
      <c r="AZ34" s="234">
        <f t="shared" si="6"/>
        <v>6.6116524204962985</v>
      </c>
    </row>
    <row r="35" spans="1:52" x14ac:dyDescent="0.35">
      <c r="A35" s="82"/>
      <c r="B35" s="248" t="s">
        <v>33</v>
      </c>
      <c r="C35" s="243" t="s">
        <v>53</v>
      </c>
      <c r="D35" s="242" t="s">
        <v>80</v>
      </c>
      <c r="E35" s="19">
        <f>'B. NORMALISED SCORE LEVELS'!E36+'B. NORMALISED SCORE LEVELS'!K36+'B. NORMALISED SCORE LEVELS'!Q36</f>
        <v>1.6737426821690216</v>
      </c>
      <c r="F35" s="19">
        <f>'B. NORMALISED SCORE LEVELS'!F36+'B. NORMALISED SCORE LEVELS'!L36+'B. NORMALISED SCORE LEVELS'!R36</f>
        <v>1.7178538886407848</v>
      </c>
      <c r="G35" s="19">
        <f>'B. NORMALISED SCORE LEVELS'!G36+'B. NORMALISED SCORE LEVELS'!M36+'B. NORMALISED SCORE LEVELS'!S36</f>
        <v>1.734974537974725</v>
      </c>
      <c r="H35" s="19">
        <f>'B. NORMALISED SCORE LEVELS'!H36+'B. NORMALISED SCORE LEVELS'!N36+'B. NORMALISED SCORE LEVELS'!T36</f>
        <v>1.7135075833647235</v>
      </c>
      <c r="I35" s="19">
        <f>'B. NORMALISED SCORE LEVELS'!I36+'B. NORMALISED SCORE LEVELS'!O36+'B. NORMALISED SCORE LEVELS'!U36</f>
        <v>1.7701567303256174</v>
      </c>
      <c r="J35" s="84">
        <f>'B. NORMALISED SCORE LEVELS'!J36+'B. NORMALISED SCORE LEVELS'!P36+'B. NORMALISED SCORE LEVELS'!V36</f>
        <v>1.8159142531109058</v>
      </c>
      <c r="K35" s="83">
        <f>'B. NORMALISED SCORE LEVELS'!W36+'B. NORMALISED SCORE LEVELS'!AC36+'B. NORMALISED SCORE LEVELS'!AI36</f>
        <v>2.5451923076923073</v>
      </c>
      <c r="L35" s="19">
        <f>'B. NORMALISED SCORE LEVELS'!X36+'B. NORMALISED SCORE LEVELS'!AD36+'B. NORMALISED SCORE LEVELS'!AJ36</f>
        <v>2.6569200779727096</v>
      </c>
      <c r="M35" s="19">
        <f>'B. NORMALISED SCORE LEVELS'!Y36+'B. NORMALISED SCORE LEVELS'!AE36+'B. NORMALISED SCORE LEVELS'!AK36</f>
        <v>2.7559912854030504</v>
      </c>
      <c r="N35" s="19">
        <f>'B. NORMALISED SCORE LEVELS'!Z36+'B. NORMALISED SCORE LEVELS'!AF36+'B. NORMALISED SCORE LEVELS'!AL36</f>
        <v>2.7962962962962967</v>
      </c>
      <c r="O35" s="19">
        <f>'B. NORMALISED SCORE LEVELS'!AA36+'B. NORMALISED SCORE LEVELS'!AG36+'B. NORMALISED SCORE LEVELS'!AM36</f>
        <v>2.6780678486667595</v>
      </c>
      <c r="P35" s="84">
        <f>'B. NORMALISED SCORE LEVELS'!AB36+'B. NORMALISED SCORE LEVELS'!AH36+'B. NORMALISED SCORE LEVELS'!AN36</f>
        <v>2.6408906882591094</v>
      </c>
      <c r="Q35" s="83">
        <f>'B. NORMALISED SCORE LEVELS'!AO36+'B. NORMALISED SCORE LEVELS'!AU36+'B. NORMALISED SCORE LEVELS'!BA36</f>
        <v>2.2133520074696542</v>
      </c>
      <c r="R35" s="19">
        <f>'B. NORMALISED SCORE LEVELS'!AP36+'B. NORMALISED SCORE LEVELS'!AV36+'B. NORMALISED SCORE LEVELS'!BB36</f>
        <v>2.0396825396825395</v>
      </c>
      <c r="S35" s="19">
        <f>'B. NORMALISED SCORE LEVELS'!AQ36+'B. NORMALISED SCORE LEVELS'!AW36+'B. NORMALISED SCORE LEVELS'!BC36</f>
        <v>2.248663101604278</v>
      </c>
      <c r="T35" s="19">
        <f>'B. NORMALISED SCORE LEVELS'!AR36+'B. NORMALISED SCORE LEVELS'!AX36+'B. NORMALISED SCORE LEVELS'!BD36</f>
        <v>2.361764705882353</v>
      </c>
      <c r="U35" s="19">
        <f>'B. NORMALISED SCORE LEVELS'!AS36+'B. NORMALISED SCORE LEVELS'!AY36+'B. NORMALISED SCORE LEVELS'!BE36</f>
        <v>2.4500000000000002</v>
      </c>
      <c r="V35" s="84">
        <f>'B. NORMALISED SCORE LEVELS'!AT36+'B. NORMALISED SCORE LEVELS'!AZ36+'B. NORMALISED SCORE LEVELS'!BF36</f>
        <v>2.5</v>
      </c>
      <c r="W35" s="69">
        <f t="shared" si="0"/>
        <v>6.4322869973309835</v>
      </c>
      <c r="X35" s="35">
        <f t="shared" si="7"/>
        <v>6.4144565062960339</v>
      </c>
      <c r="Y35" s="35">
        <f t="shared" si="8"/>
        <v>6.7396289249820533</v>
      </c>
      <c r="Z35" s="35">
        <f t="shared" si="9"/>
        <v>6.8715685855433737</v>
      </c>
      <c r="AA35" s="35">
        <f t="shared" si="10"/>
        <v>6.8982245789923775</v>
      </c>
      <c r="AB35" s="35">
        <f t="shared" si="11"/>
        <v>6.9568049413700148</v>
      </c>
      <c r="AC35" s="69">
        <f>'B. NORMALISED SCORE LEVELS'!CQ36+'B. NORMALISED SCORE LEVELS'!CW36+'B. NORMALISED SCORE LEVELS'!DC36</f>
        <v>2.583333333333333</v>
      </c>
      <c r="AD35" s="35">
        <f>'B. NORMALISED SCORE LEVELS'!CR36+'B. NORMALISED SCORE LEVELS'!CX36+'B. NORMALISED SCORE LEVELS'!DD36</f>
        <v>2.8</v>
      </c>
      <c r="AE35" s="35">
        <f>'B. NORMALISED SCORE LEVELS'!CS36+'B. NORMALISED SCORE LEVELS'!CY36+'B. NORMALISED SCORE LEVELS'!DE36</f>
        <v>2.7467532467532467</v>
      </c>
      <c r="AF35" s="35">
        <f>'B. NORMALISED SCORE LEVELS'!CT36+'B. NORMALISED SCORE LEVELS'!CZ36+'B. NORMALISED SCORE LEVELS'!DF36</f>
        <v>2.5952380952380953</v>
      </c>
      <c r="AG35" s="35">
        <f>'B. NORMALISED SCORE LEVELS'!CU36+'B. NORMALISED SCORE LEVELS'!DA36+'B. NORMALISED SCORE LEVELS'!DG36</f>
        <v>2.6527777777777777</v>
      </c>
      <c r="AH35" s="234">
        <f>'B. NORMALISED SCORE LEVELS'!CV36+'B. NORMALISED SCORE LEVELS'!DB36+'B. NORMALISED SCORE LEVELS'!DH36</f>
        <v>2.5939393939393938</v>
      </c>
      <c r="AI35" s="69">
        <f>'B. NORMALISED SCORE LEVELS'!BY36+'B. NORMALISED SCORE LEVELS'!CE36+'B. NORMALISED SCORE LEVELS'!CK36</f>
        <v>1.6590411062714483</v>
      </c>
      <c r="AJ35" s="35">
        <f>'B. NORMALISED SCORE LEVELS'!BZ36+'B. NORMALISED SCORE LEVELS'!CF36+'B. NORMALISED SCORE LEVELS'!CL36</f>
        <v>1.4306480752850748</v>
      </c>
      <c r="AK35" s="35">
        <f>'B. NORMALISED SCORE LEVELS'!CA36+'B. NORMALISED SCORE LEVELS'!CG36+'B. NORMALISED SCORE LEVELS'!CM36</f>
        <v>1.6380863695877919</v>
      </c>
      <c r="AL35" s="35">
        <f>'B. NORMALISED SCORE LEVELS'!CB36+'B. NORMALISED SCORE LEVELS'!CH36+'B. NORMALISED SCORE LEVELS'!CN36</f>
        <v>1.6216250923706359</v>
      </c>
      <c r="AM35" s="35">
        <f>'B. NORMALISED SCORE LEVELS'!CC36+'B. NORMALISED SCORE LEVELS'!CI36+'B. NORMALISED SCORE LEVELS'!CO36</f>
        <v>1.5223070345474943</v>
      </c>
      <c r="AN35" s="234">
        <f>'B. NORMALISED SCORE LEVELS'!CD36+'B. NORMALISED SCORE LEVELS'!CJ36+'B. NORMALISED SCORE LEVELS'!CP36</f>
        <v>1.5787196814975242</v>
      </c>
      <c r="AO35" s="69">
        <f>'B. NORMALISED SCORE LEVELS'!BG36+'B. NORMALISED SCORE LEVELS'!BM36+'B. NORMALISED SCORE LEVELS'!BS36</f>
        <v>2.587301587301587</v>
      </c>
      <c r="AP35" s="35">
        <f>'B. NORMALISED SCORE LEVELS'!BH36+'B. NORMALISED SCORE LEVELS'!BN36+'B. NORMALISED SCORE LEVELS'!BT36</f>
        <v>2.6495098039215685</v>
      </c>
      <c r="AQ35" s="35">
        <f>'B. NORMALISED SCORE LEVELS'!BI36+'B. NORMALISED SCORE LEVELS'!BO36+'B. NORMALISED SCORE LEVELS'!BU36</f>
        <v>2.5914438502673796</v>
      </c>
      <c r="AR35" s="35">
        <f>'B. NORMALISED SCORE LEVELS'!BJ36+'B. NORMALISED SCORE LEVELS'!BP36+'B. NORMALISED SCORE LEVELS'!BV36</f>
        <v>2.7387387387387387</v>
      </c>
      <c r="AS35" s="35">
        <f>'B. NORMALISED SCORE LEVELS'!BK36+'B. NORMALISED SCORE LEVELS'!BQ36+'B. NORMALISED SCORE LEVELS'!BW36</f>
        <v>2.7551155115511552</v>
      </c>
      <c r="AT35" s="234">
        <f>'B. NORMALISED SCORE LEVELS'!BL36+'B. NORMALISED SCORE LEVELS'!BR36+'B. NORMALISED SCORE LEVELS'!BX36</f>
        <v>2.7070707070707072</v>
      </c>
      <c r="AU35" s="69">
        <f t="shared" si="2"/>
        <v>6.8296760269063679</v>
      </c>
      <c r="AV35" s="35">
        <f t="shared" si="3"/>
        <v>6.8801578792066431</v>
      </c>
      <c r="AW35" s="35">
        <f t="shared" si="4"/>
        <v>6.9762834666084181</v>
      </c>
      <c r="AX35" s="35">
        <f t="shared" si="5"/>
        <v>6.9556019263474695</v>
      </c>
      <c r="AY35" s="35">
        <f t="shared" si="6"/>
        <v>6.9302003238764271</v>
      </c>
      <c r="AZ35" s="234">
        <f t="shared" si="6"/>
        <v>6.879729782507626</v>
      </c>
    </row>
    <row r="36" spans="1:52" x14ac:dyDescent="0.35">
      <c r="A36" s="82"/>
      <c r="B36" s="248" t="s">
        <v>35</v>
      </c>
      <c r="C36" s="243" t="s">
        <v>53</v>
      </c>
      <c r="D36" s="242" t="s">
        <v>81</v>
      </c>
      <c r="E36" s="19">
        <f>'B. NORMALISED SCORE LEVELS'!E37+'B. NORMALISED SCORE LEVELS'!K37+'B. NORMALISED SCORE LEVELS'!Q37</f>
        <v>0.38952344158817376</v>
      </c>
      <c r="F36" s="19">
        <f>'B. NORMALISED SCORE LEVELS'!F37+'B. NORMALISED SCORE LEVELS'!L37+'B. NORMALISED SCORE LEVELS'!R37</f>
        <v>0.3409557114555426</v>
      </c>
      <c r="G36" s="19">
        <f>'B. NORMALISED SCORE LEVELS'!G37+'B. NORMALISED SCORE LEVELS'!M37+'B. NORMALISED SCORE LEVELS'!S37</f>
        <v>0.40080499040079309</v>
      </c>
      <c r="H36" s="19">
        <f>'B. NORMALISED SCORE LEVELS'!H37+'B. NORMALISED SCORE LEVELS'!N37+'B. NORMALISED SCORE LEVELS'!T37</f>
        <v>0.35845889730756958</v>
      </c>
      <c r="I36" s="19">
        <f>'B. NORMALISED SCORE LEVELS'!I37+'B. NORMALISED SCORE LEVELS'!O37+'B. NORMALISED SCORE LEVELS'!U37</f>
        <v>0.3034513401932955</v>
      </c>
      <c r="J36" s="84">
        <f>'B. NORMALISED SCORE LEVELS'!J37+'B. NORMALISED SCORE LEVELS'!P37+'B. NORMALISED SCORE LEVELS'!V37</f>
        <v>0.34053143509210454</v>
      </c>
      <c r="K36" s="83">
        <f>'B. NORMALISED SCORE LEVELS'!W37+'B. NORMALISED SCORE LEVELS'!AC37+'B. NORMALISED SCORE LEVELS'!AI37</f>
        <v>0.8435897435897437</v>
      </c>
      <c r="L36" s="19">
        <f>'B. NORMALISED SCORE LEVELS'!X37+'B. NORMALISED SCORE LEVELS'!AD37+'B. NORMALISED SCORE LEVELS'!AJ37</f>
        <v>0.89248762932973424</v>
      </c>
      <c r="M36" s="19">
        <f>'B. NORMALISED SCORE LEVELS'!Y37+'B. NORMALISED SCORE LEVELS'!AE37+'B. NORMALISED SCORE LEVELS'!AK37</f>
        <v>0.82527233115468412</v>
      </c>
      <c r="N36" s="19">
        <f>'B. NORMALISED SCORE LEVELS'!Z37+'B. NORMALISED SCORE LEVELS'!AF37+'B. NORMALISED SCORE LEVELS'!AL37</f>
        <v>0.8447293447293448</v>
      </c>
      <c r="O36" s="19">
        <f>'B. NORMALISED SCORE LEVELS'!AA37+'B. NORMALISED SCORE LEVELS'!AG37+'B. NORMALISED SCORE LEVELS'!AM37</f>
        <v>0.90911629205640065</v>
      </c>
      <c r="P36" s="84">
        <f>'B. NORMALISED SCORE LEVELS'!AB37+'B. NORMALISED SCORE LEVELS'!AH37+'B. NORMALISED SCORE LEVELS'!AN37</f>
        <v>0.90566801619433202</v>
      </c>
      <c r="Q36" s="83">
        <f>'B. NORMALISED SCORE LEVELS'!AO37+'B. NORMALISED SCORE LEVELS'!AU37+'B. NORMALISED SCORE LEVELS'!BA37</f>
        <v>0.57936507936507931</v>
      </c>
      <c r="R36" s="19">
        <f>'B. NORMALISED SCORE LEVELS'!AP37+'B. NORMALISED SCORE LEVELS'!AV37+'B. NORMALISED SCORE LEVELS'!BB37</f>
        <v>0.46756383712905447</v>
      </c>
      <c r="S36" s="19">
        <f>'B. NORMALISED SCORE LEVELS'!AQ37+'B. NORMALISED SCORE LEVELS'!AW37+'B. NORMALISED SCORE LEVELS'!BC37</f>
        <v>0.74717765894236488</v>
      </c>
      <c r="T36" s="19">
        <f>'B. NORMALISED SCORE LEVELS'!AR37+'B. NORMALISED SCORE LEVELS'!AX37+'B. NORMALISED SCORE LEVELS'!BD37</f>
        <v>0.87338935574229692</v>
      </c>
      <c r="U36" s="19">
        <f>'B. NORMALISED SCORE LEVELS'!AS37+'B. NORMALISED SCORE LEVELS'!AY37+'B. NORMALISED SCORE LEVELS'!BE37</f>
        <v>0.85857142857142865</v>
      </c>
      <c r="V36" s="84">
        <f>'B. NORMALISED SCORE LEVELS'!AT37+'B. NORMALISED SCORE LEVELS'!AZ37+'B. NORMALISED SCORE LEVELS'!BF37</f>
        <v>0.8946360153256705</v>
      </c>
      <c r="W36" s="69">
        <f t="shared" si="0"/>
        <v>1.8124782645429967</v>
      </c>
      <c r="X36" s="35">
        <f t="shared" si="7"/>
        <v>1.7010071779143312</v>
      </c>
      <c r="Y36" s="35">
        <f t="shared" si="8"/>
        <v>1.9732549804978421</v>
      </c>
      <c r="Z36" s="35">
        <f t="shared" si="9"/>
        <v>2.0765775977792114</v>
      </c>
      <c r="AA36" s="35">
        <f t="shared" si="10"/>
        <v>2.0711390608211246</v>
      </c>
      <c r="AB36" s="35">
        <f t="shared" si="11"/>
        <v>2.1408354666121072</v>
      </c>
      <c r="AC36" s="69">
        <f>'B. NORMALISED SCORE LEVELS'!CQ37+'B. NORMALISED SCORE LEVELS'!CW37+'B. NORMALISED SCORE LEVELS'!DC37</f>
        <v>1.0714285714285714</v>
      </c>
      <c r="AD36" s="35">
        <f>'B. NORMALISED SCORE LEVELS'!CR37+'B. NORMALISED SCORE LEVELS'!CX37+'B. NORMALISED SCORE LEVELS'!DD37</f>
        <v>0.6777777777777777</v>
      </c>
      <c r="AE36" s="35">
        <f>'B. NORMALISED SCORE LEVELS'!CS37+'B. NORMALISED SCORE LEVELS'!CY37+'B. NORMALISED SCORE LEVELS'!DE37</f>
        <v>0.79653679653679643</v>
      </c>
      <c r="AF36" s="35">
        <f>'B. NORMALISED SCORE LEVELS'!CT37+'B. NORMALISED SCORE LEVELS'!CZ37+'B. NORMALISED SCORE LEVELS'!DF37</f>
        <v>1.2012987012987013</v>
      </c>
      <c r="AG36" s="35">
        <f>'B. NORMALISED SCORE LEVELS'!CU37+'B. NORMALISED SCORE LEVELS'!DA37+'B. NORMALISED SCORE LEVELS'!DG37</f>
        <v>1.0194444444444444</v>
      </c>
      <c r="AH36" s="234">
        <f>'B. NORMALISED SCORE LEVELS'!CV37+'B. NORMALISED SCORE LEVELS'!DB37+'B. NORMALISED SCORE LEVELS'!DH37</f>
        <v>0.9712121212121213</v>
      </c>
      <c r="AI36" s="69">
        <f>'B. NORMALISED SCORE LEVELS'!BY37+'B. NORMALISED SCORE LEVELS'!CE37+'B. NORMALISED SCORE LEVELS'!CK37</f>
        <v>2.2626146988982501</v>
      </c>
      <c r="AJ36" s="35">
        <f>'B. NORMALISED SCORE LEVELS'!BZ37+'B. NORMALISED SCORE LEVELS'!CF37+'B. NORMALISED SCORE LEVELS'!CL37</f>
        <v>2.2928325331494239</v>
      </c>
      <c r="AK36" s="35">
        <f>'B. NORMALISED SCORE LEVELS'!CA37+'B. NORMALISED SCORE LEVELS'!CG37+'B. NORMALISED SCORE LEVELS'!CM37</f>
        <v>2.4839450991015397</v>
      </c>
      <c r="AL36" s="35">
        <f>'B. NORMALISED SCORE LEVELS'!CB37+'B. NORMALISED SCORE LEVELS'!CH37+'B. NORMALISED SCORE LEVELS'!CN37</f>
        <v>2.5301511273723483</v>
      </c>
      <c r="AM36" s="35">
        <f>'B. NORMALISED SCORE LEVELS'!CC37+'B. NORMALISED SCORE LEVELS'!CI37+'B. NORMALISED SCORE LEVELS'!CO37</f>
        <v>2.3933952468665516</v>
      </c>
      <c r="AN36" s="234">
        <f>'B. NORMALISED SCORE LEVELS'!CD37+'B. NORMALISED SCORE LEVELS'!CJ37+'B. NORMALISED SCORE LEVELS'!CP37</f>
        <v>2.3632387518757012</v>
      </c>
      <c r="AO36" s="69">
        <f>'B. NORMALISED SCORE LEVELS'!BG37+'B. NORMALISED SCORE LEVELS'!BM37+'B. NORMALISED SCORE LEVELS'!BS37</f>
        <v>0.91269841269841279</v>
      </c>
      <c r="AP36" s="35">
        <f>'B. NORMALISED SCORE LEVELS'!BH37+'B. NORMALISED SCORE LEVELS'!BN37+'B. NORMALISED SCORE LEVELS'!BT37</f>
        <v>0.82577030812324925</v>
      </c>
      <c r="AQ36" s="35">
        <f>'B. NORMALISED SCORE LEVELS'!BI37+'B. NORMALISED SCORE LEVELS'!BO37+'B. NORMALISED SCORE LEVELS'!BU37</f>
        <v>0.73226381461675594</v>
      </c>
      <c r="AR36" s="35">
        <f>'B. NORMALISED SCORE LEVELS'!BJ37+'B. NORMALISED SCORE LEVELS'!BP37+'B. NORMALISED SCORE LEVELS'!BV37</f>
        <v>0.81402831402831399</v>
      </c>
      <c r="AS36" s="35">
        <f>'B. NORMALISED SCORE LEVELS'!BK37+'B. NORMALISED SCORE LEVELS'!BQ37+'B. NORMALISED SCORE LEVELS'!BW37</f>
        <v>0.80928807166430927</v>
      </c>
      <c r="AT36" s="234">
        <f>'B. NORMALISED SCORE LEVELS'!BL37+'B. NORMALISED SCORE LEVELS'!BR37+'B. NORMALISED SCORE LEVELS'!BX37</f>
        <v>0.76767676767676774</v>
      </c>
      <c r="AU36" s="69">
        <f t="shared" si="2"/>
        <v>4.2467416830252347</v>
      </c>
      <c r="AV36" s="35">
        <f t="shared" si="3"/>
        <v>3.796380619050451</v>
      </c>
      <c r="AW36" s="35">
        <f t="shared" si="4"/>
        <v>4.0127457102550919</v>
      </c>
      <c r="AX36" s="35">
        <f t="shared" si="5"/>
        <v>4.5454781426993636</v>
      </c>
      <c r="AY36" s="35">
        <f t="shared" si="6"/>
        <v>4.2221277629753056</v>
      </c>
      <c r="AZ36" s="234">
        <f t="shared" si="6"/>
        <v>4.1021276407645901</v>
      </c>
    </row>
    <row r="37" spans="1:52" x14ac:dyDescent="0.35">
      <c r="A37" s="82"/>
      <c r="B37" s="248" t="s">
        <v>36</v>
      </c>
      <c r="C37" s="243" t="s">
        <v>53</v>
      </c>
      <c r="D37" s="242" t="s">
        <v>82</v>
      </c>
      <c r="E37" s="19">
        <f>'B. NORMALISED SCORE LEVELS'!E38+'B. NORMALISED SCORE LEVELS'!K38+'B. NORMALISED SCORE LEVELS'!Q38</f>
        <v>0.87443879595107266</v>
      </c>
      <c r="F37" s="19">
        <f>'B. NORMALISED SCORE LEVELS'!F38+'B. NORMALISED SCORE LEVELS'!L38+'B. NORMALISED SCORE LEVELS'!R38</f>
        <v>0.81765832638848512</v>
      </c>
      <c r="G37" s="19">
        <f>'B. NORMALISED SCORE LEVELS'!G38+'B. NORMALISED SCORE LEVELS'!M38+'B. NORMALISED SCORE LEVELS'!S38</f>
        <v>0.87763251418643162</v>
      </c>
      <c r="H37" s="19">
        <f>'B. NORMALISED SCORE LEVELS'!H38+'B. NORMALISED SCORE LEVELS'!N38+'B. NORMALISED SCORE LEVELS'!T38</f>
        <v>0.80842183611288543</v>
      </c>
      <c r="I37" s="19">
        <f>'B. NORMALISED SCORE LEVELS'!I38+'B. NORMALISED SCORE LEVELS'!O38+'B. NORMALISED SCORE LEVELS'!U38</f>
        <v>0.78524057638876243</v>
      </c>
      <c r="J37" s="84">
        <f>'B. NORMALISED SCORE LEVELS'!J38+'B. NORMALISED SCORE LEVELS'!P38+'B. NORMALISED SCORE LEVELS'!V38</f>
        <v>0.80623877749400763</v>
      </c>
      <c r="K37" s="83">
        <f>'B. NORMALISED SCORE LEVELS'!W38+'B. NORMALISED SCORE LEVELS'!AC38+'B. NORMALISED SCORE LEVELS'!AI38</f>
        <v>1.7387820512820511</v>
      </c>
      <c r="L37" s="19">
        <f>'B. NORMALISED SCORE LEVELS'!X38+'B. NORMALISED SCORE LEVELS'!AD38+'B. NORMALISED SCORE LEVELS'!AJ38</f>
        <v>1.6173339331234067</v>
      </c>
      <c r="M37" s="19">
        <f>'B. NORMALISED SCORE LEVELS'!Y38+'B. NORMALISED SCORE LEVELS'!AE38+'B. NORMALISED SCORE LEVELS'!AK38</f>
        <v>1.5433551198257081</v>
      </c>
      <c r="N37" s="19">
        <f>'B. NORMALISED SCORE LEVELS'!Z38+'B. NORMALISED SCORE LEVELS'!AF38+'B. NORMALISED SCORE LEVELS'!AL38</f>
        <v>1.5754985754985755</v>
      </c>
      <c r="O37" s="19">
        <f>'B. NORMALISED SCORE LEVELS'!AA38+'B. NORMALISED SCORE LEVELS'!AG38+'B. NORMALISED SCORE LEVELS'!AM38</f>
        <v>1.6687142258830099</v>
      </c>
      <c r="P37" s="84">
        <f>'B. NORMALISED SCORE LEVELS'!AB38+'B. NORMALISED SCORE LEVELS'!AH38+'B. NORMALISED SCORE LEVELS'!AN38</f>
        <v>1.6238866396761136</v>
      </c>
      <c r="Q37" s="83">
        <f>'B. NORMALISED SCORE LEVELS'!AO38+'B. NORMALISED SCORE LEVELS'!AU38+'B. NORMALISED SCORE LEVELS'!BA38</f>
        <v>1.2194211017740431</v>
      </c>
      <c r="R37" s="19">
        <f>'B. NORMALISED SCORE LEVELS'!AP38+'B. NORMALISED SCORE LEVELS'!AV38+'B. NORMALISED SCORE LEVELS'!BB38</f>
        <v>1.054175293305728</v>
      </c>
      <c r="S37" s="19">
        <f>'B. NORMALISED SCORE LEVELS'!AQ38+'B. NORMALISED SCORE LEVELS'!AW38+'B. NORMALISED SCORE LEVELS'!BC38</f>
        <v>1.3986928104575165</v>
      </c>
      <c r="T37" s="19">
        <f>'B. NORMALISED SCORE LEVELS'!AR38+'B. NORMALISED SCORE LEVELS'!AX38+'B. NORMALISED SCORE LEVELS'!BD38</f>
        <v>1.5931372549019607</v>
      </c>
      <c r="U37" s="19">
        <f>'B. NORMALISED SCORE LEVELS'!AS38+'B. NORMALISED SCORE LEVELS'!AY38+'B. NORMALISED SCORE LEVELS'!BE38</f>
        <v>1.6542857142857144</v>
      </c>
      <c r="V37" s="84">
        <f>'B. NORMALISED SCORE LEVELS'!AT38+'B. NORMALISED SCORE LEVELS'!AZ38+'B. NORMALISED SCORE LEVELS'!BF38</f>
        <v>1.4399164054336466</v>
      </c>
      <c r="W37" s="69">
        <f t="shared" si="0"/>
        <v>3.8326419490071668</v>
      </c>
      <c r="X37" s="35">
        <f t="shared" si="7"/>
        <v>3.4891675528176198</v>
      </c>
      <c r="Y37" s="35">
        <f t="shared" si="8"/>
        <v>3.8196804444696566</v>
      </c>
      <c r="Z37" s="35">
        <f t="shared" si="9"/>
        <v>3.9770576665134216</v>
      </c>
      <c r="AA37" s="35">
        <f t="shared" si="10"/>
        <v>4.1082405165574869</v>
      </c>
      <c r="AB37" s="35">
        <f t="shared" si="11"/>
        <v>3.8700418226037678</v>
      </c>
      <c r="AC37" s="69">
        <f>'B. NORMALISED SCORE LEVELS'!CQ38+'B. NORMALISED SCORE LEVELS'!CW38+'B. NORMALISED SCORE LEVELS'!DC38</f>
        <v>1.6880952380952379</v>
      </c>
      <c r="AD37" s="35">
        <f>'B. NORMALISED SCORE LEVELS'!CR38+'B. NORMALISED SCORE LEVELS'!CX38+'B. NORMALISED SCORE LEVELS'!DD38</f>
        <v>1.4444444444444444</v>
      </c>
      <c r="AE37" s="35">
        <f>'B. NORMALISED SCORE LEVELS'!CS38+'B. NORMALISED SCORE LEVELS'!CY38+'B. NORMALISED SCORE LEVELS'!DE38</f>
        <v>1.7835497835497836</v>
      </c>
      <c r="AF37" s="35">
        <f>'B. NORMALISED SCORE LEVELS'!CT38+'B. NORMALISED SCORE LEVELS'!CZ38+'B. NORMALISED SCORE LEVELS'!DF38</f>
        <v>1.696969696969697</v>
      </c>
      <c r="AG37" s="35">
        <f>'B. NORMALISED SCORE LEVELS'!CU38+'B. NORMALISED SCORE LEVELS'!DA38+'B. NORMALISED SCORE LEVELS'!DG38</f>
        <v>1.8916666666666666</v>
      </c>
      <c r="AH37" s="234">
        <f>'B. NORMALISED SCORE LEVELS'!CV38+'B. NORMALISED SCORE LEVELS'!DB38+'B. NORMALISED SCORE LEVELS'!DH38</f>
        <v>1.9196969696969695</v>
      </c>
      <c r="AI37" s="69">
        <f>'B. NORMALISED SCORE LEVELS'!BY38+'B. NORMALISED SCORE LEVELS'!CE38+'B. NORMALISED SCORE LEVELS'!CK38</f>
        <v>1.8820017496348058</v>
      </c>
      <c r="AJ37" s="35">
        <f>'B. NORMALISED SCORE LEVELS'!BZ38+'B. NORMALISED SCORE LEVELS'!CF38+'B. NORMALISED SCORE LEVELS'!CL38</f>
        <v>1.7640804369033618</v>
      </c>
      <c r="AK37" s="35">
        <f>'B. NORMALISED SCORE LEVELS'!CA38+'B. NORMALISED SCORE LEVELS'!CG38+'B. NORMALISED SCORE LEVELS'!CM38</f>
        <v>2.0328050927807126</v>
      </c>
      <c r="AL37" s="35">
        <f>'B. NORMALISED SCORE LEVELS'!CB38+'B. NORMALISED SCORE LEVELS'!CH38+'B. NORMALISED SCORE LEVELS'!CN38</f>
        <v>1.8633896869311322</v>
      </c>
      <c r="AM37" s="35">
        <f>'B. NORMALISED SCORE LEVELS'!CC38+'B. NORMALISED SCORE LEVELS'!CI38+'B. NORMALISED SCORE LEVELS'!CO38</f>
        <v>2.0369271149772246</v>
      </c>
      <c r="AN37" s="234">
        <f>'B. NORMALISED SCORE LEVELS'!CD38+'B. NORMALISED SCORE LEVELS'!CJ38+'B. NORMALISED SCORE LEVELS'!CP38</f>
        <v>2.2206230161976372</v>
      </c>
      <c r="AO37" s="69">
        <f>'B. NORMALISED SCORE LEVELS'!BG38+'B. NORMALISED SCORE LEVELS'!BM38+'B. NORMALISED SCORE LEVELS'!BS38</f>
        <v>1.626984126984127</v>
      </c>
      <c r="AP37" s="35">
        <f>'B. NORMALISED SCORE LEVELS'!BH38+'B. NORMALISED SCORE LEVELS'!BN38+'B. NORMALISED SCORE LEVELS'!BT38</f>
        <v>1.5801120448179273</v>
      </c>
      <c r="AQ37" s="35">
        <f>'B. NORMALISED SCORE LEVELS'!BI38+'B. NORMALISED SCORE LEVELS'!BO38+'B. NORMALISED SCORE LEVELS'!BU38</f>
        <v>1.6142602495543674</v>
      </c>
      <c r="AR37" s="35">
        <f>'B. NORMALISED SCORE LEVELS'!BJ38+'B. NORMALISED SCORE LEVELS'!BP38+'B. NORMALISED SCORE LEVELS'!BV38</f>
        <v>1.5572715572715572</v>
      </c>
      <c r="AS37" s="35">
        <f>'B. NORMALISED SCORE LEVELS'!BK38+'B. NORMALISED SCORE LEVELS'!BQ38+'B. NORMALISED SCORE LEVELS'!BW38</f>
        <v>1.5821310702498819</v>
      </c>
      <c r="AT37" s="234">
        <f>'B. NORMALISED SCORE LEVELS'!BL38+'B. NORMALISED SCORE LEVELS'!BR38+'B. NORMALISED SCORE LEVELS'!BX38</f>
        <v>1.684848484848485</v>
      </c>
      <c r="AU37" s="69">
        <f t="shared" si="2"/>
        <v>5.1970811147141713</v>
      </c>
      <c r="AV37" s="35">
        <f t="shared" si="3"/>
        <v>4.7886369261657329</v>
      </c>
      <c r="AW37" s="35">
        <f t="shared" si="4"/>
        <v>5.4306151258848638</v>
      </c>
      <c r="AX37" s="35">
        <f t="shared" si="5"/>
        <v>5.1176309411723864</v>
      </c>
      <c r="AY37" s="35">
        <f t="shared" si="6"/>
        <v>5.510724851893773</v>
      </c>
      <c r="AZ37" s="234">
        <f t="shared" si="6"/>
        <v>5.8251684707430922</v>
      </c>
    </row>
    <row r="38" spans="1:52" x14ac:dyDescent="0.35">
      <c r="A38" s="82"/>
      <c r="B38" s="248" t="s">
        <v>26</v>
      </c>
      <c r="C38" s="243" t="s">
        <v>53</v>
      </c>
      <c r="D38" s="242" t="s">
        <v>83</v>
      </c>
      <c r="E38" s="19">
        <f>'B. NORMALISED SCORE LEVELS'!E39+'B. NORMALISED SCORE LEVELS'!K39+'B. NORMALISED SCORE LEVELS'!Q39</f>
        <v>0.95242827299188915</v>
      </c>
      <c r="F38" s="19">
        <f>'B. NORMALISED SCORE LEVELS'!F39+'B. NORMALISED SCORE LEVELS'!L39+'B. NORMALISED SCORE LEVELS'!R39</f>
        <v>0.90194417950243677</v>
      </c>
      <c r="G38" s="19">
        <f>'B. NORMALISED SCORE LEVELS'!G39+'B. NORMALISED SCORE LEVELS'!M39+'B. NORMALISED SCORE LEVELS'!S39</f>
        <v>0.946975105150903</v>
      </c>
      <c r="H38" s="19">
        <f>'B. NORMALISED SCORE LEVELS'!H39+'B. NORMALISED SCORE LEVELS'!N39+'B. NORMALISED SCORE LEVELS'!T39</f>
        <v>0.90630466518186359</v>
      </c>
      <c r="I38" s="19">
        <f>'B. NORMALISED SCORE LEVELS'!I39+'B. NORMALISED SCORE LEVELS'!O39+'B. NORMALISED SCORE LEVELS'!U39</f>
        <v>0.85126747126009272</v>
      </c>
      <c r="J38" s="84">
        <f>'B. NORMALISED SCORE LEVELS'!J39+'B. NORMALISED SCORE LEVELS'!P39+'B. NORMALISED SCORE LEVELS'!V39</f>
        <v>0.9116301689941857</v>
      </c>
      <c r="K38" s="83">
        <f>'B. NORMALISED SCORE LEVELS'!W39+'B. NORMALISED SCORE LEVELS'!AC39+'B. NORMALISED SCORE LEVELS'!AI39</f>
        <v>1.1913461538461534</v>
      </c>
      <c r="L38" s="19">
        <f>'B. NORMALISED SCORE LEVELS'!X39+'B. NORMALISED SCORE LEVELS'!AD39+'B. NORMALISED SCORE LEVELS'!AJ39</f>
        <v>1.2615084720347876</v>
      </c>
      <c r="M38" s="19">
        <f>'B. NORMALISED SCORE LEVELS'!Y39+'B. NORMALISED SCORE LEVELS'!AE39+'B. NORMALISED SCORE LEVELS'!AK39</f>
        <v>1.2265795206971675</v>
      </c>
      <c r="N38" s="19">
        <f>'B. NORMALISED SCORE LEVELS'!Z39+'B. NORMALISED SCORE LEVELS'!AF39+'B. NORMALISED SCORE LEVELS'!AL39</f>
        <v>1.0199430199430197</v>
      </c>
      <c r="O38" s="19">
        <f>'B. NORMALISED SCORE LEVELS'!AA39+'B. NORMALISED SCORE LEVELS'!AG39+'B. NORMALISED SCORE LEVELS'!AM39</f>
        <v>1.1562194611196424</v>
      </c>
      <c r="P38" s="84">
        <f>'B. NORMALISED SCORE LEVELS'!AB39+'B. NORMALISED SCORE LEVELS'!AH39+'B. NORMALISED SCORE LEVELS'!AN39</f>
        <v>1.0978407557354926</v>
      </c>
      <c r="Q38" s="83">
        <f>'B. NORMALISED SCORE LEVELS'!AO39+'B. NORMALISED SCORE LEVELS'!AU39+'B. NORMALISED SCORE LEVELS'!BA39</f>
        <v>1.2815126050420169</v>
      </c>
      <c r="R38" s="19">
        <f>'B. NORMALISED SCORE LEVELS'!AP39+'B. NORMALISED SCORE LEVELS'!AV39+'B. NORMALISED SCORE LEVELS'!BB39</f>
        <v>1.0659075224292616</v>
      </c>
      <c r="S38" s="19">
        <f>'B. NORMALISED SCORE LEVELS'!AQ39+'B. NORMALISED SCORE LEVELS'!AW39+'B. NORMALISED SCORE LEVELS'!BC39</f>
        <v>1.2754010695187166</v>
      </c>
      <c r="T38" s="19">
        <f>'B. NORMALISED SCORE LEVELS'!AR39+'B. NORMALISED SCORE LEVELS'!AX39+'B. NORMALISED SCORE LEVELS'!BD39</f>
        <v>1.4855742296918768</v>
      </c>
      <c r="U38" s="19">
        <f>'B. NORMALISED SCORE LEVELS'!AS39+'B. NORMALISED SCORE LEVELS'!AY39+'B. NORMALISED SCORE LEVELS'!BE39</f>
        <v>1.3538095238095238</v>
      </c>
      <c r="V38" s="84">
        <f>'B. NORMALISED SCORE LEVELS'!AT39+'B. NORMALISED SCORE LEVELS'!AZ39+'B. NORMALISED SCORE LEVELS'!BF39</f>
        <v>1.3481365377917101</v>
      </c>
      <c r="W38" s="69">
        <f t="shared" si="0"/>
        <v>3.4252870318800595</v>
      </c>
      <c r="X38" s="35">
        <f t="shared" si="7"/>
        <v>3.2293601739664863</v>
      </c>
      <c r="Y38" s="35">
        <f t="shared" si="8"/>
        <v>3.448955695366787</v>
      </c>
      <c r="Z38" s="35">
        <f t="shared" si="9"/>
        <v>3.4118219148167599</v>
      </c>
      <c r="AA38" s="35">
        <f t="shared" si="10"/>
        <v>3.3612964561892591</v>
      </c>
      <c r="AB38" s="35">
        <f t="shared" si="11"/>
        <v>3.3576074625213881</v>
      </c>
      <c r="AC38" s="69">
        <f>'B. NORMALISED SCORE LEVELS'!CQ39+'B. NORMALISED SCORE LEVELS'!CW39+'B. NORMALISED SCORE LEVELS'!DC39</f>
        <v>1.6047619047619048</v>
      </c>
      <c r="AD38" s="35">
        <f>'B. NORMALISED SCORE LEVELS'!CR39+'B. NORMALISED SCORE LEVELS'!CX39+'B. NORMALISED SCORE LEVELS'!DD39</f>
        <v>1.5</v>
      </c>
      <c r="AE38" s="35">
        <f>'B. NORMALISED SCORE LEVELS'!CS39+'B. NORMALISED SCORE LEVELS'!CY39+'B. NORMALISED SCORE LEVELS'!DE39</f>
        <v>1.7077922077922076</v>
      </c>
      <c r="AF38" s="35">
        <f>'B. NORMALISED SCORE LEVELS'!CT39+'B. NORMALISED SCORE LEVELS'!CZ39+'B. NORMALISED SCORE LEVELS'!DF39</f>
        <v>1.7640692640692641</v>
      </c>
      <c r="AG38" s="35">
        <f>'B. NORMALISED SCORE LEVELS'!CU39+'B. NORMALISED SCORE LEVELS'!DA39+'B. NORMALISED SCORE LEVELS'!DG39</f>
        <v>1.6291666666666669</v>
      </c>
      <c r="AH38" s="234">
        <f>'B. NORMALISED SCORE LEVELS'!CV39+'B. NORMALISED SCORE LEVELS'!DB39+'B. NORMALISED SCORE LEVELS'!DH39</f>
        <v>2.0530303030303028</v>
      </c>
      <c r="AI38" s="69">
        <f>'B. NORMALISED SCORE LEVELS'!BY39+'B. NORMALISED SCORE LEVELS'!CE39+'B. NORMALISED SCORE LEVELS'!CK39</f>
        <v>1.8081946197619954</v>
      </c>
      <c r="AJ38" s="35">
        <f>'B. NORMALISED SCORE LEVELS'!BZ39+'B. NORMALISED SCORE LEVELS'!CF39+'B. NORMALISED SCORE LEVELS'!CL39</f>
        <v>1.7941644046366458</v>
      </c>
      <c r="AK38" s="35">
        <f>'B. NORMALISED SCORE LEVELS'!CA39+'B. NORMALISED SCORE LEVELS'!CG39+'B. NORMALISED SCORE LEVELS'!CM39</f>
        <v>1.9990902523815972</v>
      </c>
      <c r="AL38" s="35">
        <f>'B. NORMALISED SCORE LEVELS'!CB39+'B. NORMALISED SCORE LEVELS'!CH39+'B. NORMALISED SCORE LEVELS'!CN39</f>
        <v>2.003154569868248</v>
      </c>
      <c r="AM38" s="35">
        <f>'B. NORMALISED SCORE LEVELS'!CC39+'B. NORMALISED SCORE LEVELS'!CI39+'B. NORMALISED SCORE LEVELS'!CO39</f>
        <v>2.1116601409931239</v>
      </c>
      <c r="AN38" s="234">
        <f>'B. NORMALISED SCORE LEVELS'!CD39+'B. NORMALISED SCORE LEVELS'!CJ39+'B. NORMALISED SCORE LEVELS'!CP39</f>
        <v>2.1444085708023222</v>
      </c>
      <c r="AO38" s="69">
        <f>'B. NORMALISED SCORE LEVELS'!BG39+'B. NORMALISED SCORE LEVELS'!BM39+'B. NORMALISED SCORE LEVELS'!BS39</f>
        <v>1.8174603174603177</v>
      </c>
      <c r="AP38" s="35">
        <f>'B. NORMALISED SCORE LEVELS'!BH39+'B. NORMALISED SCORE LEVELS'!BN39+'B. NORMALISED SCORE LEVELS'!BT39</f>
        <v>1.7894257703081233</v>
      </c>
      <c r="AQ38" s="35">
        <f>'B. NORMALISED SCORE LEVELS'!BI39+'B. NORMALISED SCORE LEVELS'!BO39+'B. NORMALISED SCORE LEVELS'!BU39</f>
        <v>1.7549019607843137</v>
      </c>
      <c r="AR38" s="35">
        <f>'B. NORMALISED SCORE LEVELS'!BJ39+'B. NORMALISED SCORE LEVELS'!BP39+'B. NORMALISED SCORE LEVELS'!BV39</f>
        <v>1.8082368082368081</v>
      </c>
      <c r="AS38" s="35">
        <f>'B. NORMALISED SCORE LEVELS'!BK39+'B. NORMALISED SCORE LEVELS'!BQ39+'B. NORMALISED SCORE LEVELS'!BW39</f>
        <v>1.7082036775106082</v>
      </c>
      <c r="AT38" s="234">
        <f>'B. NORMALISED SCORE LEVELS'!BL39+'B. NORMALISED SCORE LEVELS'!BR39+'B. NORMALISED SCORE LEVELS'!BX39</f>
        <v>1.7717171717171718</v>
      </c>
      <c r="AU38" s="69">
        <f t="shared" si="2"/>
        <v>5.2304168419842174</v>
      </c>
      <c r="AV38" s="35">
        <f t="shared" si="3"/>
        <v>5.0835901749447689</v>
      </c>
      <c r="AW38" s="35">
        <f t="shared" si="4"/>
        <v>5.4617844209581188</v>
      </c>
      <c r="AX38" s="35">
        <f t="shared" si="5"/>
        <v>5.5754606421743205</v>
      </c>
      <c r="AY38" s="35">
        <f t="shared" si="6"/>
        <v>5.4490304851703986</v>
      </c>
      <c r="AZ38" s="234">
        <f t="shared" si="6"/>
        <v>5.9691560455497967</v>
      </c>
    </row>
    <row r="39" spans="1:52" x14ac:dyDescent="0.35">
      <c r="A39" s="82"/>
      <c r="B39" s="248" t="s">
        <v>37</v>
      </c>
      <c r="C39" s="243" t="s">
        <v>53</v>
      </c>
      <c r="D39" s="242" t="s">
        <v>84</v>
      </c>
      <c r="E39" s="19">
        <f>'B. NORMALISED SCORE LEVELS'!E40+'B. NORMALISED SCORE LEVELS'!K40+'B. NORMALISED SCORE LEVELS'!Q40</f>
        <v>1.1785529295852957</v>
      </c>
      <c r="F39" s="19">
        <f>'B. NORMALISED SCORE LEVELS'!F40+'B. NORMALISED SCORE LEVELS'!L40+'B. NORMALISED SCORE LEVELS'!R40</f>
        <v>1.1210598518771433</v>
      </c>
      <c r="G39" s="19">
        <f>'B. NORMALISED SCORE LEVELS'!G40+'B. NORMALISED SCORE LEVELS'!M40+'B. NORMALISED SCORE LEVELS'!S40</f>
        <v>1.1366992845022543</v>
      </c>
      <c r="H39" s="19">
        <f>'B. NORMALISED SCORE LEVELS'!H40+'B. NORMALISED SCORE LEVELS'!N40+'B. NORMALISED SCORE LEVELS'!T40</f>
        <v>1.1931767382500049</v>
      </c>
      <c r="I39" s="19">
        <f>'B. NORMALISED SCORE LEVELS'!I40+'B. NORMALISED SCORE LEVELS'!O40+'B. NORMALISED SCORE LEVELS'!U40</f>
        <v>1.1390266756669709</v>
      </c>
      <c r="J39" s="84">
        <f>'B. NORMALISED SCORE LEVELS'!J40+'B. NORMALISED SCORE LEVELS'!P40+'B. NORMALISED SCORE LEVELS'!V40</f>
        <v>1.1772654820771975</v>
      </c>
      <c r="K39" s="83">
        <f>'B. NORMALISED SCORE LEVELS'!W40+'B. NORMALISED SCORE LEVELS'!AC40+'B. NORMALISED SCORE LEVELS'!AI40</f>
        <v>1.7092948717948717</v>
      </c>
      <c r="L39" s="19">
        <f>'B. NORMALISED SCORE LEVELS'!X40+'B. NORMALISED SCORE LEVELS'!AD40+'B. NORMALISED SCORE LEVELS'!AJ40</f>
        <v>1.785724996251312</v>
      </c>
      <c r="M39" s="19">
        <f>'B. NORMALISED SCORE LEVELS'!Y40+'B. NORMALISED SCORE LEVELS'!AE40+'B. NORMALISED SCORE LEVELS'!AK40</f>
        <v>1.6932461873638345</v>
      </c>
      <c r="N39" s="19">
        <f>'B. NORMALISED SCORE LEVELS'!Z40+'B. NORMALISED SCORE LEVELS'!AF40+'B. NORMALISED SCORE LEVELS'!AL40</f>
        <v>1.7692307692307692</v>
      </c>
      <c r="O39" s="19">
        <f>'B. NORMALISED SCORE LEVELS'!AA40+'B. NORMALISED SCORE LEVELS'!AG40+'B. NORMALISED SCORE LEVELS'!AM40</f>
        <v>1.8189306156638279</v>
      </c>
      <c r="P39" s="84">
        <f>'B. NORMALISED SCORE LEVELS'!AB40+'B. NORMALISED SCORE LEVELS'!AH40+'B. NORMALISED SCORE LEVELS'!AN40</f>
        <v>1.6043184885290149</v>
      </c>
      <c r="Q39" s="83">
        <f>'B. NORMALISED SCORE LEVELS'!AO40+'B. NORMALISED SCORE LEVELS'!AU40+'B. NORMALISED SCORE LEVELS'!BA40</f>
        <v>1.2861811391223157</v>
      </c>
      <c r="R39" s="19">
        <f>'B. NORMALISED SCORE LEVELS'!AP40+'B. NORMALISED SCORE LEVELS'!AV40+'B. NORMALISED SCORE LEVELS'!BB40</f>
        <v>1.1490683229813663</v>
      </c>
      <c r="S39" s="19">
        <f>'B. NORMALISED SCORE LEVELS'!AQ40+'B. NORMALISED SCORE LEVELS'!AW40+'B. NORMALISED SCORE LEVELS'!BC40</f>
        <v>1.3731431966726086</v>
      </c>
      <c r="T39" s="19">
        <f>'B. NORMALISED SCORE LEVELS'!AR40+'B. NORMALISED SCORE LEVELS'!AX40+'B. NORMALISED SCORE LEVELS'!BD40</f>
        <v>1.5355742296918766</v>
      </c>
      <c r="U39" s="19">
        <f>'B. NORMALISED SCORE LEVELS'!AS40+'B. NORMALISED SCORE LEVELS'!AY40+'B. NORMALISED SCORE LEVELS'!BE40</f>
        <v>1.3838095238095238</v>
      </c>
      <c r="V39" s="84">
        <f>'B. NORMALISED SCORE LEVELS'!AT40+'B. NORMALISED SCORE LEVELS'!AZ40+'B. NORMALISED SCORE LEVELS'!BF40</f>
        <v>1.4280738418669454</v>
      </c>
      <c r="W39" s="69">
        <f t="shared" si="0"/>
        <v>4.1740289405024829</v>
      </c>
      <c r="X39" s="35">
        <f t="shared" si="7"/>
        <v>4.0558531711098222</v>
      </c>
      <c r="Y39" s="35">
        <f t="shared" si="8"/>
        <v>4.2030886685386974</v>
      </c>
      <c r="Z39" s="35">
        <f t="shared" si="9"/>
        <v>4.4979817371726512</v>
      </c>
      <c r="AA39" s="35">
        <f t="shared" si="10"/>
        <v>4.341766815140323</v>
      </c>
      <c r="AB39" s="35">
        <f t="shared" si="11"/>
        <v>4.2096578124731581</v>
      </c>
      <c r="AC39" s="69">
        <f>'B. NORMALISED SCORE LEVELS'!CQ40+'B. NORMALISED SCORE LEVELS'!CW40+'B. NORMALISED SCORE LEVELS'!DC40</f>
        <v>2.038095238095238</v>
      </c>
      <c r="AD39" s="35">
        <f>'B. NORMALISED SCORE LEVELS'!CR40+'B. NORMALISED SCORE LEVELS'!CX40+'B. NORMALISED SCORE LEVELS'!DD40</f>
        <v>2.0111111111111111</v>
      </c>
      <c r="AE39" s="35">
        <f>'B. NORMALISED SCORE LEVELS'!CS40+'B. NORMALISED SCORE LEVELS'!CY40+'B. NORMALISED SCORE LEVELS'!DE40</f>
        <v>2.1991341991341993</v>
      </c>
      <c r="AF39" s="35">
        <f>'B. NORMALISED SCORE LEVELS'!CT40+'B. NORMALISED SCORE LEVELS'!CZ40+'B. NORMALISED SCORE LEVELS'!DF40</f>
        <v>2.1839826839826841</v>
      </c>
      <c r="AG39" s="35">
        <f>'B. NORMALISED SCORE LEVELS'!CU40+'B. NORMALISED SCORE LEVELS'!DA40+'B. NORMALISED SCORE LEVELS'!DG40</f>
        <v>2.1277777777777778</v>
      </c>
      <c r="AH39" s="234">
        <f>'B. NORMALISED SCORE LEVELS'!CV40+'B. NORMALISED SCORE LEVELS'!DB40+'B. NORMALISED SCORE LEVELS'!DH40</f>
        <v>2.2772727272727273</v>
      </c>
      <c r="AI39" s="69">
        <f>'B. NORMALISED SCORE LEVELS'!BY40+'B. NORMALISED SCORE LEVELS'!CE40+'B. NORMALISED SCORE LEVELS'!CK40</f>
        <v>2.0594417656662549</v>
      </c>
      <c r="AJ39" s="35">
        <f>'B. NORMALISED SCORE LEVELS'!BZ40+'B. NORMALISED SCORE LEVELS'!CF40+'B. NORMALISED SCORE LEVELS'!CL40</f>
        <v>1.8211902846179011</v>
      </c>
      <c r="AK39" s="35">
        <f>'B. NORMALISED SCORE LEVELS'!CA40+'B. NORMALISED SCORE LEVELS'!CG40+'B. NORMALISED SCORE LEVELS'!CM40</f>
        <v>2.031759898866766</v>
      </c>
      <c r="AL39" s="35">
        <f>'B. NORMALISED SCORE LEVELS'!CB40+'B. NORMALISED SCORE LEVELS'!CH40+'B. NORMALISED SCORE LEVELS'!CN40</f>
        <v>2.0365021718364185</v>
      </c>
      <c r="AM39" s="35">
        <f>'B. NORMALISED SCORE LEVELS'!CC40+'B. NORMALISED SCORE LEVELS'!CI40+'B. NORMALISED SCORE LEVELS'!CO40</f>
        <v>2.1444010203195973</v>
      </c>
      <c r="AN39" s="234">
        <f>'B. NORMALISED SCORE LEVELS'!CD40+'B. NORMALISED SCORE LEVELS'!CJ40+'B. NORMALISED SCORE LEVELS'!CP40</f>
        <v>2.1046669802424889</v>
      </c>
      <c r="AO39" s="69">
        <f>'B. NORMALISED SCORE LEVELS'!BG40+'B. NORMALISED SCORE LEVELS'!BM40+'B. NORMALISED SCORE LEVELS'!BS40</f>
        <v>1.7333333333333334</v>
      </c>
      <c r="AP39" s="35">
        <f>'B. NORMALISED SCORE LEVELS'!BH40+'B. NORMALISED SCORE LEVELS'!BN40+'B. NORMALISED SCORE LEVELS'!BT40</f>
        <v>1.6682072829131653</v>
      </c>
      <c r="AQ39" s="35">
        <f>'B. NORMALISED SCORE LEVELS'!BI40+'B. NORMALISED SCORE LEVELS'!BO40+'B. NORMALISED SCORE LEVELS'!BU40</f>
        <v>1.6445632798573975</v>
      </c>
      <c r="AR39" s="35">
        <f>'B. NORMALISED SCORE LEVELS'!BJ40+'B. NORMALISED SCORE LEVELS'!BP40+'B. NORMALISED SCORE LEVELS'!BV40</f>
        <v>1.7631917631917631</v>
      </c>
      <c r="AS39" s="35">
        <f>'B. NORMALISED SCORE LEVELS'!BK40+'B. NORMALISED SCORE LEVELS'!BQ40+'B. NORMALISED SCORE LEVELS'!BW40</f>
        <v>1.6634606317774634</v>
      </c>
      <c r="AT39" s="234">
        <f>'B. NORMALISED SCORE LEVELS'!BL40+'B. NORMALISED SCORE LEVELS'!BR40+'B. NORMALISED SCORE LEVELS'!BX40</f>
        <v>1.6671717171717171</v>
      </c>
      <c r="AU39" s="69">
        <f t="shared" si="2"/>
        <v>5.8308703370948267</v>
      </c>
      <c r="AV39" s="35">
        <f t="shared" si="3"/>
        <v>5.500508678642178</v>
      </c>
      <c r="AW39" s="35">
        <f t="shared" si="4"/>
        <v>5.8754573778583623</v>
      </c>
      <c r="AX39" s="35">
        <f t="shared" si="5"/>
        <v>5.9836766190108657</v>
      </c>
      <c r="AY39" s="35">
        <f t="shared" si="6"/>
        <v>5.9356394298748381</v>
      </c>
      <c r="AZ39" s="234">
        <f t="shared" si="6"/>
        <v>6.0491114246869335</v>
      </c>
    </row>
    <row r="40" spans="1:52" x14ac:dyDescent="0.35">
      <c r="A40" s="82"/>
      <c r="B40" s="248" t="s">
        <v>38</v>
      </c>
      <c r="C40" s="243" t="s">
        <v>53</v>
      </c>
      <c r="D40" s="242" t="s">
        <v>85</v>
      </c>
      <c r="E40" s="19">
        <f>'B. NORMALISED SCORE LEVELS'!E41+'B. NORMALISED SCORE LEVELS'!K41+'B. NORMALISED SCORE LEVELS'!Q41</f>
        <v>0.58783962503270537</v>
      </c>
      <c r="F40" s="19">
        <f>'B. NORMALISED SCORE LEVELS'!F41+'B. NORMALISED SCORE LEVELS'!L41+'B. NORMALISED SCORE LEVELS'!R41</f>
        <v>0.52815709500950969</v>
      </c>
      <c r="G40" s="19">
        <f>'B. NORMALISED SCORE LEVELS'!G41+'B. NORMALISED SCORE LEVELS'!M41+'B. NORMALISED SCORE LEVELS'!S41</f>
        <v>0.53336457591244002</v>
      </c>
      <c r="H40" s="19">
        <f>'B. NORMALISED SCORE LEVELS'!H41+'B. NORMALISED SCORE LEVELS'!N41+'B. NORMALISED SCORE LEVELS'!T41</f>
        <v>0.59652971486230022</v>
      </c>
      <c r="I40" s="19">
        <f>'B. NORMALISED SCORE LEVELS'!I41+'B. NORMALISED SCORE LEVELS'!O41+'B. NORMALISED SCORE LEVELS'!U41</f>
        <v>0.46015362031430895</v>
      </c>
      <c r="J40" s="84">
        <f>'B. NORMALISED SCORE LEVELS'!J41+'B. NORMALISED SCORE LEVELS'!P41+'B. NORMALISED SCORE LEVELS'!V41</f>
        <v>0.4932985563947907</v>
      </c>
      <c r="K40" s="83">
        <f>'B. NORMALISED SCORE LEVELS'!W41+'B. NORMALISED SCORE LEVELS'!AC41+'B. NORMALISED SCORE LEVELS'!AI41</f>
        <v>0.99967948717948685</v>
      </c>
      <c r="L40" s="19">
        <f>'B. NORMALISED SCORE LEVELS'!X41+'B. NORMALISED SCORE LEVELS'!AD41+'B. NORMALISED SCORE LEVELS'!AJ41</f>
        <v>0.94107062528115137</v>
      </c>
      <c r="M40" s="19">
        <f>'B. NORMALISED SCORE LEVELS'!Y41+'B. NORMALISED SCORE LEVELS'!AE41+'B. NORMALISED SCORE LEVELS'!AK41</f>
        <v>0.90893246187363808</v>
      </c>
      <c r="N40" s="19">
        <f>'B. NORMALISED SCORE LEVELS'!Z41+'B. NORMALISED SCORE LEVELS'!AF41+'B. NORMALISED SCORE LEVELS'!AL41</f>
        <v>0.98290598290598274</v>
      </c>
      <c r="O40" s="19">
        <f>'B. NORMALISED SCORE LEVELS'!AA41+'B. NORMALISED SCORE LEVELS'!AG41+'B. NORMALISED SCORE LEVELS'!AM41</f>
        <v>0.92140164735446017</v>
      </c>
      <c r="P40" s="84">
        <f>'B. NORMALISED SCORE LEVELS'!AB41+'B. NORMALISED SCORE LEVELS'!AH41+'B. NORMALISED SCORE LEVELS'!AN41</f>
        <v>0.94898785425101229</v>
      </c>
      <c r="Q40" s="83">
        <f>'B. NORMALISED SCORE LEVELS'!AO41+'B. NORMALISED SCORE LEVELS'!AU41+'B. NORMALISED SCORE LEVELS'!BA41</f>
        <v>0.76377217553688137</v>
      </c>
      <c r="R40" s="19">
        <f>'B. NORMALISED SCORE LEVELS'!AP41+'B. NORMALISED SCORE LEVELS'!AV41+'B. NORMALISED SCORE LEVELS'!BB41</f>
        <v>0.582815734989648</v>
      </c>
      <c r="S40" s="19">
        <f>'B. NORMALISED SCORE LEVELS'!AQ41+'B. NORMALISED SCORE LEVELS'!AW41+'B. NORMALISED SCORE LEVELS'!BC41</f>
        <v>0.70499108734402849</v>
      </c>
      <c r="T40" s="19">
        <f>'B. NORMALISED SCORE LEVELS'!AR41+'B. NORMALISED SCORE LEVELS'!AX41+'B. NORMALISED SCORE LEVELS'!BD41</f>
        <v>0.92338935574229697</v>
      </c>
      <c r="U40" s="19">
        <f>'B. NORMALISED SCORE LEVELS'!AS41+'B. NORMALISED SCORE LEVELS'!AY41+'B. NORMALISED SCORE LEVELS'!BE41</f>
        <v>0.98857142857142843</v>
      </c>
      <c r="V40" s="84">
        <f>'B. NORMALISED SCORE LEVELS'!AT41+'B. NORMALISED SCORE LEVELS'!AZ41+'B. NORMALISED SCORE LEVELS'!BF41</f>
        <v>0.91901776384534994</v>
      </c>
      <c r="W40" s="69">
        <f t="shared" si="0"/>
        <v>2.3512912877490737</v>
      </c>
      <c r="X40" s="35">
        <f t="shared" si="7"/>
        <v>2.0520434552803088</v>
      </c>
      <c r="Y40" s="35">
        <f t="shared" si="8"/>
        <v>2.1472881251301068</v>
      </c>
      <c r="Z40" s="35">
        <f t="shared" si="9"/>
        <v>2.5028250535105796</v>
      </c>
      <c r="AA40" s="35">
        <f t="shared" si="10"/>
        <v>2.3701266962401975</v>
      </c>
      <c r="AB40" s="35">
        <f t="shared" si="11"/>
        <v>2.3613041744911527</v>
      </c>
      <c r="AC40" s="69">
        <f>'B. NORMALISED SCORE LEVELS'!CQ41+'B. NORMALISED SCORE LEVELS'!CW41+'B. NORMALISED SCORE LEVELS'!DC41</f>
        <v>1.6047619047619048</v>
      </c>
      <c r="AD40" s="35">
        <f>'B. NORMALISED SCORE LEVELS'!CR41+'B. NORMALISED SCORE LEVELS'!CX41+'B. NORMALISED SCORE LEVELS'!DD41</f>
        <v>1.2444444444444445</v>
      </c>
      <c r="AE40" s="35">
        <f>'B. NORMALISED SCORE LEVELS'!CS41+'B. NORMALISED SCORE LEVELS'!CY41+'B. NORMALISED SCORE LEVELS'!DE41</f>
        <v>1.5974025974025974</v>
      </c>
      <c r="AF40" s="35">
        <f>'B. NORMALISED SCORE LEVELS'!CT41+'B. NORMALISED SCORE LEVELS'!CZ41+'B. NORMALISED SCORE LEVELS'!DF41</f>
        <v>1.696969696969697</v>
      </c>
      <c r="AG40" s="35">
        <f>'B. NORMALISED SCORE LEVELS'!CU41+'B. NORMALISED SCORE LEVELS'!DA41+'B. NORMALISED SCORE LEVELS'!DG41</f>
        <v>1.6333333333333333</v>
      </c>
      <c r="AH40" s="234">
        <f>'B. NORMALISED SCORE LEVELS'!CV41+'B. NORMALISED SCORE LEVELS'!DB41+'B. NORMALISED SCORE LEVELS'!DH41</f>
        <v>1.8045454545454547</v>
      </c>
      <c r="AI40" s="69">
        <f>'B. NORMALISED SCORE LEVELS'!BY41+'B. NORMALISED SCORE LEVELS'!CE41+'B. NORMALISED SCORE LEVELS'!CK41</f>
        <v>1.9801659965229259</v>
      </c>
      <c r="AJ40" s="35">
        <f>'B. NORMALISED SCORE LEVELS'!BZ41+'B. NORMALISED SCORE LEVELS'!CF41+'B. NORMALISED SCORE LEVELS'!CL41</f>
        <v>1.8566592100725914</v>
      </c>
      <c r="AK40" s="35">
        <f>'B. NORMALISED SCORE LEVELS'!CA41+'B. NORMALISED SCORE LEVELS'!CG41+'B. NORMALISED SCORE LEVELS'!CM41</f>
        <v>2.1343333784820988</v>
      </c>
      <c r="AL40" s="35">
        <f>'B. NORMALISED SCORE LEVELS'!CB41+'B. NORMALISED SCORE LEVELS'!CH41+'B. NORMALISED SCORE LEVELS'!CN41</f>
        <v>2.1541719986302108</v>
      </c>
      <c r="AM40" s="35">
        <f>'B. NORMALISED SCORE LEVELS'!CC41+'B. NORMALISED SCORE LEVELS'!CI41+'B. NORMALISED SCORE LEVELS'!CO41</f>
        <v>2.3613985514933504</v>
      </c>
      <c r="AN40" s="234">
        <f>'B. NORMALISED SCORE LEVELS'!CD41+'B. NORMALISED SCORE LEVELS'!CJ41+'B. NORMALISED SCORE LEVELS'!CP41</f>
        <v>2.3816668588874479</v>
      </c>
      <c r="AO40" s="69">
        <f>'B. NORMALISED SCORE LEVELS'!BG41+'B. NORMALISED SCORE LEVELS'!BM41+'B. NORMALISED SCORE LEVELS'!BS41</f>
        <v>1.2476190476190476</v>
      </c>
      <c r="AP40" s="35">
        <f>'B. NORMALISED SCORE LEVELS'!BH41+'B. NORMALISED SCORE LEVELS'!BN41+'B. NORMALISED SCORE LEVELS'!BT41</f>
        <v>1.1029411764705883</v>
      </c>
      <c r="AQ40" s="35">
        <f>'B. NORMALISED SCORE LEVELS'!BI41+'B. NORMALISED SCORE LEVELS'!BO41+'B. NORMALISED SCORE LEVELS'!BU41</f>
        <v>1.0996434937611408</v>
      </c>
      <c r="AR40" s="35">
        <f>'B. NORMALISED SCORE LEVELS'!BJ41+'B. NORMALISED SCORE LEVELS'!BP41+'B. NORMALISED SCORE LEVELS'!BV41</f>
        <v>1.2972972972972974</v>
      </c>
      <c r="AS40" s="35">
        <f>'B. NORMALISED SCORE LEVELS'!BK41+'B. NORMALISED SCORE LEVELS'!BQ41+'B. NORMALISED SCORE LEVELS'!BW41</f>
        <v>1.1892503536067893</v>
      </c>
      <c r="AT40" s="234">
        <f>'B. NORMALISED SCORE LEVELS'!BL41+'B. NORMALISED SCORE LEVELS'!BR41+'B. NORMALISED SCORE LEVELS'!BX41</f>
        <v>1.2257575757575756</v>
      </c>
      <c r="AU40" s="69">
        <f t="shared" si="2"/>
        <v>4.8325469489038788</v>
      </c>
      <c r="AV40" s="35">
        <f t="shared" si="3"/>
        <v>4.2040448309876242</v>
      </c>
      <c r="AW40" s="35">
        <f t="shared" si="4"/>
        <v>4.831379469645837</v>
      </c>
      <c r="AX40" s="35">
        <f t="shared" si="5"/>
        <v>5.148438992897205</v>
      </c>
      <c r="AY40" s="35">
        <f t="shared" si="6"/>
        <v>5.1839822384334733</v>
      </c>
      <c r="AZ40" s="234">
        <f t="shared" si="6"/>
        <v>5.4119698891904777</v>
      </c>
    </row>
    <row r="41" spans="1:52" x14ac:dyDescent="0.35">
      <c r="A41" s="82"/>
      <c r="B41" s="248" t="s">
        <v>49</v>
      </c>
      <c r="C41" s="243" t="s">
        <v>53</v>
      </c>
      <c r="D41" s="242" t="s">
        <v>86</v>
      </c>
      <c r="E41" s="19">
        <f>'B. NORMALISED SCORE LEVELS'!E42+'B. NORMALISED SCORE LEVELS'!K42+'B. NORMALISED SCORE LEVELS'!Q42</f>
        <v>1.1712987719126113</v>
      </c>
      <c r="F41" s="19">
        <f>'B. NORMALISED SCORE LEVELS'!F42+'B. NORMALISED SCORE LEVELS'!L42+'B. NORMALISED SCORE LEVELS'!R42</f>
        <v>1.1213859882721755</v>
      </c>
      <c r="G41" s="19">
        <f>'B. NORMALISED SCORE LEVELS'!G42+'B. NORMALISED SCORE LEVELS'!M42+'B. NORMALISED SCORE LEVELS'!S42</f>
        <v>1.1204208034975032</v>
      </c>
      <c r="H41" s="19">
        <f>'B. NORMALISED SCORE LEVELS'!H42+'B. NORMALISED SCORE LEVELS'!N42+'B. NORMALISED SCORE LEVELS'!T42</f>
        <v>1.1375891954621347</v>
      </c>
      <c r="I41" s="19">
        <f>'B. NORMALISED SCORE LEVELS'!I42+'B. NORMALISED SCORE LEVELS'!O42+'B. NORMALISED SCORE LEVELS'!U42</f>
        <v>1.086839245652117</v>
      </c>
      <c r="J41" s="84">
        <f>'B. NORMALISED SCORE LEVELS'!J42+'B. NORMALISED SCORE LEVELS'!P42+'B. NORMALISED SCORE LEVELS'!V42</f>
        <v>1.1976735677154087</v>
      </c>
      <c r="K41" s="83">
        <f>'B. NORMALISED SCORE LEVELS'!W42+'B. NORMALISED SCORE LEVELS'!AC42+'B. NORMALISED SCORE LEVELS'!AI42</f>
        <v>2.1778846153846154</v>
      </c>
      <c r="L41" s="19">
        <f>'B. NORMALISED SCORE LEVELS'!X42+'B. NORMALISED SCORE LEVELS'!AD42+'B. NORMALISED SCORE LEVELS'!AJ42</f>
        <v>2.0049482681061628</v>
      </c>
      <c r="M41" s="19">
        <f>'B. NORMALISED SCORE LEVELS'!Y42+'B. NORMALISED SCORE LEVELS'!AE42+'B. NORMALISED SCORE LEVELS'!AK42</f>
        <v>1.6549019607843136</v>
      </c>
      <c r="N41" s="19">
        <f>'B. NORMALISED SCORE LEVELS'!Z42+'B. NORMALISED SCORE LEVELS'!AF42+'B. NORMALISED SCORE LEVELS'!AL42</f>
        <v>1.7478632478632481</v>
      </c>
      <c r="O41" s="19">
        <f>'B. NORMALISED SCORE LEVELS'!AA42+'B. NORMALISED SCORE LEVELS'!AG42+'B. NORMALISED SCORE LEVELS'!AM42</f>
        <v>2.2341197822141563</v>
      </c>
      <c r="P41" s="84">
        <f>'B. NORMALISED SCORE LEVELS'!AB42+'B. NORMALISED SCORE LEVELS'!AH42+'B. NORMALISED SCORE LEVELS'!AN42</f>
        <v>2.1020242914979761</v>
      </c>
      <c r="Q41" s="83">
        <f>'B. NORMALISED SCORE LEVELS'!AO42+'B. NORMALISED SCORE LEVELS'!AU42+'B. NORMALISED SCORE LEVELS'!BA42</f>
        <v>1.5368814192343605</v>
      </c>
      <c r="R41" s="19">
        <f>'B. NORMALISED SCORE LEVELS'!AP42+'B. NORMALISED SCORE LEVELS'!AV42+'B. NORMALISED SCORE LEVELS'!BB42</f>
        <v>1.4306418219461696</v>
      </c>
      <c r="S41" s="19">
        <f>'B. NORMALISED SCORE LEVELS'!AQ42+'B. NORMALISED SCORE LEVELS'!AW42+'B. NORMALISED SCORE LEVELS'!BC42</f>
        <v>1.6595365418894832</v>
      </c>
      <c r="T41" s="19">
        <f>'B. NORMALISED SCORE LEVELS'!AR42+'B. NORMALISED SCORE LEVELS'!AX42+'B. NORMALISED SCORE LEVELS'!BD42</f>
        <v>1.7172268907563026</v>
      </c>
      <c r="U41" s="19">
        <f>'B. NORMALISED SCORE LEVELS'!AS42+'B. NORMALISED SCORE LEVELS'!AY42+'B. NORMALISED SCORE LEVELS'!BE42</f>
        <v>1.6142857142857143</v>
      </c>
      <c r="V41" s="84">
        <f>'B. NORMALISED SCORE LEVELS'!AT42+'B. NORMALISED SCORE LEVELS'!AZ42+'B. NORMALISED SCORE LEVELS'!BF42</f>
        <v>1.5989202368512714</v>
      </c>
      <c r="W41" s="69">
        <f t="shared" si="0"/>
        <v>4.8860648065315875</v>
      </c>
      <c r="X41" s="35">
        <f t="shared" si="7"/>
        <v>4.5569760783245075</v>
      </c>
      <c r="Y41" s="35">
        <f t="shared" si="8"/>
        <v>4.4348593061712993</v>
      </c>
      <c r="Z41" s="35">
        <f t="shared" si="9"/>
        <v>4.6026793340816852</v>
      </c>
      <c r="AA41" s="35">
        <f t="shared" si="10"/>
        <v>4.9352447421519869</v>
      </c>
      <c r="AB41" s="35">
        <f t="shared" si="11"/>
        <v>4.8986180960646566</v>
      </c>
      <c r="AC41" s="69">
        <f>'B. NORMALISED SCORE LEVELS'!CQ42+'B. NORMALISED SCORE LEVELS'!CW42+'B. NORMALISED SCORE LEVELS'!DC42</f>
        <v>2.647619047619048</v>
      </c>
      <c r="AD41" s="35">
        <f>'B. NORMALISED SCORE LEVELS'!CR42+'B. NORMALISED SCORE LEVELS'!CX42+'B. NORMALISED SCORE LEVELS'!DD42</f>
        <v>2.2666666666666666</v>
      </c>
      <c r="AE41" s="35">
        <f>'B. NORMALISED SCORE LEVELS'!CS42+'B. NORMALISED SCORE LEVELS'!CY42+'B. NORMALISED SCORE LEVELS'!DE42</f>
        <v>2.1277056277056277</v>
      </c>
      <c r="AF41" s="35">
        <f>'B. NORMALISED SCORE LEVELS'!CT42+'B. NORMALISED SCORE LEVELS'!CZ42+'B. NORMALISED SCORE LEVELS'!DF42</f>
        <v>1.8549783549783549</v>
      </c>
      <c r="AG41" s="35">
        <f>'B. NORMALISED SCORE LEVELS'!CU42+'B. NORMALISED SCORE LEVELS'!DA42+'B. NORMALISED SCORE LEVELS'!DG42</f>
        <v>2.4750000000000001</v>
      </c>
      <c r="AH41" s="234">
        <f>'B. NORMALISED SCORE LEVELS'!CV42+'B. NORMALISED SCORE LEVELS'!DB42+'B. NORMALISED SCORE LEVELS'!DH42</f>
        <v>2.709090909090909</v>
      </c>
      <c r="AI41" s="69">
        <f>'B. NORMALISED SCORE LEVELS'!BY42+'B. NORMALISED SCORE LEVELS'!CE42+'B. NORMALISED SCORE LEVELS'!CK42</f>
        <v>2.0762717749154116</v>
      </c>
      <c r="AJ41" s="35">
        <f>'B. NORMALISED SCORE LEVELS'!BZ42+'B. NORMALISED SCORE LEVELS'!CF42+'B. NORMALISED SCORE LEVELS'!CL42</f>
        <v>2.0981467563815772</v>
      </c>
      <c r="AK41" s="35">
        <f>'B. NORMALISED SCORE LEVELS'!CA42+'B. NORMALISED SCORE LEVELS'!CG42+'B. NORMALISED SCORE LEVELS'!CM42</f>
        <v>2.1677942570770692</v>
      </c>
      <c r="AL41" s="35">
        <f>'B. NORMALISED SCORE LEVELS'!CB42+'B. NORMALISED SCORE LEVELS'!CH42+'B. NORMALISED SCORE LEVELS'!CN42</f>
        <v>1.8944338806481265</v>
      </c>
      <c r="AM41" s="35">
        <f>'B. NORMALISED SCORE LEVELS'!CC42+'B. NORMALISED SCORE LEVELS'!CI42+'B. NORMALISED SCORE LEVELS'!CO42</f>
        <v>1.729471050762025</v>
      </c>
      <c r="AN41" s="234">
        <f>'B. NORMALISED SCORE LEVELS'!CD42+'B. NORMALISED SCORE LEVELS'!CJ42+'B. NORMALISED SCORE LEVELS'!CP42</f>
        <v>1.8354035332426637</v>
      </c>
      <c r="AO41" s="69">
        <f>'B. NORMALISED SCORE LEVELS'!BG42+'B. NORMALISED SCORE LEVELS'!BM42+'B. NORMALISED SCORE LEVELS'!BS42</f>
        <v>1.8714285714285714</v>
      </c>
      <c r="AP41" s="35">
        <f>'B. NORMALISED SCORE LEVELS'!BH42+'B. NORMALISED SCORE LEVELS'!BN42+'B. NORMALISED SCORE LEVELS'!BT42</f>
        <v>1.8615546218487395</v>
      </c>
      <c r="AQ41" s="35">
        <f>'B. NORMALISED SCORE LEVELS'!BI42+'B. NORMALISED SCORE LEVELS'!BO42+'B. NORMALISED SCORE LEVELS'!BU42</f>
        <v>1.7336898395721925</v>
      </c>
      <c r="AR41" s="35">
        <f>'B. NORMALISED SCORE LEVELS'!BJ42+'B. NORMALISED SCORE LEVELS'!BP42+'B. NORMALISED SCORE LEVELS'!BV42</f>
        <v>1.9234234234234235</v>
      </c>
      <c r="AS41" s="35">
        <f>'B. NORMALISED SCORE LEVELS'!BK42+'B. NORMALISED SCORE LEVELS'!BQ42+'B. NORMALISED SCORE LEVELS'!BW42</f>
        <v>1.7890146157472893</v>
      </c>
      <c r="AT41" s="234">
        <f>'B. NORMALISED SCORE LEVELS'!BL42+'B. NORMALISED SCORE LEVELS'!BR42+'B. NORMALISED SCORE LEVELS'!BX42</f>
        <v>1.9848484848484849</v>
      </c>
      <c r="AU41" s="69">
        <f t="shared" si="2"/>
        <v>6.595319393963031</v>
      </c>
      <c r="AV41" s="35">
        <f t="shared" si="3"/>
        <v>6.2263680448969829</v>
      </c>
      <c r="AW41" s="35">
        <f t="shared" si="4"/>
        <v>6.0291897243548886</v>
      </c>
      <c r="AX41" s="35">
        <f t="shared" si="5"/>
        <v>5.6728356590499054</v>
      </c>
      <c r="AY41" s="35">
        <f t="shared" si="6"/>
        <v>5.993485666509315</v>
      </c>
      <c r="AZ41" s="234">
        <f t="shared" si="6"/>
        <v>6.5293429271820571</v>
      </c>
    </row>
    <row r="42" spans="1:52" x14ac:dyDescent="0.35">
      <c r="A42" s="82"/>
      <c r="B42" s="248" t="s">
        <v>39</v>
      </c>
      <c r="C42" s="243" t="s">
        <v>53</v>
      </c>
      <c r="D42" s="242" t="s">
        <v>87</v>
      </c>
      <c r="E42" s="19">
        <f>'B. NORMALISED SCORE LEVELS'!E43+'B. NORMALISED SCORE LEVELS'!K43+'B. NORMALISED SCORE LEVELS'!Q43</f>
        <v>0.2878589416535845</v>
      </c>
      <c r="F42" s="19">
        <f>'B. NORMALISED SCORE LEVELS'!F43+'B. NORMALISED SCORE LEVELS'!L43+'B. NORMALISED SCORE LEVELS'!R43</f>
        <v>0.29029224993426278</v>
      </c>
      <c r="G42" s="19">
        <f>'B. NORMALISED SCORE LEVELS'!G43+'B. NORMALISED SCORE LEVELS'!M43+'B. NORMALISED SCORE LEVELS'!S43</f>
        <v>0.34261425742240292</v>
      </c>
      <c r="H42" s="19">
        <f>'B. NORMALISED SCORE LEVELS'!H43+'B. NORMALISED SCORE LEVELS'!N43+'B. NORMALISED SCORE LEVELS'!T43</f>
        <v>0.26487392384748326</v>
      </c>
      <c r="I42" s="19">
        <f>'B. NORMALISED SCORE LEVELS'!I43+'B. NORMALISED SCORE LEVELS'!O43+'B. NORMALISED SCORE LEVELS'!U43</f>
        <v>0.31430106333898095</v>
      </c>
      <c r="J42" s="84">
        <f>'B. NORMALISED SCORE LEVELS'!J43+'B. NORMALISED SCORE LEVELS'!P43+'B. NORMALISED SCORE LEVELS'!V43</f>
        <v>0.42602824418724</v>
      </c>
      <c r="K42" s="83">
        <f>'B. NORMALISED SCORE LEVELS'!W43+'B. NORMALISED SCORE LEVELS'!AC43+'B. NORMALISED SCORE LEVELS'!AI43</f>
        <v>0.83108974358974363</v>
      </c>
      <c r="L42" s="19">
        <f>'B. NORMALISED SCORE LEVELS'!X43+'B. NORMALISED SCORE LEVELS'!AD43+'B. NORMALISED SCORE LEVELS'!AJ43</f>
        <v>0.76113360323886647</v>
      </c>
      <c r="M42" s="19">
        <f>'B. NORMALISED SCORE LEVELS'!Y43+'B. NORMALISED SCORE LEVELS'!AE43+'B. NORMALISED SCORE LEVELS'!AK43</f>
        <v>0.6470588235294118</v>
      </c>
      <c r="N42" s="19">
        <f>'B. NORMALISED SCORE LEVELS'!Z43+'B. NORMALISED SCORE LEVELS'!AF43+'B. NORMALISED SCORE LEVELS'!AL43</f>
        <v>0.64814814814814825</v>
      </c>
      <c r="O42" s="19">
        <f>'B. NORMALISED SCORE LEVELS'!AA43+'B. NORMALISED SCORE LEVELS'!AG43+'B. NORMALISED SCORE LEVELS'!AM43</f>
        <v>0.8888733770766436</v>
      </c>
      <c r="P42" s="84">
        <f>'B. NORMALISED SCORE LEVELS'!AB43+'B. NORMALISED SCORE LEVELS'!AH43+'B. NORMALISED SCORE LEVELS'!AN43</f>
        <v>0.94709851551956825</v>
      </c>
      <c r="Q42" s="83">
        <f>'B. NORMALISED SCORE LEVELS'!AO43+'B. NORMALISED SCORE LEVELS'!AU43+'B. NORMALISED SCORE LEVELS'!BA43</f>
        <v>0.79691876750700286</v>
      </c>
      <c r="R42" s="19">
        <f>'B. NORMALISED SCORE LEVELS'!AP43+'B. NORMALISED SCORE LEVELS'!AV43+'B. NORMALISED SCORE LEVELS'!BB43</f>
        <v>0.49585921325051752</v>
      </c>
      <c r="S42" s="19">
        <f>'B. NORMALISED SCORE LEVELS'!AQ43+'B. NORMALISED SCORE LEVELS'!AW43+'B. NORMALISED SCORE LEVELS'!BC43</f>
        <v>0.48306595365418892</v>
      </c>
      <c r="T42" s="19">
        <f>'B. NORMALISED SCORE LEVELS'!AR43+'B. NORMALISED SCORE LEVELS'!AX43+'B. NORMALISED SCORE LEVELS'!BD43</f>
        <v>0.86932773109243699</v>
      </c>
      <c r="U42" s="19">
        <f>'B. NORMALISED SCORE LEVELS'!AS43+'B. NORMALISED SCORE LEVELS'!AY43+'B. NORMALISED SCORE LEVELS'!BE43</f>
        <v>0.82619047619047625</v>
      </c>
      <c r="V42" s="84">
        <f>'B. NORMALISED SCORE LEVELS'!AT43+'B. NORMALISED SCORE LEVELS'!AZ43+'B. NORMALISED SCORE LEVELS'!BF43</f>
        <v>0.97544409613375127</v>
      </c>
      <c r="W42" s="69">
        <f t="shared" si="0"/>
        <v>1.915867452750331</v>
      </c>
      <c r="X42" s="35">
        <f t="shared" si="7"/>
        <v>1.5472850664236468</v>
      </c>
      <c r="Y42" s="35">
        <f t="shared" si="8"/>
        <v>1.4727390346060036</v>
      </c>
      <c r="Z42" s="35">
        <f t="shared" si="9"/>
        <v>1.7823498030880685</v>
      </c>
      <c r="AA42" s="35">
        <f t="shared" si="10"/>
        <v>2.029364916606101</v>
      </c>
      <c r="AB42" s="35">
        <f t="shared" si="11"/>
        <v>2.3485708558405594</v>
      </c>
      <c r="AC42" s="69">
        <f>'B. NORMALISED SCORE LEVELS'!CQ43+'B. NORMALISED SCORE LEVELS'!CW43+'B. NORMALISED SCORE LEVELS'!DC43</f>
        <v>0.43571428571428572</v>
      </c>
      <c r="AD42" s="35">
        <f>'B. NORMALISED SCORE LEVELS'!CR43+'B. NORMALISED SCORE LEVELS'!CX43+'B. NORMALISED SCORE LEVELS'!DD43</f>
        <v>0.15555555555555556</v>
      </c>
      <c r="AE42" s="35">
        <f>'B. NORMALISED SCORE LEVELS'!CS43+'B. NORMALISED SCORE LEVELS'!CY43+'B. NORMALISED SCORE LEVELS'!DE43</f>
        <v>9.0909090909090939E-2</v>
      </c>
      <c r="AF42" s="35">
        <f>'B. NORMALISED SCORE LEVELS'!CT43+'B. NORMALISED SCORE LEVELS'!CZ43+'B. NORMALISED SCORE LEVELS'!DF43</f>
        <v>0.16233766233766234</v>
      </c>
      <c r="AG42" s="35">
        <f>'B. NORMALISED SCORE LEVELS'!CU43+'B. NORMALISED SCORE LEVELS'!DA43+'B. NORMALISED SCORE LEVELS'!DG43</f>
        <v>0.40972222222222221</v>
      </c>
      <c r="AH42" s="234">
        <f>'B. NORMALISED SCORE LEVELS'!CV43+'B. NORMALISED SCORE LEVELS'!DB43+'B. NORMALISED SCORE LEVELS'!DH43</f>
        <v>0.24848484848484842</v>
      </c>
      <c r="AI42" s="69">
        <f>'B. NORMALISED SCORE LEVELS'!BY43+'B. NORMALISED SCORE LEVELS'!CE43+'B. NORMALISED SCORE LEVELS'!CK43</f>
        <v>2.2270894707687643</v>
      </c>
      <c r="AJ42" s="35">
        <f>'B. NORMALISED SCORE LEVELS'!BZ43+'B. NORMALISED SCORE LEVELS'!CF43+'B. NORMALISED SCORE LEVELS'!CL43</f>
        <v>2.1009145380006307</v>
      </c>
      <c r="AK42" s="35">
        <f>'B. NORMALISED SCORE LEVELS'!CA43+'B. NORMALISED SCORE LEVELS'!CG43+'B. NORMALISED SCORE LEVELS'!CM43</f>
        <v>2.4615784008307373</v>
      </c>
      <c r="AL42" s="35">
        <f>'B. NORMALISED SCORE LEVELS'!CB43+'B. NORMALISED SCORE LEVELS'!CH43+'B. NORMALISED SCORE LEVELS'!CN43</f>
        <v>2.2204684317718941</v>
      </c>
      <c r="AM42" s="35">
        <f>'B. NORMALISED SCORE LEVELS'!CC43+'B. NORMALISED SCORE LEVELS'!CI43+'B. NORMALISED SCORE LEVELS'!CO43</f>
        <v>2.3283607218745077</v>
      </c>
      <c r="AN42" s="234">
        <f>'B. NORMALISED SCORE LEVELS'!CD43+'B. NORMALISED SCORE LEVELS'!CJ43+'B. NORMALISED SCORE LEVELS'!CP43</f>
        <v>2.3317025868706747</v>
      </c>
      <c r="AO42" s="69">
        <f>'B. NORMALISED SCORE LEVELS'!BG43+'B. NORMALISED SCORE LEVELS'!BM43+'B. NORMALISED SCORE LEVELS'!BS43</f>
        <v>0.47460317460317458</v>
      </c>
      <c r="AP42" s="35">
        <f>'B. NORMALISED SCORE LEVELS'!BH43+'B. NORMALISED SCORE LEVELS'!BN43+'B. NORMALISED SCORE LEVELS'!BT43</f>
        <v>0.37142857142857139</v>
      </c>
      <c r="AQ42" s="35">
        <f>'B. NORMALISED SCORE LEVELS'!BI43+'B. NORMALISED SCORE LEVELS'!BO43+'B. NORMALISED SCORE LEVELS'!BU43</f>
        <v>0.38306595365418894</v>
      </c>
      <c r="AR42" s="35">
        <f>'B. NORMALISED SCORE LEVELS'!BJ43+'B. NORMALISED SCORE LEVELS'!BP43+'B. NORMALISED SCORE LEVELS'!BV43</f>
        <v>0.39510939510939502</v>
      </c>
      <c r="AS42" s="35">
        <f>'B. NORMALISED SCORE LEVELS'!BK43+'B. NORMALISED SCORE LEVELS'!BQ43+'B. NORMALISED SCORE LEVELS'!BW43</f>
        <v>0.45440829797265442</v>
      </c>
      <c r="AT42" s="234">
        <f>'B. NORMALISED SCORE LEVELS'!BL43+'B. NORMALISED SCORE LEVELS'!BR43+'B. NORMALISED SCORE LEVELS'!BX43</f>
        <v>0.33535353535353529</v>
      </c>
      <c r="AU42" s="69">
        <f t="shared" si="2"/>
        <v>3.1374069310862245</v>
      </c>
      <c r="AV42" s="35">
        <f t="shared" si="3"/>
        <v>2.6278986649847575</v>
      </c>
      <c r="AW42" s="35">
        <f t="shared" si="4"/>
        <v>2.9355534453940173</v>
      </c>
      <c r="AX42" s="35">
        <f t="shared" si="5"/>
        <v>2.7779154892189517</v>
      </c>
      <c r="AY42" s="35">
        <f t="shared" si="6"/>
        <v>3.1924912420693845</v>
      </c>
      <c r="AZ42" s="234">
        <f t="shared" si="6"/>
        <v>2.9155409707090585</v>
      </c>
    </row>
    <row r="43" spans="1:52" x14ac:dyDescent="0.35">
      <c r="A43" s="82"/>
      <c r="B43" s="248" t="s">
        <v>40</v>
      </c>
      <c r="C43" s="243" t="s">
        <v>53</v>
      </c>
      <c r="D43" s="242" t="s">
        <v>88</v>
      </c>
      <c r="E43" s="19">
        <f>'B. NORMALISED SCORE LEVELS'!E44+'B. NORMALISED SCORE LEVELS'!K44+'B. NORMALISED SCORE LEVELS'!Q44</f>
        <v>2.3013773057299844</v>
      </c>
      <c r="F43" s="19">
        <f>'B. NORMALISED SCORE LEVELS'!F44+'B. NORMALISED SCORE LEVELS'!L44+'B. NORMALISED SCORE LEVELS'!R44</f>
        <v>2.340918612701794</v>
      </c>
      <c r="G43" s="19">
        <f>'B. NORMALISED SCORE LEVELS'!G44+'B. NORMALISED SCORE LEVELS'!M44+'B. NORMALISED SCORE LEVELS'!S44</f>
        <v>2.3223326307136518</v>
      </c>
      <c r="H43" s="19">
        <f>'B. NORMALISED SCORE LEVELS'!H44+'B. NORMALISED SCORE LEVELS'!N44+'B. NORMALISED SCORE LEVELS'!T44</f>
        <v>2.3282494660669899</v>
      </c>
      <c r="I43" s="19">
        <f>'B. NORMALISED SCORE LEVELS'!I44+'B. NORMALISED SCORE LEVELS'!O44+'B. NORMALISED SCORE LEVELS'!U44</f>
        <v>2.3033215775433442</v>
      </c>
      <c r="J43" s="84">
        <f>'B. NORMALISED SCORE LEVELS'!J44+'B. NORMALISED SCORE LEVELS'!P44+'B. NORMALISED SCORE LEVELS'!V44</f>
        <v>2.3690150156677356</v>
      </c>
      <c r="K43" s="83">
        <f>'B. NORMALISED SCORE LEVELS'!W44+'B. NORMALISED SCORE LEVELS'!AC44+'B. NORMALISED SCORE LEVELS'!AI44</f>
        <v>2.5499999999999998</v>
      </c>
      <c r="L43" s="19">
        <f>'B. NORMALISED SCORE LEVELS'!X44+'B. NORMALISED SCORE LEVELS'!AD44+'B. NORMALISED SCORE LEVELS'!AJ44</f>
        <v>2.7125506072874495</v>
      </c>
      <c r="M43" s="19">
        <f>'B. NORMALISED SCORE LEVELS'!Y44+'B. NORMALISED SCORE LEVELS'!AE44+'B. NORMALISED SCORE LEVELS'!AK44</f>
        <v>2.6235294117647059</v>
      </c>
      <c r="N43" s="19">
        <f>'B. NORMALISED SCORE LEVELS'!Z44+'B. NORMALISED SCORE LEVELS'!AF44+'B. NORMALISED SCORE LEVELS'!AL44</f>
        <v>2.6239316239316239</v>
      </c>
      <c r="O43" s="19">
        <f>'B. NORMALISED SCORE LEVELS'!AA44+'B. NORMALISED SCORE LEVELS'!AG44+'B. NORMALISED SCORE LEVELS'!AM44</f>
        <v>2.765182186234818</v>
      </c>
      <c r="P43" s="84">
        <f>'B. NORMALISED SCORE LEVELS'!AB44+'B. NORMALISED SCORE LEVELS'!AH44+'B. NORMALISED SCORE LEVELS'!AN44</f>
        <v>2.8178137651821862</v>
      </c>
      <c r="Q43" s="83">
        <f>'B. NORMALISED SCORE LEVELS'!AO44+'B. NORMALISED SCORE LEVELS'!AU44+'B. NORMALISED SCORE LEVELS'!BA44</f>
        <v>2.2819794584500466</v>
      </c>
      <c r="R43" s="19">
        <f>'B. NORMALISED SCORE LEVELS'!AP44+'B. NORMALISED SCORE LEVELS'!AV44+'B. NORMALISED SCORE LEVELS'!BB44</f>
        <v>1.9216701173222912</v>
      </c>
      <c r="S43" s="19">
        <f>'B. NORMALISED SCORE LEVELS'!AQ44+'B. NORMALISED SCORE LEVELS'!AW44+'B. NORMALISED SCORE LEVELS'!BC44</f>
        <v>2.0900178253119428</v>
      </c>
      <c r="T43" s="19">
        <f>'B. NORMALISED SCORE LEVELS'!AR44+'B. NORMALISED SCORE LEVELS'!AX44+'B. NORMALISED SCORE LEVELS'!BD44</f>
        <v>2.5106442577030812</v>
      </c>
      <c r="U43" s="19">
        <f>'B. NORMALISED SCORE LEVELS'!AS44+'B. NORMALISED SCORE LEVELS'!AY44+'B. NORMALISED SCORE LEVELS'!BE44</f>
        <v>2.3623809523809522</v>
      </c>
      <c r="V43" s="84">
        <f>'B. NORMALISED SCORE LEVELS'!AT44+'B. NORMALISED SCORE LEVELS'!AZ44+'B. NORMALISED SCORE LEVELS'!BF44</f>
        <v>2.4009056078021596</v>
      </c>
      <c r="W43" s="69">
        <f t="shared" si="0"/>
        <v>7.1333567641800313</v>
      </c>
      <c r="X43" s="35">
        <f t="shared" si="7"/>
        <v>6.9751393373115347</v>
      </c>
      <c r="Y43" s="35">
        <f t="shared" si="8"/>
        <v>7.0358798677903005</v>
      </c>
      <c r="Z43" s="35">
        <f t="shared" si="9"/>
        <v>7.4628253477016955</v>
      </c>
      <c r="AA43" s="35">
        <f t="shared" si="10"/>
        <v>7.4308847161591149</v>
      </c>
      <c r="AB43" s="35">
        <f t="shared" si="11"/>
        <v>7.5877343886520814</v>
      </c>
      <c r="AC43" s="69">
        <f>'B. NORMALISED SCORE LEVELS'!CQ44+'B. NORMALISED SCORE LEVELS'!CW44+'B. NORMALISED SCORE LEVELS'!DC44</f>
        <v>2.397619047619048</v>
      </c>
      <c r="AD43" s="35">
        <f>'B. NORMALISED SCORE LEVELS'!CR44+'B. NORMALISED SCORE LEVELS'!CX44+'B. NORMALISED SCORE LEVELS'!DD44</f>
        <v>2.3777777777777778</v>
      </c>
      <c r="AE43" s="35">
        <f>'B. NORMALISED SCORE LEVELS'!CS44+'B. NORMALISED SCORE LEVELS'!CY44+'B. NORMALISED SCORE LEVELS'!DE44</f>
        <v>2.5800865800865802</v>
      </c>
      <c r="AF43" s="35">
        <f>'B. NORMALISED SCORE LEVELS'!CT44+'B. NORMALISED SCORE LEVELS'!CZ44+'B. NORMALISED SCORE LEVELS'!DF44</f>
        <v>2.5649350649350646</v>
      </c>
      <c r="AG43" s="35">
        <f>'B. NORMALISED SCORE LEVELS'!CU44+'B. NORMALISED SCORE LEVELS'!DA44+'B. NORMALISED SCORE LEVELS'!DG44</f>
        <v>2.6263888888888891</v>
      </c>
      <c r="AH43" s="234">
        <f>'B. NORMALISED SCORE LEVELS'!CV44+'B. NORMALISED SCORE LEVELS'!DB44+'B. NORMALISED SCORE LEVELS'!DH44</f>
        <v>2.7515151515151515</v>
      </c>
      <c r="AI43" s="69">
        <f>'B. NORMALISED SCORE LEVELS'!BY44+'B. NORMALISED SCORE LEVELS'!CE44+'B. NORMALISED SCORE LEVELS'!CK44</f>
        <v>1.7680088249068344</v>
      </c>
      <c r="AJ43" s="35">
        <f>'B. NORMALISED SCORE LEVELS'!BZ44+'B. NORMALISED SCORE LEVELS'!CF44+'B. NORMALISED SCORE LEVELS'!CL44</f>
        <v>1.799725609127107</v>
      </c>
      <c r="AK43" s="35">
        <f>'B. NORMALISED SCORE LEVELS'!CA44+'B. NORMALISED SCORE LEVELS'!CG44+'B. NORMALISED SCORE LEVELS'!CM44</f>
        <v>1.6788669917377761</v>
      </c>
      <c r="AL43" s="35">
        <f>'B. NORMALISED SCORE LEVELS'!CB44+'B. NORMALISED SCORE LEVELS'!CH44+'B. NORMALISED SCORE LEVELS'!CN44</f>
        <v>1.6345714002487248</v>
      </c>
      <c r="AM43" s="35">
        <f>'B. NORMALISED SCORE LEVELS'!CC44+'B. NORMALISED SCORE LEVELS'!CI44+'B. NORMALISED SCORE LEVELS'!CO44</f>
        <v>1.6821872418260313</v>
      </c>
      <c r="AN43" s="234">
        <f>'B. NORMALISED SCORE LEVELS'!CD44+'B. NORMALISED SCORE LEVELS'!CJ44+'B. NORMALISED SCORE LEVELS'!CP44</f>
        <v>1.7202096528481683</v>
      </c>
      <c r="AO43" s="69">
        <f>'B. NORMALISED SCORE LEVELS'!BG44+'B. NORMALISED SCORE LEVELS'!BM44+'B. NORMALISED SCORE LEVELS'!BS44</f>
        <v>2.6952380952380954</v>
      </c>
      <c r="AP43" s="35">
        <f>'B. NORMALISED SCORE LEVELS'!BH44+'B. NORMALISED SCORE LEVELS'!BN44+'B. NORMALISED SCORE LEVELS'!BT44</f>
        <v>2.6525910364145657</v>
      </c>
      <c r="AQ43" s="35">
        <f>'B. NORMALISED SCORE LEVELS'!BI44+'B. NORMALISED SCORE LEVELS'!BO44+'B. NORMALISED SCORE LEVELS'!BU44</f>
        <v>2.615686274509804</v>
      </c>
      <c r="AR43" s="35">
        <f>'B. NORMALISED SCORE LEVELS'!BJ44+'B. NORMALISED SCORE LEVELS'!BP44+'B. NORMALISED SCORE LEVELS'!BV44</f>
        <v>2.6505791505791505</v>
      </c>
      <c r="AS43" s="35">
        <f>'B. NORMALISED SCORE LEVELS'!BK44+'B. NORMALISED SCORE LEVELS'!BQ44+'B. NORMALISED SCORE LEVELS'!BW44</f>
        <v>2.6097595473833097</v>
      </c>
      <c r="AT43" s="234">
        <f>'B. NORMALISED SCORE LEVELS'!BL44+'B. NORMALISED SCORE LEVELS'!BR44+'B. NORMALISED SCORE LEVELS'!BX44</f>
        <v>2.6156565656565656</v>
      </c>
      <c r="AU43" s="69">
        <f t="shared" si="2"/>
        <v>6.8608659677639778</v>
      </c>
      <c r="AV43" s="35">
        <f t="shared" si="3"/>
        <v>6.8300944233194505</v>
      </c>
      <c r="AW43" s="35">
        <f t="shared" si="4"/>
        <v>6.8746398463341603</v>
      </c>
      <c r="AX43" s="35">
        <f t="shared" si="5"/>
        <v>6.8500856157629402</v>
      </c>
      <c r="AY43" s="35">
        <f t="shared" si="6"/>
        <v>6.9183356780982299</v>
      </c>
      <c r="AZ43" s="234">
        <f t="shared" si="6"/>
        <v>7.0873813700198856</v>
      </c>
    </row>
    <row r="44" spans="1:52" x14ac:dyDescent="0.35">
      <c r="A44" s="82"/>
      <c r="B44" s="248" t="s">
        <v>41</v>
      </c>
      <c r="C44" s="243" t="s">
        <v>53</v>
      </c>
      <c r="D44" s="242" t="s">
        <v>89</v>
      </c>
      <c r="E44" s="19">
        <f>'B. NORMALISED SCORE LEVELS'!E45+'B. NORMALISED SCORE LEVELS'!K45+'B. NORMALISED SCORE LEVELS'!Q45</f>
        <v>0.94313309458398753</v>
      </c>
      <c r="F44" s="19">
        <f>'B. NORMALISED SCORE LEVELS'!F45+'B. NORMALISED SCORE LEVELS'!L45+'B. NORMALISED SCORE LEVELS'!R45</f>
        <v>0.93539299456219416</v>
      </c>
      <c r="G44" s="19">
        <f>'B. NORMALISED SCORE LEVELS'!G45+'B. NORMALISED SCORE LEVELS'!M45+'B. NORMALISED SCORE LEVELS'!S45</f>
        <v>0.96559790394671541</v>
      </c>
      <c r="H44" s="19">
        <f>'B. NORMALISED SCORE LEVELS'!H45+'B. NORMALISED SCORE LEVELS'!N45+'B. NORMALISED SCORE LEVELS'!T45</f>
        <v>0.99792317274403031</v>
      </c>
      <c r="I44" s="19">
        <f>'B. NORMALISED SCORE LEVELS'!I45+'B. NORMALISED SCORE LEVELS'!O45+'B. NORMALISED SCORE LEVELS'!U45</f>
        <v>0.95566738864299838</v>
      </c>
      <c r="J44" s="84">
        <f>'B. NORMALISED SCORE LEVELS'!J45+'B. NORMALISED SCORE LEVELS'!P45+'B. NORMALISED SCORE LEVELS'!V45</f>
        <v>0.98617888387762864</v>
      </c>
      <c r="K44" s="83">
        <f>'B. NORMALISED SCORE LEVELS'!W45+'B. NORMALISED SCORE LEVELS'!AC45+'B. NORMALISED SCORE LEVELS'!AI45</f>
        <v>1.4791666666666665</v>
      </c>
      <c r="L44" s="19">
        <f>'B. NORMALISED SCORE LEVELS'!X45+'B. NORMALISED SCORE LEVELS'!AD45+'B. NORMALISED SCORE LEVELS'!AJ45</f>
        <v>1.5051731893837157</v>
      </c>
      <c r="M44" s="19">
        <f>'B. NORMALISED SCORE LEVELS'!Y45+'B. NORMALISED SCORE LEVELS'!AE45+'B. NORMALISED SCORE LEVELS'!AK45</f>
        <v>1.4640522875816995</v>
      </c>
      <c r="N44" s="19">
        <f>'B. NORMALISED SCORE LEVELS'!Z45+'B. NORMALISED SCORE LEVELS'!AF45+'B. NORMALISED SCORE LEVELS'!AL45</f>
        <v>1.5997150997151</v>
      </c>
      <c r="O44" s="19">
        <f>'B. NORMALISED SCORE LEVELS'!AA45+'B. NORMALISED SCORE LEVELS'!AG45+'B. NORMALISED SCORE LEVELS'!AM45</f>
        <v>1.6265531202010328</v>
      </c>
      <c r="P44" s="84">
        <f>'B. NORMALISED SCORE LEVELS'!AB45+'B. NORMALISED SCORE LEVELS'!AH45+'B. NORMALISED SCORE LEVELS'!AN45</f>
        <v>1.4657219973009445</v>
      </c>
      <c r="Q44" s="83">
        <f>'B. NORMALISED SCORE LEVELS'!AO45+'B. NORMALISED SCORE LEVELS'!AU45+'B. NORMALISED SCORE LEVELS'!BA45</f>
        <v>1.141923436041083</v>
      </c>
      <c r="R44" s="19">
        <f>'B. NORMALISED SCORE LEVELS'!AP45+'B. NORMALISED SCORE LEVELS'!AV45+'B. NORMALISED SCORE LEVELS'!BB45</f>
        <v>0.94375431331953075</v>
      </c>
      <c r="S44" s="19">
        <f>'B. NORMALISED SCORE LEVELS'!AQ45+'B. NORMALISED SCORE LEVELS'!AW45+'B. NORMALISED SCORE LEVELS'!BC45</f>
        <v>1.1357694592988712</v>
      </c>
      <c r="T44" s="19">
        <f>'B. NORMALISED SCORE LEVELS'!AR45+'B. NORMALISED SCORE LEVELS'!AX45+'B. NORMALISED SCORE LEVELS'!BD45</f>
        <v>1.1298319327731092</v>
      </c>
      <c r="U44" s="19">
        <f>'B. NORMALISED SCORE LEVELS'!AS45+'B. NORMALISED SCORE LEVELS'!AY45+'B. NORMALISED SCORE LEVELS'!BE45</f>
        <v>1.1738095238095239</v>
      </c>
      <c r="V44" s="84">
        <f>'B. NORMALISED SCORE LEVELS'!AT45+'B. NORMALISED SCORE LEVELS'!AZ45+'B. NORMALISED SCORE LEVELS'!BF45</f>
        <v>1.2354580285614767</v>
      </c>
      <c r="W44" s="69">
        <f t="shared" si="0"/>
        <v>3.5642231972917373</v>
      </c>
      <c r="X44" s="35">
        <f t="shared" si="7"/>
        <v>3.3843204972654402</v>
      </c>
      <c r="Y44" s="35">
        <f t="shared" si="8"/>
        <v>3.5654196508272862</v>
      </c>
      <c r="Z44" s="35">
        <f t="shared" si="9"/>
        <v>3.7274702052322395</v>
      </c>
      <c r="AA44" s="35">
        <f t="shared" si="10"/>
        <v>3.7560300326535554</v>
      </c>
      <c r="AB44" s="35">
        <f t="shared" si="11"/>
        <v>3.6873589097400497</v>
      </c>
      <c r="AC44" s="69">
        <f>'B. NORMALISED SCORE LEVELS'!CQ45+'B. NORMALISED SCORE LEVELS'!CW45+'B. NORMALISED SCORE LEVELS'!DC45</f>
        <v>1.9642857142857142</v>
      </c>
      <c r="AD44" s="35">
        <f>'B. NORMALISED SCORE LEVELS'!CR45+'B. NORMALISED SCORE LEVELS'!CX45+'B. NORMALISED SCORE LEVELS'!DD45</f>
        <v>1.6444444444444444</v>
      </c>
      <c r="AE44" s="35">
        <f>'B. NORMALISED SCORE LEVELS'!CS45+'B. NORMALISED SCORE LEVELS'!CY45+'B. NORMALISED SCORE LEVELS'!DE45</f>
        <v>1.8701298701298701</v>
      </c>
      <c r="AF44" s="35">
        <f>'B. NORMALISED SCORE LEVELS'!CT45+'B. NORMALISED SCORE LEVELS'!CZ45+'B. NORMALISED SCORE LEVELS'!DF45</f>
        <v>1.7835497835497836</v>
      </c>
      <c r="AG44" s="35">
        <f>'B. NORMALISED SCORE LEVELS'!CU45+'B. NORMALISED SCORE LEVELS'!DA45+'B. NORMALISED SCORE LEVELS'!DG45</f>
        <v>2.0027777777777778</v>
      </c>
      <c r="AH44" s="234">
        <f>'B. NORMALISED SCORE LEVELS'!CV45+'B. NORMALISED SCORE LEVELS'!DB45+'B. NORMALISED SCORE LEVELS'!DH45</f>
        <v>2.0530303030303028</v>
      </c>
      <c r="AI44" s="69">
        <f>'B. NORMALISED SCORE LEVELS'!BY45+'B. NORMALISED SCORE LEVELS'!CE45+'B. NORMALISED SCORE LEVELS'!CK45</f>
        <v>1.3134373411638844</v>
      </c>
      <c r="AJ44" s="35">
        <f>'B. NORMALISED SCORE LEVELS'!BZ45+'B. NORMALISED SCORE LEVELS'!CF45+'B. NORMALISED SCORE LEVELS'!CL45</f>
        <v>1.3320996059499495</v>
      </c>
      <c r="AK44" s="35">
        <f>'B. NORMALISED SCORE LEVELS'!CA45+'B. NORMALISED SCORE LEVELS'!CG45+'B. NORMALISED SCORE LEVELS'!CM45</f>
        <v>1.553232651586979</v>
      </c>
      <c r="AL44" s="35">
        <f>'B. NORMALISED SCORE LEVELS'!CB45+'B. NORMALISED SCORE LEVELS'!CH45+'B. NORMALISED SCORE LEVELS'!CN45</f>
        <v>1.6872870969486149</v>
      </c>
      <c r="AM44" s="35">
        <f>'B. NORMALISED SCORE LEVELS'!CC45+'B. NORMALISED SCORE LEVELS'!CI45+'B. NORMALISED SCORE LEVELS'!CO45</f>
        <v>1.6212597925285861</v>
      </c>
      <c r="AN44" s="234">
        <f>'B. NORMALISED SCORE LEVELS'!CD45+'B. NORMALISED SCORE LEVELS'!CJ45+'B. NORMALISED SCORE LEVELS'!CP45</f>
        <v>1.6958090541629134</v>
      </c>
      <c r="AO44" s="69">
        <f>'B. NORMALISED SCORE LEVELS'!BG45+'B. NORMALISED SCORE LEVELS'!BM45+'B. NORMALISED SCORE LEVELS'!BS45</f>
        <v>1.3174603174603174</v>
      </c>
      <c r="AP44" s="35">
        <f>'B. NORMALISED SCORE LEVELS'!BH45+'B. NORMALISED SCORE LEVELS'!BN45+'B. NORMALISED SCORE LEVELS'!BT45</f>
        <v>1.2422268907563025</v>
      </c>
      <c r="AQ44" s="35">
        <f>'B. NORMALISED SCORE LEVELS'!BI45+'B. NORMALISED SCORE LEVELS'!BO45+'B. NORMALISED SCORE LEVELS'!BU45</f>
        <v>1.1966131907308379</v>
      </c>
      <c r="AR44" s="35">
        <f>'B. NORMALISED SCORE LEVELS'!BJ45+'B. NORMALISED SCORE LEVELS'!BP45+'B. NORMALISED SCORE LEVELS'!BV45</f>
        <v>1.2606177606177607</v>
      </c>
      <c r="AS44" s="35">
        <f>'B. NORMALISED SCORE LEVELS'!BK45+'B. NORMALISED SCORE LEVELS'!BQ45+'B. NORMALISED SCORE LEVELS'!BW45</f>
        <v>1.2309759547383308</v>
      </c>
      <c r="AT44" s="234">
        <f>'B. NORMALISED SCORE LEVELS'!BL45+'B. NORMALISED SCORE LEVELS'!BR45+'B. NORMALISED SCORE LEVELS'!BX45</f>
        <v>1.3252525252525251</v>
      </c>
      <c r="AU44" s="69">
        <f t="shared" si="2"/>
        <v>4.5951833729099159</v>
      </c>
      <c r="AV44" s="35">
        <f t="shared" si="3"/>
        <v>4.2187709411506962</v>
      </c>
      <c r="AW44" s="35">
        <f t="shared" si="4"/>
        <v>4.6199757124476868</v>
      </c>
      <c r="AX44" s="35">
        <f t="shared" si="5"/>
        <v>4.7314546411161587</v>
      </c>
      <c r="AY44" s="35">
        <f t="shared" si="6"/>
        <v>4.8550135250446944</v>
      </c>
      <c r="AZ44" s="234">
        <f t="shared" si="6"/>
        <v>5.0740918824457415</v>
      </c>
    </row>
    <row r="45" spans="1:52" x14ac:dyDescent="0.35">
      <c r="A45" s="82"/>
      <c r="B45" s="248" t="s">
        <v>42</v>
      </c>
      <c r="C45" s="243" t="s">
        <v>53</v>
      </c>
      <c r="D45" s="242" t="s">
        <v>90</v>
      </c>
      <c r="E45" s="19">
        <f>'B. NORMALISED SCORE LEVELS'!E46+'B. NORMALISED SCORE LEVELS'!K46+'B. NORMALISED SCORE LEVELS'!Q46</f>
        <v>1.3251824347527472</v>
      </c>
      <c r="F45" s="19">
        <f>'B. NORMALISED SCORE LEVELS'!F46+'B. NORMALISED SCORE LEVELS'!L46+'B. NORMALISED SCORE LEVELS'!R46</f>
        <v>1.2438864099114015</v>
      </c>
      <c r="G45" s="19">
        <f>'B. NORMALISED SCORE LEVELS'!G46+'B. NORMALISED SCORE LEVELS'!M46+'B. NORMALISED SCORE LEVELS'!S46</f>
        <v>1.2421574869597889</v>
      </c>
      <c r="H45" s="19">
        <f>'B. NORMALISED SCORE LEVELS'!H46+'B. NORMALISED SCORE LEVELS'!N46+'B. NORMALISED SCORE LEVELS'!T46</f>
        <v>1.2505401478824854</v>
      </c>
      <c r="I45" s="19">
        <f>'B. NORMALISED SCORE LEVELS'!I46+'B. NORMALISED SCORE LEVELS'!O46+'B. NORMALISED SCORE LEVELS'!U46</f>
        <v>1.2899221642513301</v>
      </c>
      <c r="J45" s="84">
        <f>'B. NORMALISED SCORE LEVELS'!J46+'B. NORMALISED SCORE LEVELS'!P46+'B. NORMALISED SCORE LEVELS'!V46</f>
        <v>1.2698028099283329</v>
      </c>
      <c r="K45" s="83">
        <f>'B. NORMALISED SCORE LEVELS'!W46+'B. NORMALISED SCORE LEVELS'!AC46+'B. NORMALISED SCORE LEVELS'!AI46</f>
        <v>2.3878205128205128</v>
      </c>
      <c r="L45" s="19">
        <f>'B. NORMALISED SCORE LEVELS'!X46+'B. NORMALISED SCORE LEVELS'!AD46+'B. NORMALISED SCORE LEVELS'!AJ46</f>
        <v>2.5273654221022639</v>
      </c>
      <c r="M45" s="19">
        <f>'B. NORMALISED SCORE LEVELS'!Y46+'B. NORMALISED SCORE LEVELS'!AE46+'B. NORMALISED SCORE LEVELS'!AK46</f>
        <v>2.1938997821350759</v>
      </c>
      <c r="N45" s="19">
        <f>'B. NORMALISED SCORE LEVELS'!Z46+'B. NORMALISED SCORE LEVELS'!AF46+'B. NORMALISED SCORE LEVELS'!AL46</f>
        <v>2.2663817663817665</v>
      </c>
      <c r="O45" s="19">
        <f>'B. NORMALISED SCORE LEVELS'!AA46+'B. NORMALISED SCORE LEVELS'!AG46+'B. NORMALISED SCORE LEVELS'!AM46</f>
        <v>2.2748848247940812</v>
      </c>
      <c r="P45" s="84">
        <f>'B. NORMALISED SCORE LEVELS'!AB46+'B. NORMALISED SCORE LEVELS'!AH46+'B. NORMALISED SCORE LEVELS'!AN46</f>
        <v>2.1727395411605941</v>
      </c>
      <c r="Q45" s="83">
        <f>'B. NORMALISED SCORE LEVELS'!AO46+'B. NORMALISED SCORE LEVELS'!AU46+'B. NORMALISED SCORE LEVELS'!BA46</f>
        <v>1.6797385620915033</v>
      </c>
      <c r="R45" s="19">
        <f>'B. NORMALISED SCORE LEVELS'!AP46+'B. NORMALISED SCORE LEVELS'!AV46+'B. NORMALISED SCORE LEVELS'!BB46</f>
        <v>1.2760524499654933</v>
      </c>
      <c r="S45" s="19">
        <f>'B. NORMALISED SCORE LEVELS'!AQ46+'B. NORMALISED SCORE LEVELS'!AW46+'B. NORMALISED SCORE LEVELS'!BC46</f>
        <v>1.6360665478312537</v>
      </c>
      <c r="T45" s="19">
        <f>'B. NORMALISED SCORE LEVELS'!AR46+'B. NORMALISED SCORE LEVELS'!AX46+'B. NORMALISED SCORE LEVELS'!BD46</f>
        <v>1.7407563025210084</v>
      </c>
      <c r="U45" s="19">
        <f>'B. NORMALISED SCORE LEVELS'!AS46+'B. NORMALISED SCORE LEVELS'!AY46+'B. NORMALISED SCORE LEVELS'!BE46</f>
        <v>1.8795238095238096</v>
      </c>
      <c r="V45" s="84">
        <f>'B. NORMALISED SCORE LEVELS'!AT46+'B. NORMALISED SCORE LEVELS'!AZ46+'B. NORMALISED SCORE LEVELS'!BF46</f>
        <v>1.7621037965865551</v>
      </c>
      <c r="W45" s="69">
        <f t="shared" si="0"/>
        <v>5.3927415096647637</v>
      </c>
      <c r="X45" s="35">
        <f t="shared" si="7"/>
        <v>5.0473042819791587</v>
      </c>
      <c r="Y45" s="35">
        <f t="shared" si="8"/>
        <v>5.0721238169261182</v>
      </c>
      <c r="Z45" s="35">
        <f t="shared" si="9"/>
        <v>5.2576782167852603</v>
      </c>
      <c r="AA45" s="35">
        <f t="shared" si="10"/>
        <v>5.4443307985692204</v>
      </c>
      <c r="AB45" s="35">
        <f t="shared" si="11"/>
        <v>5.2046461476754828</v>
      </c>
      <c r="AC45" s="69">
        <f>'B. NORMALISED SCORE LEVELS'!CQ46+'B. NORMALISED SCORE LEVELS'!CW46+'B. NORMALISED SCORE LEVELS'!DC46</f>
        <v>1.9642857142857142</v>
      </c>
      <c r="AD45" s="35">
        <f>'B. NORMALISED SCORE LEVELS'!CR46+'B. NORMALISED SCORE LEVELS'!CX46+'B. NORMALISED SCORE LEVELS'!DD46</f>
        <v>1.8444444444444443</v>
      </c>
      <c r="AE45" s="35">
        <f>'B. NORMALISED SCORE LEVELS'!CS46+'B. NORMALISED SCORE LEVELS'!CY46+'B. NORMALISED SCORE LEVELS'!DE46</f>
        <v>1.7077922077922076</v>
      </c>
      <c r="AF45" s="35">
        <f>'B. NORMALISED SCORE LEVELS'!CT46+'B. NORMALISED SCORE LEVELS'!CZ46+'B. NORMALISED SCORE LEVELS'!DF46</f>
        <v>2.0216450216450217</v>
      </c>
      <c r="AG45" s="35">
        <f>'B. NORMALISED SCORE LEVELS'!CU46+'B. NORMALISED SCORE LEVELS'!DA46+'B. NORMALISED SCORE LEVELS'!DG46</f>
        <v>1.8430555555555554</v>
      </c>
      <c r="AH45" s="234">
        <f>'B. NORMALISED SCORE LEVELS'!CV46+'B. NORMALISED SCORE LEVELS'!DB46+'B. NORMALISED SCORE LEVELS'!DH46</f>
        <v>1.9606060606060607</v>
      </c>
      <c r="AI45" s="69">
        <f>'B. NORMALISED SCORE LEVELS'!BY46+'B. NORMALISED SCORE LEVELS'!CE46+'B. NORMALISED SCORE LEVELS'!CK46</f>
        <v>1.935264939037054</v>
      </c>
      <c r="AJ45" s="35">
        <f>'B. NORMALISED SCORE LEVELS'!BZ46+'B. NORMALISED SCORE LEVELS'!CF46+'B. NORMALISED SCORE LEVELS'!CL46</f>
        <v>1.7005098777766972</v>
      </c>
      <c r="AK45" s="35">
        <f>'B. NORMALISED SCORE LEVELS'!CA46+'B. NORMALISED SCORE LEVELS'!CG46+'B. NORMALISED SCORE LEVELS'!CM46</f>
        <v>1.9875931193281864</v>
      </c>
      <c r="AL45" s="35">
        <f>'B. NORMALISED SCORE LEVELS'!CB46+'B. NORMALISED SCORE LEVELS'!CH46+'B. NORMALISED SCORE LEVELS'!CN46</f>
        <v>1.650337941351405</v>
      </c>
      <c r="AM45" s="35">
        <f>'B. NORMALISED SCORE LEVELS'!CC46+'B. NORMALISED SCORE LEVELS'!CI46+'B. NORMALISED SCORE LEVELS'!CO46</f>
        <v>1.5330434551994832</v>
      </c>
      <c r="AN45" s="234">
        <f>'B. NORMALISED SCORE LEVELS'!CD46+'B. NORMALISED SCORE LEVELS'!CJ46+'B. NORMALISED SCORE LEVELS'!CP46</f>
        <v>1.5876292750340344</v>
      </c>
      <c r="AO45" s="69">
        <f>'B. NORMALISED SCORE LEVELS'!BG46+'B. NORMALISED SCORE LEVELS'!BM46+'B. NORMALISED SCORE LEVELS'!BS46</f>
        <v>1.8253968253968256</v>
      </c>
      <c r="AP45" s="35">
        <f>'B. NORMALISED SCORE LEVELS'!BH46+'B. NORMALISED SCORE LEVELS'!BN46+'B. NORMALISED SCORE LEVELS'!BT46</f>
        <v>1.7060924369747901</v>
      </c>
      <c r="AQ45" s="35">
        <f>'B. NORMALISED SCORE LEVELS'!BI46+'B. NORMALISED SCORE LEVELS'!BO46+'B. NORMALISED SCORE LEVELS'!BU46</f>
        <v>1.759180035650624</v>
      </c>
      <c r="AR45" s="35">
        <f>'B. NORMALISED SCORE LEVELS'!BJ46+'B. NORMALISED SCORE LEVELS'!BP46+'B. NORMALISED SCORE LEVELS'!BV46</f>
        <v>1.8790218790218791</v>
      </c>
      <c r="AS45" s="35">
        <f>'B. NORMALISED SCORE LEVELS'!BK46+'B. NORMALISED SCORE LEVELS'!BQ46+'B. NORMALISED SCORE LEVELS'!BW46</f>
        <v>1.8958038661008958</v>
      </c>
      <c r="AT45" s="234">
        <f>'B. NORMALISED SCORE LEVELS'!BL46+'B. NORMALISED SCORE LEVELS'!BR46+'B. NORMALISED SCORE LEVELS'!BX46</f>
        <v>1.797979797979798</v>
      </c>
      <c r="AU45" s="69">
        <f t="shared" si="2"/>
        <v>5.724947478719594</v>
      </c>
      <c r="AV45" s="35">
        <f t="shared" si="3"/>
        <v>5.2510467591959316</v>
      </c>
      <c r="AW45" s="35">
        <f t="shared" si="4"/>
        <v>5.4545653627710173</v>
      </c>
      <c r="AX45" s="35">
        <f t="shared" si="5"/>
        <v>5.5510048420183056</v>
      </c>
      <c r="AY45" s="35">
        <f t="shared" si="6"/>
        <v>5.2719028768559344</v>
      </c>
      <c r="AZ45" s="234">
        <f t="shared" si="6"/>
        <v>5.3462151336198929</v>
      </c>
    </row>
    <row r="46" spans="1:52" x14ac:dyDescent="0.35">
      <c r="A46" s="82"/>
      <c r="B46" s="248" t="s">
        <v>43</v>
      </c>
      <c r="C46" s="243" t="s">
        <v>53</v>
      </c>
      <c r="D46" s="242" t="s">
        <v>91</v>
      </c>
      <c r="E46" s="19">
        <f>'B. NORMALISED SCORE LEVELS'!E47+'B. NORMALISED SCORE LEVELS'!K47+'B. NORMALISED SCORE LEVELS'!Q47</f>
        <v>0.90214997056514923</v>
      </c>
      <c r="F46" s="19">
        <f>'B. NORMALISED SCORE LEVELS'!F47+'B. NORMALISED SCORE LEVELS'!L47+'B. NORMALISED SCORE LEVELS'!R47</f>
        <v>0.82862767462564835</v>
      </c>
      <c r="G46" s="19">
        <f>'B. NORMALISED SCORE LEVELS'!G47+'B. NORMALISED SCORE LEVELS'!M47+'B. NORMALISED SCORE LEVELS'!S47</f>
        <v>0.86361761581746921</v>
      </c>
      <c r="H46" s="19">
        <f>'B. NORMALISED SCORE LEVELS'!H47+'B. NORMALISED SCORE LEVELS'!N47+'B. NORMALISED SCORE LEVELS'!T47</f>
        <v>0.86391404564998764</v>
      </c>
      <c r="I46" s="19">
        <f>'B. NORMALISED SCORE LEVELS'!I47+'B. NORMALISED SCORE LEVELS'!O47+'B. NORMALISED SCORE LEVELS'!U47</f>
        <v>0.88289183570593699</v>
      </c>
      <c r="J46" s="84">
        <f>'B. NORMALISED SCORE LEVELS'!J47+'B. NORMALISED SCORE LEVELS'!P47+'B. NORMALISED SCORE LEVELS'!V47</f>
        <v>0.89419158712045743</v>
      </c>
      <c r="K46" s="83">
        <f>'B. NORMALISED SCORE LEVELS'!W47+'B. NORMALISED SCORE LEVELS'!AC47+'B. NORMALISED SCORE LEVELS'!AI47</f>
        <v>1.4483974358974359</v>
      </c>
      <c r="L46" s="19">
        <f>'B. NORMALISED SCORE LEVELS'!X47+'B. NORMALISED SCORE LEVELS'!AD47+'B. NORMALISED SCORE LEVELS'!AJ47</f>
        <v>1.3199880041985304</v>
      </c>
      <c r="M46" s="19">
        <f>'B. NORMALISED SCORE LEVELS'!Y47+'B. NORMALISED SCORE LEVELS'!AE47+'B. NORMALISED SCORE LEVELS'!AK47</f>
        <v>1.4413943355119825</v>
      </c>
      <c r="N46" s="19">
        <f>'B. NORMALISED SCORE LEVELS'!Z47+'B. NORMALISED SCORE LEVELS'!AF47+'B. NORMALISED SCORE LEVELS'!AL47</f>
        <v>1.4173789173789173</v>
      </c>
      <c r="O46" s="19">
        <f>'B. NORMALISED SCORE LEVELS'!AA47+'B. NORMALISED SCORE LEVELS'!AG47+'B. NORMALISED SCORE LEVELS'!AM47</f>
        <v>1.6787658802177858</v>
      </c>
      <c r="P46" s="84">
        <f>'B. NORMALISED SCORE LEVELS'!AB47+'B. NORMALISED SCORE LEVELS'!AH47+'B. NORMALISED SCORE LEVELS'!AN47</f>
        <v>1.5914979757085024</v>
      </c>
      <c r="Q46" s="83">
        <f>'B. NORMALISED SCORE LEVELS'!AO47+'B. NORMALISED SCORE LEVELS'!AU47+'B. NORMALISED SCORE LEVELS'!BA47</f>
        <v>1.0242763772175536</v>
      </c>
      <c r="R46" s="19">
        <f>'B. NORMALISED SCORE LEVELS'!AP47+'B. NORMALISED SCORE LEVELS'!AV47+'B. NORMALISED SCORE LEVELS'!BB47</f>
        <v>1.1608005521048999</v>
      </c>
      <c r="S46" s="19">
        <f>'B. NORMALISED SCORE LEVELS'!AQ47+'B. NORMALISED SCORE LEVELS'!AW47+'B. NORMALISED SCORE LEVELS'!BC47</f>
        <v>1.6726084373143197</v>
      </c>
      <c r="T46" s="19">
        <f>'B. NORMALISED SCORE LEVELS'!AR47+'B. NORMALISED SCORE LEVELS'!AX47+'B. NORMALISED SCORE LEVELS'!BD47</f>
        <v>1.9436974789915964</v>
      </c>
      <c r="U46" s="19">
        <f>'B. NORMALISED SCORE LEVELS'!AS47+'B. NORMALISED SCORE LEVELS'!AY47+'B. NORMALISED SCORE LEVELS'!BE47</f>
        <v>1.7014285714285713</v>
      </c>
      <c r="V46" s="84">
        <f>'B. NORMALISED SCORE LEVELS'!AT47+'B. NORMALISED SCORE LEVELS'!AZ47+'B. NORMALISED SCORE LEVELS'!BF47</f>
        <v>1.7201323580633925</v>
      </c>
      <c r="W46" s="69">
        <f t="shared" si="0"/>
        <v>3.3748237836801387</v>
      </c>
      <c r="X46" s="35">
        <f t="shared" si="7"/>
        <v>3.3094162309290782</v>
      </c>
      <c r="Y46" s="35">
        <f t="shared" si="8"/>
        <v>3.9776203886437713</v>
      </c>
      <c r="Z46" s="35">
        <f t="shared" si="9"/>
        <v>4.224990442020502</v>
      </c>
      <c r="AA46" s="35">
        <f t="shared" si="10"/>
        <v>4.2630862873522943</v>
      </c>
      <c r="AB46" s="35">
        <f t="shared" si="11"/>
        <v>4.205821920892352</v>
      </c>
      <c r="AC46" s="69">
        <f>'B. NORMALISED SCORE LEVELS'!CQ47+'B. NORMALISED SCORE LEVELS'!CW47+'B. NORMALISED SCORE LEVELS'!DC47</f>
        <v>2.2738095238095237</v>
      </c>
      <c r="AD46" s="35">
        <f>'B. NORMALISED SCORE LEVELS'!CR47+'B. NORMALISED SCORE LEVELS'!CX47+'B. NORMALISED SCORE LEVELS'!DD47</f>
        <v>1.5444444444444445</v>
      </c>
      <c r="AE46" s="35">
        <f>'B. NORMALISED SCORE LEVELS'!CS47+'B. NORMALISED SCORE LEVELS'!CY47+'B. NORMALISED SCORE LEVELS'!DE47</f>
        <v>2.1125541125541125</v>
      </c>
      <c r="AF46" s="35">
        <f>'B. NORMALISED SCORE LEVELS'!CT47+'B. NORMALISED SCORE LEVELS'!CZ47+'B. NORMALISED SCORE LEVELS'!DF47</f>
        <v>2.3506493506493507</v>
      </c>
      <c r="AG46" s="35">
        <f>'B. NORMALISED SCORE LEVELS'!CU47+'B. NORMALISED SCORE LEVELS'!DA47+'B. NORMALISED SCORE LEVELS'!DG47</f>
        <v>2.6388888888888888</v>
      </c>
      <c r="AH46" s="234">
        <f>'B. NORMALISED SCORE LEVELS'!CV47+'B. NORMALISED SCORE LEVELS'!DB47+'B. NORMALISED SCORE LEVELS'!DH47</f>
        <v>2.3257575757575761</v>
      </c>
      <c r="AI46" s="69">
        <f>'B. NORMALISED SCORE LEVELS'!BY47+'B. NORMALISED SCORE LEVELS'!CE47+'B. NORMALISED SCORE LEVELS'!CK47</f>
        <v>1.6616376556415577</v>
      </c>
      <c r="AJ46" s="35">
        <f>'B. NORMALISED SCORE LEVELS'!BZ47+'B. NORMALISED SCORE LEVELS'!CF47+'B. NORMALISED SCORE LEVELS'!CL47</f>
        <v>1.3378644668240507</v>
      </c>
      <c r="AK46" s="35">
        <f>'B. NORMALISED SCORE LEVELS'!CA47+'B. NORMALISED SCORE LEVELS'!CG47+'B. NORMALISED SCORE LEVELS'!CM47</f>
        <v>1.6503442593345072</v>
      </c>
      <c r="AL46" s="35">
        <f>'B. NORMALISED SCORE LEVELS'!CB47+'B. NORMALISED SCORE LEVELS'!CH47+'B. NORMALISED SCORE LEVELS'!CN47</f>
        <v>1.8291512715606584</v>
      </c>
      <c r="AM46" s="35">
        <f>'B. NORMALISED SCORE LEVELS'!CC47+'B. NORMALISED SCORE LEVELS'!CI47+'B. NORMALISED SCORE LEVELS'!CO47</f>
        <v>1.7614384127504588</v>
      </c>
      <c r="AN46" s="234">
        <f>'B. NORMALISED SCORE LEVELS'!CD47+'B. NORMALISED SCORE LEVELS'!CJ47+'B. NORMALISED SCORE LEVELS'!CP47</f>
        <v>1.8879673175545268</v>
      </c>
      <c r="AO46" s="69">
        <f>'B. NORMALISED SCORE LEVELS'!BG47+'B. NORMALISED SCORE LEVELS'!BM47+'B. NORMALISED SCORE LEVELS'!BS47</f>
        <v>1.515873015873016</v>
      </c>
      <c r="AP46" s="35">
        <f>'B. NORMALISED SCORE LEVELS'!BH47+'B. NORMALISED SCORE LEVELS'!BN47+'B. NORMALISED SCORE LEVELS'!BT47</f>
        <v>1.4515406162464985</v>
      </c>
      <c r="AQ46" s="35">
        <f>'B. NORMALISED SCORE LEVELS'!BI47+'B. NORMALISED SCORE LEVELS'!BO47+'B. NORMALISED SCORE LEVELS'!BU47</f>
        <v>1.4627450980392156</v>
      </c>
      <c r="AR46" s="35">
        <f>'B. NORMALISED SCORE LEVELS'!BJ47+'B. NORMALISED SCORE LEVELS'!BP47+'B. NORMALISED SCORE LEVELS'!BV47</f>
        <v>1.5019305019305018</v>
      </c>
      <c r="AS46" s="35">
        <f>'B. NORMALISED SCORE LEVELS'!BK47+'B. NORMALISED SCORE LEVELS'!BQ47+'B. NORMALISED SCORE LEVELS'!BW47</f>
        <v>1.4852428099952852</v>
      </c>
      <c r="AT46" s="234">
        <f>'B. NORMALISED SCORE LEVELS'!BL47+'B. NORMALISED SCORE LEVELS'!BR47+'B. NORMALISED SCORE LEVELS'!BX47</f>
        <v>1.6404040404040403</v>
      </c>
      <c r="AU46" s="69">
        <f t="shared" si="2"/>
        <v>5.4513201953240973</v>
      </c>
      <c r="AV46" s="35">
        <f t="shared" si="3"/>
        <v>4.3338495275149942</v>
      </c>
      <c r="AW46" s="35">
        <f t="shared" si="4"/>
        <v>5.2256434699278351</v>
      </c>
      <c r="AX46" s="35">
        <f t="shared" si="5"/>
        <v>5.6817311241405104</v>
      </c>
      <c r="AY46" s="35">
        <f t="shared" si="6"/>
        <v>5.8855701116346326</v>
      </c>
      <c r="AZ46" s="234">
        <f t="shared" si="6"/>
        <v>5.8541289337161428</v>
      </c>
    </row>
    <row r="47" spans="1:52" x14ac:dyDescent="0.35">
      <c r="A47" s="249"/>
      <c r="B47" s="250" t="s">
        <v>44</v>
      </c>
      <c r="C47" s="245" t="s">
        <v>53</v>
      </c>
      <c r="D47" s="246" t="s">
        <v>92</v>
      </c>
      <c r="E47" s="86">
        <f>'B. NORMALISED SCORE LEVELS'!E48+'B. NORMALISED SCORE LEVELS'!K48+'B. NORMALISED SCORE LEVELS'!Q48</f>
        <v>1.1005482240973312</v>
      </c>
      <c r="F47" s="86">
        <f>'B. NORMALISED SCORE LEVELS'!F48+'B. NORMALISED SCORE LEVELS'!L48+'B. NORMALISED SCORE LEVELS'!R48</f>
        <v>1.0622095792308559</v>
      </c>
      <c r="G47" s="86">
        <f>'B. NORMALISED SCORE LEVELS'!G48+'B. NORMALISED SCORE LEVELS'!M48+'B. NORMALISED SCORE LEVELS'!S48</f>
        <v>1.1050965277012155</v>
      </c>
      <c r="H47" s="86">
        <f>'B. NORMALISED SCORE LEVELS'!H48+'B. NORMALISED SCORE LEVELS'!N48+'B. NORMALISED SCORE LEVELS'!T48</f>
        <v>1.1311643182692965</v>
      </c>
      <c r="I47" s="86">
        <f>'B. NORMALISED SCORE LEVELS'!I48+'B. NORMALISED SCORE LEVELS'!O48+'B. NORMALISED SCORE LEVELS'!U48</f>
        <v>1.0360394852733446</v>
      </c>
      <c r="J47" s="87">
        <f>'B. NORMALISED SCORE LEVELS'!J48+'B. NORMALISED SCORE LEVELS'!P48+'B. NORMALISED SCORE LEVELS'!V48</f>
        <v>1.0602802683137411</v>
      </c>
      <c r="K47" s="85">
        <f>'B. NORMALISED SCORE LEVELS'!W48+'B. NORMALISED SCORE LEVELS'!AC48+'B. NORMALISED SCORE LEVELS'!AI48</f>
        <v>1.5134615384615384</v>
      </c>
      <c r="L47" s="86">
        <f>'B. NORMALISED SCORE LEVELS'!X48+'B. NORMALISED SCORE LEVELS'!AD48+'B. NORMALISED SCORE LEVELS'!AJ48</f>
        <v>1.6191333033438298</v>
      </c>
      <c r="M47" s="86">
        <f>'B. NORMALISED SCORE LEVELS'!Y48+'B. NORMALISED SCORE LEVELS'!AE48+'B. NORMALISED SCORE LEVELS'!AK48</f>
        <v>1.7150326797385622</v>
      </c>
      <c r="N47" s="86">
        <f>'B. NORMALISED SCORE LEVELS'!Z48+'B. NORMALISED SCORE LEVELS'!AF48+'B. NORMALISED SCORE LEVELS'!AL48</f>
        <v>1.8091168091168093</v>
      </c>
      <c r="O47" s="86">
        <f>'B. NORMALISED SCORE LEVELS'!AA48+'B. NORMALISED SCORE LEVELS'!AG48+'B. NORMALISED SCORE LEVELS'!AM48</f>
        <v>1.6124528828703057</v>
      </c>
      <c r="P47" s="87">
        <f>'B. NORMALISED SCORE LEVELS'!AB48+'B. NORMALISED SCORE LEVELS'!AH48+'B. NORMALISED SCORE LEVELS'!AN48</f>
        <v>1.7569500674763834</v>
      </c>
      <c r="Q47" s="85">
        <f>'B. NORMALISED SCORE LEVELS'!AO48+'B. NORMALISED SCORE LEVELS'!AU48+'B. NORMALISED SCORE LEVELS'!BA48</f>
        <v>1.8422035480859011</v>
      </c>
      <c r="R47" s="86">
        <f>'B. NORMALISED SCORE LEVELS'!AP48+'B. NORMALISED SCORE LEVELS'!AV48+'B. NORMALISED SCORE LEVELS'!BB48</f>
        <v>1.5496894409937889</v>
      </c>
      <c r="S47" s="86">
        <f>'B. NORMALISED SCORE LEVELS'!AQ48+'B. NORMALISED SCORE LEVELS'!AW48+'B. NORMALISED SCORE LEVELS'!BC48</f>
        <v>1.775103980986334</v>
      </c>
      <c r="T47" s="86">
        <f>'B. NORMALISED SCORE LEVELS'!AR48+'B. NORMALISED SCORE LEVELS'!AX48+'B. NORMALISED SCORE LEVELS'!BD48</f>
        <v>1.962044817927171</v>
      </c>
      <c r="U47" s="86">
        <f>'B. NORMALISED SCORE LEVELS'!AS48+'B. NORMALISED SCORE LEVELS'!AY48+'B. NORMALISED SCORE LEVELS'!BE48</f>
        <v>1.8142857142857143</v>
      </c>
      <c r="V47" s="87">
        <f>'B. NORMALISED SCORE LEVELS'!AT48+'B. NORMALISED SCORE LEVELS'!AZ48+'B. NORMALISED SCORE LEVELS'!BF48</f>
        <v>1.7185649599442703</v>
      </c>
      <c r="W47" s="71">
        <f t="shared" si="0"/>
        <v>4.4562133106447703</v>
      </c>
      <c r="X47" s="72">
        <f t="shared" si="7"/>
        <v>4.2310323235684741</v>
      </c>
      <c r="Y47" s="72">
        <f t="shared" si="8"/>
        <v>4.5952331884261124</v>
      </c>
      <c r="Z47" s="72">
        <f t="shared" si="9"/>
        <v>4.9023259453132768</v>
      </c>
      <c r="AA47" s="72">
        <f t="shared" si="10"/>
        <v>4.4627780824293648</v>
      </c>
      <c r="AB47" s="72">
        <f t="shared" si="11"/>
        <v>4.5357952957343945</v>
      </c>
      <c r="AC47" s="235">
        <f>'B. NORMALISED SCORE LEVELS'!CQ48+'B. NORMALISED SCORE LEVELS'!CW48+'B. NORMALISED SCORE LEVELS'!DC48</f>
        <v>1.8809523809523812</v>
      </c>
      <c r="AD47" s="72">
        <f>'B. NORMALISED SCORE LEVELS'!CR48+'B. NORMALISED SCORE LEVELS'!CX48+'B. NORMALISED SCORE LEVELS'!DD48</f>
        <v>1.7555555555555555</v>
      </c>
      <c r="AE47" s="72">
        <f>'B. NORMALISED SCORE LEVELS'!CS48+'B. NORMALISED SCORE LEVELS'!CY48+'B. NORMALISED SCORE LEVELS'!DE48</f>
        <v>2.1991341991341993</v>
      </c>
      <c r="AF47" s="72">
        <f>'B. NORMALISED SCORE LEVELS'!CT48+'B. NORMALISED SCORE LEVELS'!CZ48+'B. NORMALISED SCORE LEVELS'!DF48</f>
        <v>2.3463203463203461</v>
      </c>
      <c r="AG47" s="72">
        <f>'B. NORMALISED SCORE LEVELS'!CU48+'B. NORMALISED SCORE LEVELS'!DA48+'B. NORMALISED SCORE LEVELS'!DG48</f>
        <v>2.1055555555555556</v>
      </c>
      <c r="AH47" s="236">
        <f>'B. NORMALISED SCORE LEVELS'!CV48+'B. NORMALISED SCORE LEVELS'!DB48+'B. NORMALISED SCORE LEVELS'!DH48</f>
        <v>2.4606060606060609</v>
      </c>
      <c r="AI47" s="235">
        <f>'B. NORMALISED SCORE LEVELS'!BY48+'B. NORMALISED SCORE LEVELS'!CE48+'B. NORMALISED SCORE LEVELS'!CK48</f>
        <v>1.7581767207252454</v>
      </c>
      <c r="AJ47" s="72">
        <f>'B. NORMALISED SCORE LEVELS'!BZ48+'B. NORMALISED SCORE LEVELS'!CF48+'B. NORMALISED SCORE LEVELS'!CL48</f>
        <v>1.7789520685417202</v>
      </c>
      <c r="AK47" s="72">
        <f>'B. NORMALISED SCORE LEVELS'!CA48+'B. NORMALISED SCORE LEVELS'!CG48+'B. NORMALISED SCORE LEVELS'!CM48</f>
        <v>2.1863041220822614</v>
      </c>
      <c r="AL47" s="72">
        <f>'B. NORMALISED SCORE LEVELS'!CB48+'B. NORMALISED SCORE LEVELS'!CH48+'B. NORMALISED SCORE LEVELS'!CN48</f>
        <v>2.1924508407980823</v>
      </c>
      <c r="AM47" s="72">
        <f>'B. NORMALISED SCORE LEVELS'!CC48+'B. NORMALISED SCORE LEVELS'!CI48+'B. NORMALISED SCORE LEVELS'!CO48</f>
        <v>1.8953533507565603</v>
      </c>
      <c r="AN47" s="236">
        <f>'B. NORMALISED SCORE LEVELS'!CD48+'B. NORMALISED SCORE LEVELS'!CJ48+'B. NORMALISED SCORE LEVELS'!CP48</f>
        <v>2.0077349479922848</v>
      </c>
      <c r="AO47" s="235">
        <f>'B. NORMALISED SCORE LEVELS'!BG48+'B. NORMALISED SCORE LEVELS'!BM48+'B. NORMALISED SCORE LEVELS'!BS48</f>
        <v>1.7126984126984128</v>
      </c>
      <c r="AP47" s="72">
        <f>'B. NORMALISED SCORE LEVELS'!BH48+'B. NORMALISED SCORE LEVELS'!BN48+'B. NORMALISED SCORE LEVELS'!BT48</f>
        <v>1.5979691876750701</v>
      </c>
      <c r="AQ47" s="72">
        <f>'B. NORMALISED SCORE LEVELS'!BI48+'B. NORMALISED SCORE LEVELS'!BO48+'B. NORMALISED SCORE LEVELS'!BU48</f>
        <v>1.5566844919786098</v>
      </c>
      <c r="AR47" s="72">
        <f>'B. NORMALISED SCORE LEVELS'!BJ48+'B. NORMALISED SCORE LEVELS'!BP48+'B. NORMALISED SCORE LEVELS'!BV48</f>
        <v>1.6628056628056629</v>
      </c>
      <c r="AS47" s="72">
        <f>'B. NORMALISED SCORE LEVELS'!BK48+'B. NORMALISED SCORE LEVELS'!BQ48+'B. NORMALISED SCORE LEVELS'!BW48</f>
        <v>1.5368694012258368</v>
      </c>
      <c r="AT47" s="236">
        <f>'B. NORMALISED SCORE LEVELS'!BL48+'B. NORMALISED SCORE LEVELS'!BR48+'B. NORMALISED SCORE LEVELS'!BX48</f>
        <v>1.6454545454545455</v>
      </c>
      <c r="AU47" s="235">
        <f t="shared" si="2"/>
        <v>5.3518275143760397</v>
      </c>
      <c r="AV47" s="72">
        <f t="shared" si="3"/>
        <v>5.1324768117723458</v>
      </c>
      <c r="AW47" s="72">
        <f t="shared" si="4"/>
        <v>5.9421228131950699</v>
      </c>
      <c r="AX47" s="72">
        <f t="shared" si="5"/>
        <v>6.2015768499240913</v>
      </c>
      <c r="AY47" s="72">
        <f t="shared" si="6"/>
        <v>5.5377783075379527</v>
      </c>
      <c r="AZ47" s="236">
        <f t="shared" si="6"/>
        <v>6.1137955540528912</v>
      </c>
    </row>
    <row r="48" spans="1:52" s="187" customFormat="1" ht="13.15" x14ac:dyDescent="0.4">
      <c r="B48" s="1"/>
      <c r="C48" s="1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2:52" s="225" customFormat="1" ht="13.15" x14ac:dyDescent="0.4">
      <c r="B49" s="1"/>
      <c r="C49" s="1"/>
      <c r="D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2:52" s="225" customFormat="1" ht="13.15" x14ac:dyDescent="0.4">
      <c r="B50" s="1"/>
      <c r="C50" s="1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2:52" s="225" customFormat="1" ht="13.15" x14ac:dyDescent="0.4">
      <c r="B51" s="1"/>
      <c r="C51" s="1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2:52" s="225" customFormat="1" ht="13.15" x14ac:dyDescent="0.4">
      <c r="B52" s="1"/>
      <c r="C52" s="1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2:52" s="225" customFormat="1" ht="13.15" x14ac:dyDescent="0.4">
      <c r="B53" s="1"/>
      <c r="C53" s="1"/>
      <c r="D53" s="2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2:52" s="225" customFormat="1" ht="13.15" x14ac:dyDescent="0.4">
      <c r="B54" s="1"/>
      <c r="C54" s="1"/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2:52" s="225" customFormat="1" ht="13.15" x14ac:dyDescent="0.4">
      <c r="B55" s="1"/>
      <c r="C55" s="1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2:52" s="225" customFormat="1" ht="13.15" x14ac:dyDescent="0.4">
      <c r="B56" s="1"/>
      <c r="C56" s="1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2:52" s="225" customFormat="1" ht="13.15" x14ac:dyDescent="0.4">
      <c r="B57" s="1"/>
      <c r="C57" s="1"/>
      <c r="D57" s="21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2:52" s="225" customFormat="1" ht="13.15" x14ac:dyDescent="0.4">
      <c r="B58" s="1"/>
      <c r="C58" s="1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2:52" s="225" customFormat="1" ht="13.15" x14ac:dyDescent="0.4">
      <c r="B59" s="1"/>
      <c r="C59" s="1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2:52" s="225" customFormat="1" ht="13.15" x14ac:dyDescent="0.4">
      <c r="B60" s="1"/>
      <c r="C60" s="1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2:52" s="225" customFormat="1" ht="13.15" x14ac:dyDescent="0.4">
      <c r="B61" s="1"/>
      <c r="C61" s="1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2:52" s="225" customFormat="1" ht="13.15" x14ac:dyDescent="0.4">
      <c r="B62" s="1"/>
      <c r="C62" s="1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2:52" s="225" customFormat="1" ht="13.15" x14ac:dyDescent="0.4">
      <c r="B63" s="1"/>
      <c r="C63" s="1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2:52" s="225" customFormat="1" ht="13.15" x14ac:dyDescent="0.4">
      <c r="B64" s="1"/>
      <c r="C64" s="1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2:52" s="225" customFormat="1" ht="13.15" x14ac:dyDescent="0.4">
      <c r="B65" s="1"/>
      <c r="C65" s="1"/>
      <c r="D65" s="21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2:52" s="225" customFormat="1" ht="13.15" x14ac:dyDescent="0.4">
      <c r="B66" s="1"/>
      <c r="C66" s="1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2:52" s="225" customFormat="1" ht="13.15" x14ac:dyDescent="0.4">
      <c r="B67" s="1"/>
      <c r="C67" s="1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2:52" s="225" customFormat="1" ht="13.15" x14ac:dyDescent="0.4">
      <c r="B68" s="1"/>
      <c r="C68" s="1"/>
      <c r="D68" s="21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2:52" s="225" customFormat="1" ht="13.15" x14ac:dyDescent="0.4">
      <c r="B69" s="1"/>
      <c r="C69" s="1"/>
      <c r="D69" s="21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2:52" s="225" customFormat="1" ht="13.15" x14ac:dyDescent="0.4">
      <c r="B70" s="1"/>
      <c r="C70" s="1"/>
      <c r="D70" s="21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2:52" s="225" customFormat="1" ht="13.15" x14ac:dyDescent="0.4">
      <c r="B71" s="1"/>
      <c r="C71" s="1"/>
      <c r="D71" s="2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2:52" s="225" customFormat="1" ht="13.15" x14ac:dyDescent="0.4">
      <c r="B72" s="1"/>
      <c r="C72" s="1"/>
      <c r="D72" s="21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2:52" s="225" customFormat="1" ht="13.15" x14ac:dyDescent="0.4">
      <c r="B73" s="1"/>
      <c r="C73" s="1"/>
      <c r="D73" s="21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2:52" s="225" customFormat="1" ht="13.15" x14ac:dyDescent="0.4">
      <c r="B74" s="1"/>
      <c r="C74" s="1"/>
      <c r="D74" s="21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2:52" s="225" customFormat="1" ht="13.15" x14ac:dyDescent="0.4">
      <c r="B75" s="1"/>
      <c r="C75" s="1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2:52" s="225" customFormat="1" ht="13.15" x14ac:dyDescent="0.4">
      <c r="B76" s="1"/>
      <c r="C76" s="1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2:52" s="225" customFormat="1" ht="13.15" x14ac:dyDescent="0.4">
      <c r="B77" s="1"/>
      <c r="C77" s="1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2:52" s="225" customFormat="1" ht="13.15" x14ac:dyDescent="0.4">
      <c r="B78" s="1"/>
      <c r="C78" s="1"/>
      <c r="D78" s="21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2:52" s="225" customFormat="1" ht="13.15" x14ac:dyDescent="0.4">
      <c r="B79" s="1"/>
      <c r="C79" s="1"/>
      <c r="D79" s="2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2:52" s="225" customFormat="1" ht="13.15" x14ac:dyDescent="0.4">
      <c r="B80" s="1"/>
      <c r="C80" s="1"/>
      <c r="D80" s="21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2:52" s="225" customFormat="1" ht="13.15" x14ac:dyDescent="0.4">
      <c r="B81" s="1"/>
      <c r="C81" s="1"/>
      <c r="D81" s="21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2:52" s="225" customFormat="1" ht="13.15" x14ac:dyDescent="0.4">
      <c r="B82" s="1"/>
      <c r="C82" s="1"/>
      <c r="D82" s="21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2:52" s="225" customFormat="1" ht="13.15" x14ac:dyDescent="0.4">
      <c r="B83" s="1"/>
      <c r="C83" s="1"/>
      <c r="D83" s="21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2:52" s="225" customFormat="1" ht="13.15" x14ac:dyDescent="0.4">
      <c r="B84" s="1"/>
      <c r="C84" s="1"/>
      <c r="D84" s="21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2:52" s="225" customFormat="1" ht="13.15" x14ac:dyDescent="0.4">
      <c r="B85" s="1"/>
      <c r="C85" s="1"/>
      <c r="D85" s="2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2:52" s="225" customFormat="1" ht="13.15" x14ac:dyDescent="0.4">
      <c r="B86" s="1"/>
      <c r="C86" s="1"/>
      <c r="D86" s="21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2:52" s="225" customFormat="1" ht="13.15" x14ac:dyDescent="0.4">
      <c r="B87" s="1"/>
      <c r="C87" s="1"/>
      <c r="D87" s="21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2:52" s="225" customFormat="1" ht="13.15" x14ac:dyDescent="0.4">
      <c r="B88" s="1"/>
      <c r="C88" s="1"/>
      <c r="D88" s="21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2:52" s="225" customFormat="1" ht="13.15" x14ac:dyDescent="0.4">
      <c r="B89" s="1"/>
      <c r="C89" s="1"/>
      <c r="D89" s="21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2:52" s="225" customFormat="1" ht="13.15" x14ac:dyDescent="0.4">
      <c r="B90" s="1"/>
      <c r="C90" s="1"/>
      <c r="D90" s="2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2:52" s="225" customFormat="1" ht="13.15" x14ac:dyDescent="0.4">
      <c r="B91" s="1"/>
      <c r="C91" s="1"/>
      <c r="D91" s="2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2:52" s="225" customFormat="1" ht="13.15" x14ac:dyDescent="0.4">
      <c r="B92" s="1"/>
      <c r="C92" s="1"/>
      <c r="D92" s="2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2:52" s="225" customFormat="1" ht="13.15" x14ac:dyDescent="0.4">
      <c r="B93" s="1"/>
      <c r="C93" s="1"/>
      <c r="D93" s="2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2:52" s="225" customFormat="1" ht="13.15" x14ac:dyDescent="0.4">
      <c r="B94" s="1"/>
      <c r="C94" s="1"/>
      <c r="D94" s="2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2:52" s="225" customFormat="1" ht="13.15" x14ac:dyDescent="0.4">
      <c r="B95" s="1"/>
      <c r="C95" s="1"/>
      <c r="D95" s="21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2:52" s="225" customFormat="1" ht="13.15" x14ac:dyDescent="0.4">
      <c r="B96" s="1"/>
      <c r="C96" s="1"/>
      <c r="D96" s="21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s="225" customFormat="1" ht="13.15" x14ac:dyDescent="0.4">
      <c r="B97" s="1"/>
      <c r="C97" s="1"/>
      <c r="D97" s="21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s="225" customFormat="1" ht="13.15" x14ac:dyDescent="0.4">
      <c r="B98" s="1"/>
      <c r="C98" s="1"/>
      <c r="D98" s="21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s="225" customFormat="1" ht="13.15" x14ac:dyDescent="0.4">
      <c r="B99" s="1"/>
      <c r="C99" s="1"/>
      <c r="D99" s="21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s="225" customFormat="1" ht="13.15" x14ac:dyDescent="0.4">
      <c r="B100" s="1"/>
      <c r="C100" s="1"/>
      <c r="D100" s="21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s="225" customFormat="1" ht="13.15" x14ac:dyDescent="0.4">
      <c r="B101" s="1"/>
      <c r="C101" s="1"/>
      <c r="D101" s="2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s="225" customFormat="1" ht="13.15" x14ac:dyDescent="0.4">
      <c r="B102" s="1"/>
      <c r="C102" s="1"/>
      <c r="D102" s="2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s="225" customFormat="1" ht="13.15" x14ac:dyDescent="0.4">
      <c r="B103" s="1"/>
      <c r="C103" s="1"/>
      <c r="D103" s="2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s="225" customFormat="1" ht="13.15" hidden="1" x14ac:dyDescent="0.4">
      <c r="B104" s="1"/>
      <c r="C104" s="1"/>
      <c r="D104" s="2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:52" s="187" customFormat="1" hidden="1" x14ac:dyDescent="0.35">
      <c r="A105" s="35" t="s">
        <v>256</v>
      </c>
      <c r="B105" s="1"/>
      <c r="C105" s="1"/>
      <c r="D105" s="45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46"/>
      <c r="AV105" s="46"/>
      <c r="AW105" s="46"/>
      <c r="AX105" s="46"/>
      <c r="AY105" s="46"/>
      <c r="AZ105" s="46"/>
    </row>
    <row r="106" spans="1:52" s="187" customFormat="1" hidden="1" x14ac:dyDescent="0.35">
      <c r="B106" s="1"/>
      <c r="C106" s="1"/>
      <c r="D106" s="4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46"/>
      <c r="AV106" s="46"/>
      <c r="AW106" s="46"/>
      <c r="AX106" s="46"/>
      <c r="AY106" s="46"/>
      <c r="AZ106" s="46"/>
    </row>
    <row r="107" spans="1:52" s="188" customFormat="1" ht="13.15" hidden="1" x14ac:dyDescent="0.4">
      <c r="E107" s="3" t="s">
        <v>178</v>
      </c>
      <c r="AN107" s="8"/>
    </row>
    <row r="108" spans="1:52" s="188" customFormat="1" ht="13.15" hidden="1" x14ac:dyDescent="0.4">
      <c r="A108" s="10"/>
      <c r="B108" s="10"/>
      <c r="C108" s="10"/>
      <c r="D108" s="10"/>
      <c r="E108" s="356" t="s">
        <v>181</v>
      </c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6"/>
      <c r="X108" s="356"/>
      <c r="Y108" s="356"/>
      <c r="Z108" s="356"/>
      <c r="AA108" s="233"/>
      <c r="AB108" s="233"/>
      <c r="AC108" s="356" t="s">
        <v>195</v>
      </c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356"/>
      <c r="AT108" s="356"/>
      <c r="AU108" s="356"/>
      <c r="AV108" s="356"/>
      <c r="AW108" s="356"/>
      <c r="AX108" s="356"/>
      <c r="AY108" s="356"/>
      <c r="AZ108" s="224"/>
    </row>
    <row r="109" spans="1:52" s="188" customFormat="1" ht="13.15" hidden="1" x14ac:dyDescent="0.4">
      <c r="A109" s="10"/>
      <c r="B109" s="10"/>
      <c r="C109" s="10"/>
      <c r="D109" s="10"/>
      <c r="E109" s="356" t="s">
        <v>153</v>
      </c>
      <c r="F109" s="356"/>
      <c r="G109" s="356"/>
      <c r="H109" s="356"/>
      <c r="I109" s="356"/>
      <c r="J109" s="224"/>
      <c r="K109" s="356" t="s">
        <v>125</v>
      </c>
      <c r="L109" s="356"/>
      <c r="M109" s="356"/>
      <c r="N109" s="356"/>
      <c r="O109" s="356"/>
      <c r="P109" s="224"/>
      <c r="Q109" s="356" t="s">
        <v>148</v>
      </c>
      <c r="R109" s="356"/>
      <c r="S109" s="356"/>
      <c r="T109" s="356"/>
      <c r="U109" s="356"/>
      <c r="V109" s="224"/>
      <c r="W109" s="356" t="s">
        <v>182</v>
      </c>
      <c r="X109" s="356"/>
      <c r="Y109" s="356"/>
      <c r="Z109" s="356"/>
      <c r="AA109" s="356"/>
      <c r="AB109" s="224"/>
      <c r="AC109" s="356" t="s">
        <v>191</v>
      </c>
      <c r="AD109" s="356"/>
      <c r="AE109" s="356"/>
      <c r="AF109" s="356"/>
      <c r="AG109" s="356"/>
      <c r="AH109" s="224"/>
      <c r="AI109" s="356" t="s">
        <v>147</v>
      </c>
      <c r="AJ109" s="356"/>
      <c r="AK109" s="356"/>
      <c r="AL109" s="356"/>
      <c r="AM109" s="356"/>
      <c r="AN109" s="224"/>
      <c r="AO109" s="356" t="s">
        <v>150</v>
      </c>
      <c r="AP109" s="356"/>
      <c r="AQ109" s="356"/>
      <c r="AR109" s="356"/>
      <c r="AS109" s="356"/>
      <c r="AT109" s="224"/>
      <c r="AU109" s="356" t="s">
        <v>196</v>
      </c>
      <c r="AV109" s="356"/>
      <c r="AW109" s="356"/>
      <c r="AX109" s="356"/>
      <c r="AY109" s="356"/>
      <c r="AZ109" s="224"/>
    </row>
    <row r="110" spans="1:52" ht="13.15" hidden="1" x14ac:dyDescent="0.4">
      <c r="A110" s="6" t="s">
        <v>107</v>
      </c>
      <c r="B110" s="6" t="s">
        <v>52</v>
      </c>
      <c r="C110" s="6" t="s">
        <v>105</v>
      </c>
      <c r="D110" s="6"/>
      <c r="E110" s="11">
        <v>2010</v>
      </c>
      <c r="F110" s="11">
        <v>2011</v>
      </c>
      <c r="G110" s="11">
        <v>2012</v>
      </c>
      <c r="H110" s="11">
        <v>2013</v>
      </c>
      <c r="I110" s="11">
        <v>2014</v>
      </c>
      <c r="J110" s="11">
        <v>2015</v>
      </c>
      <c r="K110" s="11">
        <v>2010</v>
      </c>
      <c r="L110" s="11">
        <v>2011</v>
      </c>
      <c r="M110" s="11">
        <v>2012</v>
      </c>
      <c r="N110" s="11">
        <v>2013</v>
      </c>
      <c r="O110" s="11">
        <v>2014</v>
      </c>
      <c r="P110" s="11">
        <v>2015</v>
      </c>
      <c r="Q110" s="11">
        <v>2010</v>
      </c>
      <c r="R110" s="11">
        <v>2011</v>
      </c>
      <c r="S110" s="11">
        <v>2012</v>
      </c>
      <c r="T110" s="11">
        <v>2013</v>
      </c>
      <c r="U110" s="11">
        <v>2014</v>
      </c>
      <c r="V110" s="11">
        <v>2015</v>
      </c>
      <c r="W110" s="11">
        <v>2010</v>
      </c>
      <c r="X110" s="11">
        <v>2011</v>
      </c>
      <c r="Y110" s="11">
        <v>2012</v>
      </c>
      <c r="Z110" s="11">
        <v>2013</v>
      </c>
      <c r="AA110" s="11">
        <v>2014</v>
      </c>
      <c r="AB110" s="11">
        <v>2015</v>
      </c>
      <c r="AC110" s="11">
        <v>2010</v>
      </c>
      <c r="AD110" s="11">
        <v>2011</v>
      </c>
      <c r="AE110" s="11">
        <v>2012</v>
      </c>
      <c r="AF110" s="11">
        <v>2013</v>
      </c>
      <c r="AG110" s="11">
        <v>2014</v>
      </c>
      <c r="AH110" s="11">
        <v>2015</v>
      </c>
      <c r="AI110" s="11">
        <v>2010</v>
      </c>
      <c r="AJ110" s="11">
        <v>2011</v>
      </c>
      <c r="AK110" s="11">
        <v>2012</v>
      </c>
      <c r="AL110" s="11">
        <v>2013</v>
      </c>
      <c r="AM110" s="3">
        <v>2014</v>
      </c>
      <c r="AN110" s="3">
        <v>2015</v>
      </c>
      <c r="AO110" s="11">
        <v>2010</v>
      </c>
      <c r="AP110" s="11">
        <v>2011</v>
      </c>
      <c r="AQ110" s="11">
        <v>2012</v>
      </c>
      <c r="AR110" s="11">
        <v>2013</v>
      </c>
      <c r="AS110" s="11">
        <v>2014</v>
      </c>
      <c r="AT110" s="11">
        <v>2015</v>
      </c>
      <c r="AU110" s="11">
        <v>2010</v>
      </c>
      <c r="AV110" s="11">
        <v>2011</v>
      </c>
      <c r="AW110" s="11">
        <v>2012</v>
      </c>
      <c r="AX110" s="11">
        <v>2013</v>
      </c>
      <c r="AY110" s="11">
        <v>2014</v>
      </c>
      <c r="AZ110" s="11">
        <v>2015</v>
      </c>
    </row>
    <row r="111" spans="1:52" hidden="1" x14ac:dyDescent="0.35">
      <c r="A111" s="65">
        <v>15</v>
      </c>
      <c r="B111" s="65" t="s">
        <v>23</v>
      </c>
      <c r="C111" s="65" t="s">
        <v>53</v>
      </c>
      <c r="D111" s="65" t="s">
        <v>68</v>
      </c>
      <c r="E111" s="10">
        <f t="shared" ref="E111:E118" si="12">VLOOKUP($B111,$B$9:$AZ$47,4,FALSE)</f>
        <v>0.65616210426478283</v>
      </c>
      <c r="F111" s="10">
        <f t="shared" ref="F111:F118" si="13">VLOOKUP($B111,$B$9:$AZ$47,5,FALSE)</f>
        <v>0.56775213166634986</v>
      </c>
      <c r="G111" s="10">
        <f t="shared" ref="G111:G118" si="14">VLOOKUP($B111,$B$9:$AZ$47,6,FALSE)</f>
        <v>0.6611728054014161</v>
      </c>
      <c r="H111" s="10">
        <f t="shared" ref="H111:H118" si="15">VLOOKUP($B111,$B$9:$AZ$47,7,FALSE)</f>
        <v>0.67471325831720153</v>
      </c>
      <c r="I111" s="10">
        <f t="shared" ref="I111:I118" si="16">VLOOKUP($B111,$B$9:$AZ$47,8,FALSE)</f>
        <v>0.60962314734727108</v>
      </c>
      <c r="J111" s="10">
        <f t="shared" ref="J111:J118" si="17">VLOOKUP($B111,$B$9:$AZ$47,9,FALSE)</f>
        <v>0.65290707432966855</v>
      </c>
      <c r="K111" s="10">
        <f t="shared" ref="K111:K118" si="18">VLOOKUP($B111,$B$9:$AZ$47,10,FALSE)</f>
        <v>1.0701923076923077</v>
      </c>
      <c r="L111" s="10">
        <f t="shared" ref="L111:L118" si="19">VLOOKUP($B111,$B$9:$AZ$47,11,FALSE)</f>
        <v>1.0689758584495426</v>
      </c>
      <c r="M111" s="10">
        <f t="shared" ref="M111:M118" si="20">VLOOKUP($B111,$B$9:$AZ$47,12,FALSE)</f>
        <v>1.0474945533769062</v>
      </c>
      <c r="N111" s="10">
        <f t="shared" ref="N111:N118" si="21">VLOOKUP($B111,$B$9:$AZ$47,13,FALSE)</f>
        <v>1.1752136752136753</v>
      </c>
      <c r="O111" s="10">
        <f t="shared" ref="O111:O118" si="22">VLOOKUP($B111,$B$9:$AZ$47,14,FALSE)</f>
        <v>1.2416585229652379</v>
      </c>
      <c r="P111" s="10">
        <f t="shared" ref="P111:P118" si="23">VLOOKUP($B111,$B$9:$AZ$47,15,FALSE)</f>
        <v>1.1097165991902838</v>
      </c>
      <c r="Q111" s="10">
        <f t="shared" ref="Q111:Q118" si="24">VLOOKUP($B111,$B$9:$AZ$47,16,FALSE)</f>
        <v>1.0242763772175536</v>
      </c>
      <c r="R111" s="10">
        <f t="shared" ref="R111:R118" si="25">VLOOKUP($B111,$B$9:$AZ$47,17,FALSE)</f>
        <v>0.92753623188405787</v>
      </c>
      <c r="S111" s="10">
        <f t="shared" ref="S111:S118" si="26">VLOOKUP($B111,$B$9:$AZ$47,18,FALSE)</f>
        <v>1.1743909685086154</v>
      </c>
      <c r="T111" s="10">
        <f t="shared" ref="T111:T118" si="27">VLOOKUP($B111,$B$9:$AZ$47,19,FALSE)</f>
        <v>1.1862745098039216</v>
      </c>
      <c r="U111" s="10">
        <f t="shared" ref="U111:U118" si="28">VLOOKUP($B111,$B$9:$AZ$47,20,FALSE)</f>
        <v>1.2238095238095239</v>
      </c>
      <c r="V111" s="10">
        <f t="shared" ref="V111:V118" si="29">VLOOKUP($B111,$B$9:$AZ$47,21,FALSE)</f>
        <v>1.0889933820968305</v>
      </c>
      <c r="W111" s="10">
        <f t="shared" ref="W111:W118" si="30">VLOOKUP($B111,$B$9:$AZ$47,22,FALSE)</f>
        <v>2.750630789174644</v>
      </c>
      <c r="X111" s="10">
        <f t="shared" ref="X111:X118" si="31">VLOOKUP($B111,$B$9:$AZ$47,23,FALSE)</f>
        <v>2.5642642219999505</v>
      </c>
      <c r="Y111" s="10">
        <f t="shared" ref="Y111:Y118" si="32">VLOOKUP($B111,$B$9:$AZ$47,24,FALSE)</f>
        <v>2.8830583272869377</v>
      </c>
      <c r="Z111" s="10">
        <f t="shared" ref="Z111:Z118" si="33">VLOOKUP($B111,$B$9:$AZ$47,25,FALSE)</f>
        <v>3.0362014433347984</v>
      </c>
      <c r="AA111" s="10">
        <f t="shared" ref="AA111:AA118" si="34">VLOOKUP($B111,$B$9:$AZ$47,26,FALSE)</f>
        <v>3.0750911941220327</v>
      </c>
      <c r="AB111" s="10">
        <f t="shared" ref="AB111:AB118" si="35">VLOOKUP($B111,$B$9:$AZ$47,27,FALSE)</f>
        <v>2.8516170556167828</v>
      </c>
      <c r="AC111" s="10">
        <f t="shared" ref="AC111:AC118" si="36">VLOOKUP($B111,$B$9:$AZ$47,28,FALSE)</f>
        <v>0.71904761904761905</v>
      </c>
      <c r="AD111" s="10">
        <f t="shared" ref="AD111:AD118" si="37">VLOOKUP($B111,$B$9:$AZ$47,29,FALSE)</f>
        <v>0.66666666666666663</v>
      </c>
      <c r="AE111" s="10">
        <f t="shared" ref="AE111:AE118" si="38">VLOOKUP($B111,$B$9:$AZ$47,30,FALSE)</f>
        <v>0.72943722943722944</v>
      </c>
      <c r="AF111" s="10">
        <f t="shared" ref="AF111:AF118" si="39">VLOOKUP($B111,$B$9:$AZ$47,31,FALSE)</f>
        <v>0.89610389610389607</v>
      </c>
      <c r="AG111" s="10">
        <f t="shared" ref="AG111:AG118" si="40">VLOOKUP($B111,$B$9:$AZ$47,32,FALSE)</f>
        <v>0.82361111111111118</v>
      </c>
      <c r="AH111" s="10">
        <f t="shared" ref="AH111:AH118" si="41">VLOOKUP($B111,$B$9:$AZ$47,33,FALSE)</f>
        <v>0.85606060606060608</v>
      </c>
      <c r="AI111" s="10">
        <f t="shared" ref="AI111:AI118" si="42">VLOOKUP($B111,$B$9:$AZ$47,34,FALSE)</f>
        <v>2.1389646968848064</v>
      </c>
      <c r="AJ111" s="10">
        <f t="shared" ref="AJ111:AJ118" si="43">VLOOKUP($B111,$B$9:$AZ$47,35,FALSE)</f>
        <v>2.1043109723929181</v>
      </c>
      <c r="AK111" s="10">
        <f t="shared" ref="AK111:AK118" si="44">VLOOKUP($B111,$B$9:$AZ$47,36,FALSE)</f>
        <v>2.3285757822023565</v>
      </c>
      <c r="AL111" s="10">
        <f t="shared" ref="AL111:AL118" si="45">VLOOKUP($B111,$B$9:$AZ$47,37,FALSE)</f>
        <v>2.3423535136888778</v>
      </c>
      <c r="AM111" s="10">
        <f t="shared" ref="AM111:AM118" si="46">VLOOKUP($B111,$B$9:$AZ$47,38,FALSE)</f>
        <v>2.2889298216851666</v>
      </c>
      <c r="AN111" s="10">
        <f t="shared" ref="AN111:AN118" si="47">VLOOKUP($B111,$B$9:$AZ$47,39,FALSE)</f>
        <v>2.2990981034192512</v>
      </c>
      <c r="AO111" s="10">
        <f t="shared" ref="AO111:AO118" si="48">VLOOKUP($B111,$B$9:$AZ$47,40,FALSE)</f>
        <v>0.88571428571428579</v>
      </c>
      <c r="AP111" s="10">
        <f t="shared" ref="AP111:AP118" si="49">VLOOKUP($B111,$B$9:$AZ$47,41,FALSE)</f>
        <v>0.77100840336134457</v>
      </c>
      <c r="AQ111" s="10">
        <f t="shared" ref="AQ111:AQ118" si="50">VLOOKUP($B111,$B$9:$AZ$47,42,FALSE)</f>
        <v>0.7110516934046347</v>
      </c>
      <c r="AR111" s="10">
        <f t="shared" ref="AR111:AR118" si="51">VLOOKUP($B111,$B$9:$AZ$47,43,FALSE)</f>
        <v>0.68983268983268986</v>
      </c>
      <c r="AS111" s="10">
        <f t="shared" ref="AS111:AS118" si="52">VLOOKUP($B111,$B$9:$AZ$47,44,FALSE)</f>
        <v>0.61706742102781709</v>
      </c>
      <c r="AT111" s="10">
        <f t="shared" ref="AT111:AT118" si="53">VLOOKUP($B111,$B$9:$AZ$47,45,FALSE)</f>
        <v>0.7656565656565657</v>
      </c>
      <c r="AU111" s="10">
        <f t="shared" ref="AU111:AU118" si="54">VLOOKUP($B111,$B$9:$AZ$47,46,FALSE)</f>
        <v>3.7437266016467112</v>
      </c>
      <c r="AV111" s="10">
        <f t="shared" ref="AV111:AV118" si="55">VLOOKUP($B111,$B$9:$AZ$47,47,FALSE)</f>
        <v>3.5419860424209291</v>
      </c>
      <c r="AW111" s="10">
        <f t="shared" ref="AW111:AW118" si="56">VLOOKUP($B111,$B$9:$AZ$47,48,FALSE)</f>
        <v>3.7690647050442205</v>
      </c>
      <c r="AX111" s="10">
        <f t="shared" ref="AX111:AX118" si="57">VLOOKUP($B111,$B$9:$AZ$47,49,FALSE)</f>
        <v>3.9282900996254639</v>
      </c>
      <c r="AY111" s="10">
        <f t="shared" ref="AY111:AY118" si="58">VLOOKUP($B111,$B$9:$AZ$47,50,FALSE)</f>
        <v>3.7296083538240947</v>
      </c>
      <c r="AZ111" s="10">
        <f t="shared" ref="AZ111:AZ118" si="59">VLOOKUP($B111,$B$9:$AZ$47,51,FALSE)</f>
        <v>3.9208152751364231</v>
      </c>
    </row>
    <row r="112" spans="1:52" hidden="1" x14ac:dyDescent="0.35">
      <c r="A112" s="65">
        <v>37</v>
      </c>
      <c r="B112" s="1" t="s">
        <v>42</v>
      </c>
      <c r="C112" s="1" t="s">
        <v>53</v>
      </c>
      <c r="D112" s="2" t="s">
        <v>203</v>
      </c>
      <c r="E112" s="65">
        <f t="shared" si="12"/>
        <v>1.3251824347527472</v>
      </c>
      <c r="F112" s="65">
        <f t="shared" si="13"/>
        <v>1.2438864099114015</v>
      </c>
      <c r="G112" s="65">
        <f t="shared" si="14"/>
        <v>1.2421574869597889</v>
      </c>
      <c r="H112" s="65">
        <f t="shared" si="15"/>
        <v>1.2505401478824854</v>
      </c>
      <c r="I112" s="65">
        <f t="shared" si="16"/>
        <v>1.2899221642513301</v>
      </c>
      <c r="J112" s="65">
        <f t="shared" si="17"/>
        <v>1.2698028099283329</v>
      </c>
      <c r="K112" s="65">
        <f t="shared" si="18"/>
        <v>2.3878205128205128</v>
      </c>
      <c r="L112" s="65">
        <f t="shared" si="19"/>
        <v>2.5273654221022639</v>
      </c>
      <c r="M112" s="65">
        <f t="shared" si="20"/>
        <v>2.1938997821350759</v>
      </c>
      <c r="N112" s="65">
        <f t="shared" si="21"/>
        <v>2.2663817663817665</v>
      </c>
      <c r="O112" s="65">
        <f t="shared" si="22"/>
        <v>2.2748848247940812</v>
      </c>
      <c r="P112" s="65">
        <f t="shared" si="23"/>
        <v>2.1727395411605941</v>
      </c>
      <c r="Q112" s="65">
        <f t="shared" si="24"/>
        <v>1.6797385620915033</v>
      </c>
      <c r="R112" s="65">
        <f t="shared" si="25"/>
        <v>1.2760524499654933</v>
      </c>
      <c r="S112" s="65">
        <f t="shared" si="26"/>
        <v>1.6360665478312537</v>
      </c>
      <c r="T112" s="65">
        <f t="shared" si="27"/>
        <v>1.7407563025210084</v>
      </c>
      <c r="U112" s="65">
        <f t="shared" si="28"/>
        <v>1.8795238095238096</v>
      </c>
      <c r="V112" s="65">
        <f t="shared" si="29"/>
        <v>1.7621037965865551</v>
      </c>
      <c r="W112" s="65">
        <f t="shared" si="30"/>
        <v>5.3927415096647637</v>
      </c>
      <c r="X112" s="65">
        <f t="shared" si="31"/>
        <v>5.0473042819791587</v>
      </c>
      <c r="Y112" s="65">
        <f t="shared" si="32"/>
        <v>5.0721238169261182</v>
      </c>
      <c r="Z112" s="65">
        <f t="shared" si="33"/>
        <v>5.2576782167852603</v>
      </c>
      <c r="AA112" s="65">
        <f t="shared" si="34"/>
        <v>5.4443307985692204</v>
      </c>
      <c r="AB112" s="65">
        <f t="shared" si="35"/>
        <v>5.2046461476754828</v>
      </c>
      <c r="AC112" s="65">
        <f t="shared" si="36"/>
        <v>1.9642857142857142</v>
      </c>
      <c r="AD112" s="65">
        <f t="shared" si="37"/>
        <v>1.8444444444444443</v>
      </c>
      <c r="AE112" s="65">
        <f t="shared" si="38"/>
        <v>1.7077922077922076</v>
      </c>
      <c r="AF112" s="65">
        <f t="shared" si="39"/>
        <v>2.0216450216450217</v>
      </c>
      <c r="AG112" s="65">
        <f t="shared" si="40"/>
        <v>1.8430555555555554</v>
      </c>
      <c r="AH112" s="65">
        <f t="shared" si="41"/>
        <v>1.9606060606060607</v>
      </c>
      <c r="AI112" s="65">
        <f t="shared" si="42"/>
        <v>1.935264939037054</v>
      </c>
      <c r="AJ112" s="65">
        <f t="shared" si="43"/>
        <v>1.7005098777766972</v>
      </c>
      <c r="AK112" s="65">
        <f t="shared" si="44"/>
        <v>1.9875931193281864</v>
      </c>
      <c r="AL112" s="65">
        <f t="shared" si="45"/>
        <v>1.650337941351405</v>
      </c>
      <c r="AM112" s="65">
        <f t="shared" si="46"/>
        <v>1.5330434551994832</v>
      </c>
      <c r="AN112" s="65">
        <f t="shared" si="47"/>
        <v>1.5876292750340344</v>
      </c>
      <c r="AO112" s="65">
        <f t="shared" si="48"/>
        <v>1.8253968253968256</v>
      </c>
      <c r="AP112" s="65">
        <f t="shared" si="49"/>
        <v>1.7060924369747901</v>
      </c>
      <c r="AQ112" s="65">
        <f t="shared" si="50"/>
        <v>1.759180035650624</v>
      </c>
      <c r="AR112" s="65">
        <f t="shared" si="51"/>
        <v>1.8790218790218791</v>
      </c>
      <c r="AS112" s="65">
        <f t="shared" si="52"/>
        <v>1.8958038661008958</v>
      </c>
      <c r="AT112" s="65">
        <f t="shared" si="53"/>
        <v>1.797979797979798</v>
      </c>
      <c r="AU112" s="65">
        <f t="shared" si="54"/>
        <v>5.724947478719594</v>
      </c>
      <c r="AV112" s="65">
        <f t="shared" si="55"/>
        <v>5.2510467591959316</v>
      </c>
      <c r="AW112" s="65">
        <f t="shared" si="56"/>
        <v>5.4545653627710173</v>
      </c>
      <c r="AX112" s="65">
        <f t="shared" si="57"/>
        <v>5.5510048420183056</v>
      </c>
      <c r="AY112" s="65">
        <f t="shared" si="58"/>
        <v>5.2719028768559344</v>
      </c>
      <c r="AZ112" s="65">
        <f t="shared" si="59"/>
        <v>5.3462151336198929</v>
      </c>
    </row>
    <row r="113" spans="1:52" hidden="1" x14ac:dyDescent="0.35">
      <c r="A113" s="65">
        <v>20</v>
      </c>
      <c r="B113" s="1" t="s">
        <v>27</v>
      </c>
      <c r="C113" s="1" t="s">
        <v>53</v>
      </c>
      <c r="D113" s="65" t="s">
        <v>73</v>
      </c>
      <c r="E113" s="65">
        <f t="shared" si="12"/>
        <v>0.66151239943092621</v>
      </c>
      <c r="F113" s="65">
        <f t="shared" si="13"/>
        <v>0.63871475566848757</v>
      </c>
      <c r="G113" s="65">
        <f t="shared" si="14"/>
        <v>0.68563776868644055</v>
      </c>
      <c r="H113" s="65">
        <f t="shared" si="15"/>
        <v>0.69209503570773356</v>
      </c>
      <c r="I113" s="65">
        <f t="shared" si="16"/>
        <v>0.60774956258047053</v>
      </c>
      <c r="J113" s="65">
        <f t="shared" si="17"/>
        <v>0.68366401613263528</v>
      </c>
      <c r="K113" s="65">
        <f t="shared" si="18"/>
        <v>1.2179487179487178</v>
      </c>
      <c r="L113" s="65">
        <f t="shared" si="19"/>
        <v>1.1517468885889937</v>
      </c>
      <c r="M113" s="65">
        <f t="shared" si="20"/>
        <v>1.2178649237472765</v>
      </c>
      <c r="N113" s="65">
        <f t="shared" si="21"/>
        <v>1.2735042735042734</v>
      </c>
      <c r="O113" s="65">
        <f t="shared" si="22"/>
        <v>1.2376099399692866</v>
      </c>
      <c r="P113" s="65">
        <f t="shared" si="23"/>
        <v>1.310931174089069</v>
      </c>
      <c r="Q113" s="65">
        <f t="shared" si="24"/>
        <v>0.83986928104575165</v>
      </c>
      <c r="R113" s="65">
        <f t="shared" si="25"/>
        <v>0.66977225672877838</v>
      </c>
      <c r="S113" s="65">
        <f t="shared" si="26"/>
        <v>0.90701128936423059</v>
      </c>
      <c r="T113" s="65">
        <f t="shared" si="27"/>
        <v>1.1838935574229692</v>
      </c>
      <c r="U113" s="65">
        <f t="shared" si="28"/>
        <v>1.0285714285714285</v>
      </c>
      <c r="V113" s="65">
        <f t="shared" si="29"/>
        <v>1.0191570881226055</v>
      </c>
      <c r="W113" s="65">
        <f t="shared" si="30"/>
        <v>2.7193303984253956</v>
      </c>
      <c r="X113" s="65">
        <f t="shared" si="31"/>
        <v>2.4602339009862595</v>
      </c>
      <c r="Y113" s="65">
        <f t="shared" si="32"/>
        <v>2.8105139817979476</v>
      </c>
      <c r="Z113" s="65">
        <f t="shared" si="33"/>
        <v>3.1494928666349762</v>
      </c>
      <c r="AA113" s="65">
        <f t="shared" si="34"/>
        <v>2.8739309311211856</v>
      </c>
      <c r="AB113" s="65">
        <f t="shared" si="35"/>
        <v>3.0137522783443096</v>
      </c>
      <c r="AC113" s="65">
        <f t="shared" si="36"/>
        <v>1.161904761904762</v>
      </c>
      <c r="AD113" s="65">
        <f t="shared" si="37"/>
        <v>0.93333333333333335</v>
      </c>
      <c r="AE113" s="65">
        <f t="shared" si="38"/>
        <v>1.1255411255411256</v>
      </c>
      <c r="AF113" s="65">
        <f t="shared" si="39"/>
        <v>1.2922077922077921</v>
      </c>
      <c r="AG113" s="65">
        <f t="shared" si="40"/>
        <v>1.2333333333333334</v>
      </c>
      <c r="AH113" s="65">
        <f t="shared" si="41"/>
        <v>1.3303030303030303</v>
      </c>
      <c r="AI113" s="65">
        <f t="shared" si="42"/>
        <v>2.1284513512425161</v>
      </c>
      <c r="AJ113" s="65">
        <f t="shared" si="43"/>
        <v>2.1294111059042669</v>
      </c>
      <c r="AK113" s="65">
        <f t="shared" si="44"/>
        <v>2.3523138742155405</v>
      </c>
      <c r="AL113" s="65">
        <f t="shared" si="45"/>
        <v>2.2598958239460734</v>
      </c>
      <c r="AM113" s="65">
        <f t="shared" si="46"/>
        <v>2.1478920949340843</v>
      </c>
      <c r="AN113" s="65">
        <f t="shared" si="47"/>
        <v>2.2119114893631382</v>
      </c>
      <c r="AO113" s="65">
        <f t="shared" si="48"/>
        <v>1.1253968253968254</v>
      </c>
      <c r="AP113" s="65">
        <f t="shared" si="49"/>
        <v>1.0691176470588235</v>
      </c>
      <c r="AQ113" s="65">
        <f t="shared" si="50"/>
        <v>0.9789661319073083</v>
      </c>
      <c r="AR113" s="65">
        <f t="shared" si="51"/>
        <v>0.96653796653796653</v>
      </c>
      <c r="AS113" s="65">
        <f t="shared" si="52"/>
        <v>0.8833569071192835</v>
      </c>
      <c r="AT113" s="65">
        <f t="shared" si="53"/>
        <v>0.96212121212121215</v>
      </c>
      <c r="AU113" s="65">
        <f t="shared" si="54"/>
        <v>4.4157529385441041</v>
      </c>
      <c r="AV113" s="65">
        <f t="shared" si="55"/>
        <v>4.1318620862964242</v>
      </c>
      <c r="AW113" s="65">
        <f t="shared" si="56"/>
        <v>4.4568211316639745</v>
      </c>
      <c r="AX113" s="65">
        <f t="shared" si="57"/>
        <v>4.5186415826918322</v>
      </c>
      <c r="AY113" s="65">
        <f t="shared" si="58"/>
        <v>4.2645823353867014</v>
      </c>
      <c r="AZ113" s="65">
        <f t="shared" si="59"/>
        <v>4.5043357317873802</v>
      </c>
    </row>
    <row r="114" spans="1:52" hidden="1" x14ac:dyDescent="0.35">
      <c r="A114" s="65">
        <v>22</v>
      </c>
      <c r="B114" s="65" t="s">
        <v>30</v>
      </c>
      <c r="C114" s="65" t="s">
        <v>53</v>
      </c>
      <c r="D114" s="65" t="s">
        <v>75</v>
      </c>
      <c r="E114" s="65">
        <f t="shared" si="12"/>
        <v>0.3752518315018315</v>
      </c>
      <c r="F114" s="65">
        <f t="shared" si="13"/>
        <v>0.30216739743926507</v>
      </c>
      <c r="G114" s="65">
        <f t="shared" si="14"/>
        <v>0.34943034086476255</v>
      </c>
      <c r="H114" s="65">
        <f t="shared" si="15"/>
        <v>0.37049045652557094</v>
      </c>
      <c r="I114" s="65">
        <f t="shared" si="16"/>
        <v>0.33742153631393235</v>
      </c>
      <c r="J114" s="65">
        <f t="shared" si="17"/>
        <v>0.36892656390564343</v>
      </c>
      <c r="K114" s="65">
        <f t="shared" si="18"/>
        <v>0.75</v>
      </c>
      <c r="L114" s="65">
        <f t="shared" si="19"/>
        <v>0.76113360323886647</v>
      </c>
      <c r="M114" s="65">
        <f t="shared" si="20"/>
        <v>0.7803921568627451</v>
      </c>
      <c r="N114" s="65">
        <f t="shared" si="21"/>
        <v>0.74358974358974361</v>
      </c>
      <c r="O114" s="65">
        <f t="shared" si="22"/>
        <v>0.85439061845595388</v>
      </c>
      <c r="P114" s="65">
        <f t="shared" si="23"/>
        <v>0.66491228070175434</v>
      </c>
      <c r="Q114" s="65">
        <f t="shared" si="24"/>
        <v>0.81139122315592904</v>
      </c>
      <c r="R114" s="65">
        <f t="shared" si="25"/>
        <v>0.64630779848171149</v>
      </c>
      <c r="S114" s="65">
        <f t="shared" si="26"/>
        <v>0.76381461675579321</v>
      </c>
      <c r="T114" s="65">
        <f t="shared" si="27"/>
        <v>0.93459383753501402</v>
      </c>
      <c r="U114" s="65">
        <f t="shared" si="28"/>
        <v>0.77095238095238094</v>
      </c>
      <c r="V114" s="65">
        <f t="shared" si="29"/>
        <v>0.9324277255311737</v>
      </c>
      <c r="W114" s="65">
        <f t="shared" si="30"/>
        <v>1.9366430546577604</v>
      </c>
      <c r="X114" s="65">
        <f t="shared" si="31"/>
        <v>1.709608799159843</v>
      </c>
      <c r="Y114" s="65">
        <f t="shared" si="32"/>
        <v>1.8936371144833006</v>
      </c>
      <c r="Z114" s="65">
        <f t="shared" si="33"/>
        <v>2.0486740376503283</v>
      </c>
      <c r="AA114" s="65">
        <f t="shared" si="34"/>
        <v>1.9627645357222674</v>
      </c>
      <c r="AB114" s="65">
        <f t="shared" si="35"/>
        <v>1.9662665701385715</v>
      </c>
      <c r="AC114" s="65">
        <f t="shared" si="36"/>
        <v>0.4285714285714286</v>
      </c>
      <c r="AD114" s="65">
        <f t="shared" si="37"/>
        <v>0.19999999999999996</v>
      </c>
      <c r="AE114" s="65">
        <f t="shared" si="38"/>
        <v>0.25757575757575757</v>
      </c>
      <c r="AF114" s="65">
        <f t="shared" si="39"/>
        <v>0.5</v>
      </c>
      <c r="AG114" s="65">
        <f t="shared" si="40"/>
        <v>0.31111111111111112</v>
      </c>
      <c r="AH114" s="65">
        <f t="shared" si="41"/>
        <v>0.25</v>
      </c>
      <c r="AI114" s="65">
        <f t="shared" si="42"/>
        <v>2.1070151540950111</v>
      </c>
      <c r="AJ114" s="65">
        <f t="shared" si="43"/>
        <v>2.0062249297812831</v>
      </c>
      <c r="AK114" s="65">
        <f t="shared" si="44"/>
        <v>2.3923597002121992</v>
      </c>
      <c r="AL114" s="65">
        <f t="shared" si="45"/>
        <v>2.2836170538723572</v>
      </c>
      <c r="AM114" s="65">
        <f t="shared" si="46"/>
        <v>2.2922027041362485</v>
      </c>
      <c r="AN114" s="65">
        <f t="shared" si="47"/>
        <v>2.3275182655126097</v>
      </c>
      <c r="AO114" s="65">
        <f t="shared" si="48"/>
        <v>0.5714285714285714</v>
      </c>
      <c r="AP114" s="65">
        <f t="shared" si="49"/>
        <v>0.4848039215686275</v>
      </c>
      <c r="AQ114" s="65">
        <f t="shared" si="50"/>
        <v>0.36737967914438507</v>
      </c>
      <c r="AR114" s="65">
        <f t="shared" si="51"/>
        <v>0.38610038610038616</v>
      </c>
      <c r="AS114" s="65">
        <f t="shared" si="52"/>
        <v>0.34125412541254119</v>
      </c>
      <c r="AT114" s="65">
        <f t="shared" si="53"/>
        <v>0.36161616161616161</v>
      </c>
      <c r="AU114" s="65">
        <f t="shared" si="54"/>
        <v>3.1070151540950111</v>
      </c>
      <c r="AV114" s="65">
        <f t="shared" si="55"/>
        <v>2.6910288513499103</v>
      </c>
      <c r="AW114" s="65">
        <f t="shared" si="56"/>
        <v>3.0173151369323419</v>
      </c>
      <c r="AX114" s="65">
        <f t="shared" si="57"/>
        <v>3.1697174399727435</v>
      </c>
      <c r="AY114" s="65">
        <f t="shared" si="58"/>
        <v>2.9445679406599004</v>
      </c>
      <c r="AZ114" s="65">
        <f t="shared" si="59"/>
        <v>2.9391344271287712</v>
      </c>
    </row>
    <row r="115" spans="1:52" hidden="1" x14ac:dyDescent="0.35">
      <c r="A115" s="65">
        <v>25</v>
      </c>
      <c r="B115" s="65" t="s">
        <v>32</v>
      </c>
      <c r="C115" s="65" t="s">
        <v>53</v>
      </c>
      <c r="D115" s="65" t="s">
        <v>78</v>
      </c>
      <c r="E115" s="65">
        <f t="shared" si="12"/>
        <v>0.28019985037284145</v>
      </c>
      <c r="F115" s="65">
        <f t="shared" si="13"/>
        <v>0.26205191296376706</v>
      </c>
      <c r="G115" s="65">
        <f t="shared" si="14"/>
        <v>0.3306359525358491</v>
      </c>
      <c r="H115" s="65">
        <f t="shared" si="15"/>
        <v>0.32347612936595582</v>
      </c>
      <c r="I115" s="65">
        <f t="shared" si="16"/>
        <v>0.27835798683349411</v>
      </c>
      <c r="J115" s="65">
        <f t="shared" si="17"/>
        <v>0.33826362851467456</v>
      </c>
      <c r="K115" s="65">
        <f t="shared" si="18"/>
        <v>0.92179487179487185</v>
      </c>
      <c r="L115" s="65">
        <f t="shared" si="19"/>
        <v>0.96476233318338589</v>
      </c>
      <c r="M115" s="65">
        <f t="shared" si="20"/>
        <v>0.96470588235294108</v>
      </c>
      <c r="N115" s="65">
        <f t="shared" si="21"/>
        <v>0.85754985754985757</v>
      </c>
      <c r="O115" s="65">
        <f t="shared" si="22"/>
        <v>0.94150495602401207</v>
      </c>
      <c r="P115" s="65">
        <f t="shared" si="23"/>
        <v>1.0149797570850203</v>
      </c>
      <c r="Q115" s="65">
        <f t="shared" si="24"/>
        <v>0.92577030812324934</v>
      </c>
      <c r="R115" s="65">
        <f t="shared" si="25"/>
        <v>0.84472049689440998</v>
      </c>
      <c r="S115" s="65">
        <f t="shared" si="26"/>
        <v>1.0380273321449791</v>
      </c>
      <c r="T115" s="65">
        <f t="shared" si="27"/>
        <v>1.0434173669467788</v>
      </c>
      <c r="U115" s="65">
        <f t="shared" si="28"/>
        <v>0.93380952380952387</v>
      </c>
      <c r="V115" s="65">
        <f t="shared" si="29"/>
        <v>1.0865552072448623</v>
      </c>
      <c r="W115" s="65">
        <f t="shared" si="30"/>
        <v>2.1277650302909628</v>
      </c>
      <c r="X115" s="65">
        <f t="shared" si="31"/>
        <v>2.0715347430415632</v>
      </c>
      <c r="Y115" s="65">
        <f t="shared" si="32"/>
        <v>2.3333691670337693</v>
      </c>
      <c r="Z115" s="65">
        <f t="shared" si="33"/>
        <v>2.2244433538625925</v>
      </c>
      <c r="AA115" s="65">
        <f t="shared" si="34"/>
        <v>2.1536724666670302</v>
      </c>
      <c r="AB115" s="65">
        <f t="shared" si="35"/>
        <v>2.4397985928445571</v>
      </c>
      <c r="AC115" s="65">
        <f t="shared" si="36"/>
        <v>0.64523809523809528</v>
      </c>
      <c r="AD115" s="65">
        <f t="shared" si="37"/>
        <v>0.41111111111111109</v>
      </c>
      <c r="AE115" s="65">
        <f t="shared" si="38"/>
        <v>0.41991341991341979</v>
      </c>
      <c r="AF115" s="65">
        <f t="shared" si="39"/>
        <v>0.66233766233766234</v>
      </c>
      <c r="AG115" s="65">
        <f t="shared" si="40"/>
        <v>0.49861111111111112</v>
      </c>
      <c r="AH115" s="65">
        <f t="shared" si="41"/>
        <v>0.65606060606060601</v>
      </c>
      <c r="AI115" s="65">
        <f t="shared" si="42"/>
        <v>2.0408047305457764</v>
      </c>
      <c r="AJ115" s="65">
        <f t="shared" si="43"/>
        <v>2.1929660444978882</v>
      </c>
      <c r="AK115" s="65">
        <f t="shared" si="44"/>
        <v>2.4450539527743915</v>
      </c>
      <c r="AL115" s="65">
        <f t="shared" si="45"/>
        <v>2.3335638844330697</v>
      </c>
      <c r="AM115" s="65">
        <f t="shared" si="46"/>
        <v>2.3366463985032739</v>
      </c>
      <c r="AN115" s="65">
        <f t="shared" si="47"/>
        <v>2.3237798112697234</v>
      </c>
      <c r="AO115" s="65">
        <f t="shared" si="48"/>
        <v>0.80634920634920637</v>
      </c>
      <c r="AP115" s="65">
        <f t="shared" si="49"/>
        <v>0.74600840336134455</v>
      </c>
      <c r="AQ115" s="65">
        <f t="shared" si="50"/>
        <v>0.67468805704099832</v>
      </c>
      <c r="AR115" s="65">
        <f t="shared" si="51"/>
        <v>0.75160875160875151</v>
      </c>
      <c r="AS115" s="65">
        <f t="shared" si="52"/>
        <v>0.82696841112682695</v>
      </c>
      <c r="AT115" s="65">
        <f t="shared" si="53"/>
        <v>0.7752525252525253</v>
      </c>
      <c r="AU115" s="65">
        <f t="shared" si="54"/>
        <v>3.4923920321330781</v>
      </c>
      <c r="AV115" s="65">
        <f t="shared" si="55"/>
        <v>3.3500855589703438</v>
      </c>
      <c r="AW115" s="65">
        <f t="shared" si="56"/>
        <v>3.5396554297288096</v>
      </c>
      <c r="AX115" s="65">
        <f t="shared" si="57"/>
        <v>3.7475102983794839</v>
      </c>
      <c r="AY115" s="65">
        <f t="shared" si="58"/>
        <v>3.6622259207412116</v>
      </c>
      <c r="AZ115" s="65">
        <f t="shared" si="59"/>
        <v>3.7550929425828548</v>
      </c>
    </row>
    <row r="116" spans="1:52" hidden="1" x14ac:dyDescent="0.35">
      <c r="A116" s="65">
        <v>8</v>
      </c>
      <c r="B116" s="65" t="s">
        <v>19</v>
      </c>
      <c r="C116" s="65" t="s">
        <v>53</v>
      </c>
      <c r="D116" s="65" t="s">
        <v>61</v>
      </c>
      <c r="E116" s="65">
        <f t="shared" si="12"/>
        <v>0.66284882342360019</v>
      </c>
      <c r="F116" s="65">
        <f t="shared" si="13"/>
        <v>0.62955577575638366</v>
      </c>
      <c r="G116" s="65">
        <f t="shared" si="14"/>
        <v>0.67742555734585286</v>
      </c>
      <c r="H116" s="65">
        <f t="shared" si="15"/>
        <v>0.63827808595550628</v>
      </c>
      <c r="I116" s="65">
        <f t="shared" si="16"/>
        <v>0.61777351678970871</v>
      </c>
      <c r="J116" s="65">
        <f t="shared" si="17"/>
        <v>0.61401311380390877</v>
      </c>
      <c r="K116" s="65">
        <f t="shared" si="18"/>
        <v>1.1349358974358972</v>
      </c>
      <c r="L116" s="65">
        <f t="shared" si="19"/>
        <v>1.064927275453591</v>
      </c>
      <c r="M116" s="65">
        <f t="shared" si="20"/>
        <v>0.97516339869281032</v>
      </c>
      <c r="N116" s="65">
        <f t="shared" si="21"/>
        <v>1.0726495726495726</v>
      </c>
      <c r="O116" s="65">
        <f t="shared" si="22"/>
        <v>1.0713388245148681</v>
      </c>
      <c r="P116" s="65">
        <f t="shared" si="23"/>
        <v>0.9580296896086371</v>
      </c>
      <c r="Q116" s="65">
        <f t="shared" si="24"/>
        <v>0.85574229691876758</v>
      </c>
      <c r="R116" s="65">
        <f t="shared" si="25"/>
        <v>0.8719806763285024</v>
      </c>
      <c r="S116" s="65">
        <f t="shared" si="26"/>
        <v>1.0213903743315509</v>
      </c>
      <c r="T116" s="65">
        <f t="shared" si="27"/>
        <v>1.1250700280112045</v>
      </c>
      <c r="U116" s="65">
        <f t="shared" si="28"/>
        <v>0.99619047619047607</v>
      </c>
      <c r="V116" s="65">
        <f t="shared" si="29"/>
        <v>1.1243469174503657</v>
      </c>
      <c r="W116" s="65">
        <f t="shared" si="30"/>
        <v>2.6535270177782651</v>
      </c>
      <c r="X116" s="65">
        <f t="shared" si="31"/>
        <v>2.5664637275384772</v>
      </c>
      <c r="Y116" s="65">
        <f t="shared" si="32"/>
        <v>2.673979330370214</v>
      </c>
      <c r="Z116" s="65">
        <f t="shared" si="33"/>
        <v>2.8359976866162833</v>
      </c>
      <c r="AA116" s="65">
        <f t="shared" si="34"/>
        <v>2.6853028174950531</v>
      </c>
      <c r="AB116" s="65">
        <f t="shared" si="35"/>
        <v>2.6963897208629115</v>
      </c>
      <c r="AC116" s="65">
        <f t="shared" si="36"/>
        <v>1.388095238095238</v>
      </c>
      <c r="AD116" s="65">
        <f t="shared" si="37"/>
        <v>1.088888888888889</v>
      </c>
      <c r="AE116" s="65">
        <f t="shared" si="38"/>
        <v>1.2164502164502164</v>
      </c>
      <c r="AF116" s="65">
        <f t="shared" si="39"/>
        <v>1.4588744588744589</v>
      </c>
      <c r="AG116" s="65">
        <f t="shared" si="40"/>
        <v>1.2333333333333334</v>
      </c>
      <c r="AH116" s="65">
        <f t="shared" si="41"/>
        <v>1.196969696969697</v>
      </c>
      <c r="AI116" s="65">
        <f t="shared" si="42"/>
        <v>2.2052572435610238</v>
      </c>
      <c r="AJ116" s="65">
        <f t="shared" si="43"/>
        <v>1.8164448845701553</v>
      </c>
      <c r="AK116" s="65">
        <f t="shared" si="44"/>
        <v>2.1082757686577271</v>
      </c>
      <c r="AL116" s="65">
        <f t="shared" si="45"/>
        <v>2.3182308094371247</v>
      </c>
      <c r="AM116" s="65">
        <f t="shared" si="46"/>
        <v>2.4498579942715515</v>
      </c>
      <c r="AN116" s="65">
        <f t="shared" si="47"/>
        <v>2.4476933860834915</v>
      </c>
      <c r="AO116" s="65">
        <f t="shared" si="48"/>
        <v>1.1730158730158728</v>
      </c>
      <c r="AP116" s="65">
        <f t="shared" si="49"/>
        <v>1.1696078431372547</v>
      </c>
      <c r="AQ116" s="65">
        <f t="shared" si="50"/>
        <v>1.123885918003565</v>
      </c>
      <c r="AR116" s="65">
        <f t="shared" si="51"/>
        <v>1.1003861003861004</v>
      </c>
      <c r="AS116" s="65">
        <f t="shared" si="52"/>
        <v>1.0881188118811882</v>
      </c>
      <c r="AT116" s="65">
        <f t="shared" si="53"/>
        <v>1.1121212121212121</v>
      </c>
      <c r="AU116" s="65">
        <f t="shared" si="54"/>
        <v>4.7663683546721352</v>
      </c>
      <c r="AV116" s="65">
        <f t="shared" si="55"/>
        <v>4.0749416165962984</v>
      </c>
      <c r="AW116" s="65">
        <f t="shared" si="56"/>
        <v>4.4486119031115088</v>
      </c>
      <c r="AX116" s="65">
        <f t="shared" si="57"/>
        <v>4.877491368697684</v>
      </c>
      <c r="AY116" s="65">
        <f t="shared" si="58"/>
        <v>4.7713101394860731</v>
      </c>
      <c r="AZ116" s="65">
        <f t="shared" si="59"/>
        <v>4.756784295174401</v>
      </c>
    </row>
    <row r="117" spans="1:52" hidden="1" x14ac:dyDescent="0.35">
      <c r="A117" s="65">
        <v>28</v>
      </c>
      <c r="B117" s="65" t="s">
        <v>35</v>
      </c>
      <c r="C117" s="65" t="s">
        <v>53</v>
      </c>
      <c r="D117" s="65" t="s">
        <v>81</v>
      </c>
      <c r="E117" s="65">
        <f t="shared" si="12"/>
        <v>0.38952344158817376</v>
      </c>
      <c r="F117" s="65">
        <f t="shared" si="13"/>
        <v>0.3409557114555426</v>
      </c>
      <c r="G117" s="65">
        <f t="shared" si="14"/>
        <v>0.40080499040079309</v>
      </c>
      <c r="H117" s="65">
        <f t="shared" si="15"/>
        <v>0.35845889730756958</v>
      </c>
      <c r="I117" s="65">
        <f t="shared" si="16"/>
        <v>0.3034513401932955</v>
      </c>
      <c r="J117" s="65">
        <f t="shared" si="17"/>
        <v>0.34053143509210454</v>
      </c>
      <c r="K117" s="65">
        <f t="shared" si="18"/>
        <v>0.8435897435897437</v>
      </c>
      <c r="L117" s="65">
        <f t="shared" si="19"/>
        <v>0.89248762932973424</v>
      </c>
      <c r="M117" s="65">
        <f t="shared" si="20"/>
        <v>0.82527233115468412</v>
      </c>
      <c r="N117" s="65">
        <f t="shared" si="21"/>
        <v>0.8447293447293448</v>
      </c>
      <c r="O117" s="65">
        <f t="shared" si="22"/>
        <v>0.90911629205640065</v>
      </c>
      <c r="P117" s="65">
        <f t="shared" si="23"/>
        <v>0.90566801619433202</v>
      </c>
      <c r="Q117" s="65">
        <f t="shared" si="24"/>
        <v>0.57936507936507931</v>
      </c>
      <c r="R117" s="65">
        <f t="shared" si="25"/>
        <v>0.46756383712905447</v>
      </c>
      <c r="S117" s="65">
        <f t="shared" si="26"/>
        <v>0.74717765894236488</v>
      </c>
      <c r="T117" s="65">
        <f t="shared" si="27"/>
        <v>0.87338935574229692</v>
      </c>
      <c r="U117" s="65">
        <f t="shared" si="28"/>
        <v>0.85857142857142865</v>
      </c>
      <c r="V117" s="65">
        <f t="shared" si="29"/>
        <v>0.8946360153256705</v>
      </c>
      <c r="W117" s="65">
        <f t="shared" si="30"/>
        <v>1.8124782645429967</v>
      </c>
      <c r="X117" s="65">
        <f t="shared" si="31"/>
        <v>1.7010071779143312</v>
      </c>
      <c r="Y117" s="65">
        <f t="shared" si="32"/>
        <v>1.9732549804978421</v>
      </c>
      <c r="Z117" s="65">
        <f t="shared" si="33"/>
        <v>2.0765775977792114</v>
      </c>
      <c r="AA117" s="65">
        <f t="shared" si="34"/>
        <v>2.0711390608211246</v>
      </c>
      <c r="AB117" s="65">
        <f t="shared" si="35"/>
        <v>2.1408354666121072</v>
      </c>
      <c r="AC117" s="65">
        <f t="shared" si="36"/>
        <v>1.0714285714285714</v>
      </c>
      <c r="AD117" s="65">
        <f t="shared" si="37"/>
        <v>0.6777777777777777</v>
      </c>
      <c r="AE117" s="65">
        <f t="shared" si="38"/>
        <v>0.79653679653679643</v>
      </c>
      <c r="AF117" s="65">
        <f t="shared" si="39"/>
        <v>1.2012987012987013</v>
      </c>
      <c r="AG117" s="65">
        <f t="shared" si="40"/>
        <v>1.0194444444444444</v>
      </c>
      <c r="AH117" s="65">
        <f t="shared" si="41"/>
        <v>0.9712121212121213</v>
      </c>
      <c r="AI117" s="65">
        <f t="shared" si="42"/>
        <v>2.2626146988982501</v>
      </c>
      <c r="AJ117" s="65">
        <f t="shared" si="43"/>
        <v>2.2928325331494239</v>
      </c>
      <c r="AK117" s="65">
        <f t="shared" si="44"/>
        <v>2.4839450991015397</v>
      </c>
      <c r="AL117" s="65">
        <f t="shared" si="45"/>
        <v>2.5301511273723483</v>
      </c>
      <c r="AM117" s="65">
        <f t="shared" si="46"/>
        <v>2.3933952468665516</v>
      </c>
      <c r="AN117" s="65">
        <f t="shared" si="47"/>
        <v>2.3632387518757012</v>
      </c>
      <c r="AO117" s="65">
        <f t="shared" si="48"/>
        <v>0.91269841269841279</v>
      </c>
      <c r="AP117" s="65">
        <f t="shared" si="49"/>
        <v>0.82577030812324925</v>
      </c>
      <c r="AQ117" s="65">
        <f t="shared" si="50"/>
        <v>0.73226381461675594</v>
      </c>
      <c r="AR117" s="65">
        <f t="shared" si="51"/>
        <v>0.81402831402831399</v>
      </c>
      <c r="AS117" s="65">
        <f t="shared" si="52"/>
        <v>0.80928807166430927</v>
      </c>
      <c r="AT117" s="65">
        <f t="shared" si="53"/>
        <v>0.76767676767676774</v>
      </c>
      <c r="AU117" s="65">
        <f t="shared" si="54"/>
        <v>4.2467416830252347</v>
      </c>
      <c r="AV117" s="65">
        <f t="shared" si="55"/>
        <v>3.796380619050451</v>
      </c>
      <c r="AW117" s="65">
        <f t="shared" si="56"/>
        <v>4.0127457102550919</v>
      </c>
      <c r="AX117" s="65">
        <f t="shared" si="57"/>
        <v>4.5454781426993636</v>
      </c>
      <c r="AY117" s="65">
        <f t="shared" si="58"/>
        <v>4.2221277629753056</v>
      </c>
      <c r="AZ117" s="65">
        <f t="shared" si="59"/>
        <v>4.1021276407645901</v>
      </c>
    </row>
    <row r="118" spans="1:52" hidden="1" x14ac:dyDescent="0.35">
      <c r="A118" s="65">
        <v>12</v>
      </c>
      <c r="B118" s="41" t="s">
        <v>21</v>
      </c>
      <c r="C118" s="1" t="s">
        <v>53</v>
      </c>
      <c r="D118" s="65" t="s">
        <v>65</v>
      </c>
      <c r="E118" s="65">
        <f t="shared" si="12"/>
        <v>0.79131988732993197</v>
      </c>
      <c r="F118" s="65">
        <f t="shared" si="13"/>
        <v>0.70195883893958866</v>
      </c>
      <c r="G118" s="65">
        <f t="shared" si="14"/>
        <v>0.75374246641058362</v>
      </c>
      <c r="H118" s="65">
        <f t="shared" si="15"/>
        <v>0.76313238493846414</v>
      </c>
      <c r="I118" s="65">
        <f t="shared" si="16"/>
        <v>0.67332751742753794</v>
      </c>
      <c r="J118" s="65">
        <f t="shared" si="17"/>
        <v>0.78824793059102682</v>
      </c>
      <c r="K118" s="65">
        <f t="shared" si="18"/>
        <v>0.99935897435897414</v>
      </c>
      <c r="L118" s="65">
        <f t="shared" si="19"/>
        <v>1.0418353576248311</v>
      </c>
      <c r="M118" s="65">
        <f t="shared" si="20"/>
        <v>0.98039215686274517</v>
      </c>
      <c r="N118" s="65">
        <f t="shared" si="21"/>
        <v>0.98148148148148162</v>
      </c>
      <c r="O118" s="65">
        <f t="shared" si="22"/>
        <v>1.0594722881474241</v>
      </c>
      <c r="P118" s="65">
        <f t="shared" si="23"/>
        <v>0.96990553306342808</v>
      </c>
      <c r="Q118" s="65">
        <f t="shared" si="24"/>
        <v>0.8020541549953315</v>
      </c>
      <c r="R118" s="65">
        <f t="shared" si="25"/>
        <v>0.78847481021394072</v>
      </c>
      <c r="S118" s="65">
        <f t="shared" si="26"/>
        <v>0.96226975638740342</v>
      </c>
      <c r="T118" s="65">
        <f t="shared" si="27"/>
        <v>0.99509803921568618</v>
      </c>
      <c r="U118" s="65">
        <f t="shared" si="28"/>
        <v>0.94809523809523799</v>
      </c>
      <c r="V118" s="65">
        <f t="shared" si="29"/>
        <v>1.0182863113897596</v>
      </c>
      <c r="W118" s="65">
        <f t="shared" si="30"/>
        <v>2.5927330166842379</v>
      </c>
      <c r="X118" s="65">
        <f t="shared" si="31"/>
        <v>2.5322690067783604</v>
      </c>
      <c r="Y118" s="65">
        <f t="shared" si="32"/>
        <v>2.6964043796607324</v>
      </c>
      <c r="Z118" s="65">
        <f t="shared" si="33"/>
        <v>2.739711905635632</v>
      </c>
      <c r="AA118" s="65">
        <f t="shared" si="34"/>
        <v>2.6808950436701999</v>
      </c>
      <c r="AB118" s="65">
        <f t="shared" si="35"/>
        <v>2.7764397750442145</v>
      </c>
      <c r="AC118" s="65">
        <f t="shared" si="36"/>
        <v>0.63571428571428579</v>
      </c>
      <c r="AD118" s="65">
        <f t="shared" si="37"/>
        <v>0.22222222222222221</v>
      </c>
      <c r="AE118" s="65">
        <f t="shared" si="38"/>
        <v>0.54761904761904767</v>
      </c>
      <c r="AF118" s="65">
        <f t="shared" si="39"/>
        <v>0.54761904761904767</v>
      </c>
      <c r="AG118" s="65">
        <f t="shared" si="40"/>
        <v>0.62361111111111112</v>
      </c>
      <c r="AH118" s="65">
        <f t="shared" si="41"/>
        <v>0.60757575757575766</v>
      </c>
      <c r="AI118" s="65">
        <f t="shared" si="42"/>
        <v>1.7996749002235717</v>
      </c>
      <c r="AJ118" s="65">
        <f t="shared" si="43"/>
        <v>1.5563429679602239</v>
      </c>
      <c r="AK118" s="65">
        <f t="shared" si="44"/>
        <v>1.6904386202537363</v>
      </c>
      <c r="AL118" s="65">
        <f t="shared" si="45"/>
        <v>1.570174648090406</v>
      </c>
      <c r="AM118" s="65">
        <f t="shared" si="46"/>
        <v>1.9640063295818746</v>
      </c>
      <c r="AN118" s="65">
        <f t="shared" si="47"/>
        <v>1.9673179535916538</v>
      </c>
      <c r="AO118" s="65">
        <f t="shared" si="48"/>
        <v>1.0793650793650793</v>
      </c>
      <c r="AP118" s="65">
        <f t="shared" si="49"/>
        <v>0.86743697478991599</v>
      </c>
      <c r="AQ118" s="65">
        <f t="shared" si="50"/>
        <v>0.71889483065953663</v>
      </c>
      <c r="AR118" s="65">
        <f t="shared" si="51"/>
        <v>0.78828828828828823</v>
      </c>
      <c r="AS118" s="65">
        <f t="shared" si="52"/>
        <v>0.79476661951909466</v>
      </c>
      <c r="AT118" s="65">
        <f t="shared" si="53"/>
        <v>0.76969696969696977</v>
      </c>
      <c r="AU118" s="65">
        <f t="shared" si="54"/>
        <v>3.5147542653029369</v>
      </c>
      <c r="AV118" s="65">
        <f t="shared" si="55"/>
        <v>2.6460021649723622</v>
      </c>
      <c r="AW118" s="65">
        <f t="shared" si="56"/>
        <v>2.9569524985323206</v>
      </c>
      <c r="AX118" s="65">
        <f t="shared" si="57"/>
        <v>2.9060819839977414</v>
      </c>
      <c r="AY118" s="65">
        <f t="shared" si="58"/>
        <v>3.3823840602120807</v>
      </c>
      <c r="AZ118" s="65">
        <f t="shared" si="59"/>
        <v>3.344590680864381</v>
      </c>
    </row>
    <row r="119" spans="1:52" ht="13.5" hidden="1" customHeight="1" x14ac:dyDescent="0.35"/>
    <row r="120" spans="1:52" hidden="1" x14ac:dyDescent="0.35"/>
  </sheetData>
  <mergeCells count="23">
    <mergeCell ref="E108:Z108"/>
    <mergeCell ref="AC108:AY108"/>
    <mergeCell ref="E109:I109"/>
    <mergeCell ref="K109:O109"/>
    <mergeCell ref="Q109:U109"/>
    <mergeCell ref="W109:AA109"/>
    <mergeCell ref="AC109:AG109"/>
    <mergeCell ref="AI109:AM109"/>
    <mergeCell ref="AO109:AS109"/>
    <mergeCell ref="AU109:AY109"/>
    <mergeCell ref="C6:D7"/>
    <mergeCell ref="A6:A7"/>
    <mergeCell ref="B6:B7"/>
    <mergeCell ref="E6:Z6"/>
    <mergeCell ref="AC6:AY6"/>
    <mergeCell ref="E7:I7"/>
    <mergeCell ref="K7:O7"/>
    <mergeCell ref="Q7:U7"/>
    <mergeCell ref="W7:AA7"/>
    <mergeCell ref="AC7:AG7"/>
    <mergeCell ref="AI7:AM7"/>
    <mergeCell ref="AO7:AS7"/>
    <mergeCell ref="AU7:AY7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Z48"/>
  <sheetViews>
    <sheetView tabSelected="1" zoomScaleNormal="100" zoomScalePageLayoutView="120" workbookViewId="0">
      <selection activeCell="B4" sqref="B4"/>
    </sheetView>
  </sheetViews>
  <sheetFormatPr defaultColWidth="8.86328125" defaultRowHeight="12.75" x14ac:dyDescent="0.35"/>
  <cols>
    <col min="1" max="1" width="12.59765625" style="65" customWidth="1"/>
    <col min="2" max="2" width="15" style="65" customWidth="1"/>
    <col min="3" max="3" width="11.06640625" style="65" customWidth="1"/>
    <col min="4" max="4" width="44.33203125" style="65" customWidth="1"/>
    <col min="5" max="5" width="11.59765625" style="65" customWidth="1"/>
    <col min="6" max="6" width="11.265625" style="65" customWidth="1"/>
    <col min="7" max="7" width="11.86328125" style="65" customWidth="1"/>
    <col min="8" max="8" width="13.265625" style="65" customWidth="1"/>
    <col min="9" max="9" width="10.86328125" style="65" customWidth="1"/>
    <col min="10" max="10" width="10.73046875" style="65" customWidth="1"/>
    <col min="11" max="11" width="12.265625" style="65" customWidth="1"/>
    <col min="12" max="12" width="11.86328125" style="65" customWidth="1"/>
    <col min="13" max="13" width="12.86328125" style="65" customWidth="1"/>
    <col min="14" max="14" width="11.1328125" style="65" customWidth="1"/>
    <col min="15" max="15" width="12.86328125" style="65" customWidth="1"/>
    <col min="16" max="16" width="11.1328125" style="65" customWidth="1"/>
    <col min="17" max="17" width="11.59765625" style="65" customWidth="1"/>
    <col min="18" max="18" width="8.86328125" style="65"/>
    <col min="19" max="19" width="12.86328125" style="65" customWidth="1"/>
    <col min="20" max="20" width="11.3984375" style="65" customWidth="1"/>
    <col min="21" max="21" width="11" style="65" customWidth="1"/>
    <col min="22" max="22" width="12.59765625" style="65" customWidth="1"/>
    <col min="23" max="23" width="11" style="65" customWidth="1"/>
    <col min="24" max="24" width="11.86328125" style="65" customWidth="1"/>
    <col min="25" max="28" width="8.86328125" style="65"/>
    <col min="29" max="29" width="10.265625" style="65" customWidth="1"/>
    <col min="30" max="33" width="8.86328125" style="65"/>
    <col min="34" max="34" width="10.59765625" style="65" customWidth="1"/>
    <col min="35" max="38" width="8.86328125" style="65"/>
    <col min="39" max="39" width="11" style="65" customWidth="1"/>
    <col min="40" max="43" width="8.86328125" style="65"/>
    <col min="44" max="44" width="13" style="65" customWidth="1"/>
    <col min="45" max="48" width="8.86328125" style="65"/>
    <col min="49" max="49" width="12.796875" style="65" customWidth="1"/>
    <col min="50" max="52" width="8.86328125" style="65"/>
    <col min="53" max="53" width="43.796875" style="65" customWidth="1"/>
    <col min="54" max="56" width="24.59765625" style="65" customWidth="1"/>
    <col min="57" max="57" width="20.59765625" style="65" customWidth="1"/>
    <col min="58" max="58" width="8.86328125" style="65"/>
    <col min="59" max="59" width="43.796875" style="65" customWidth="1"/>
    <col min="60" max="62" width="24.59765625" style="65" customWidth="1"/>
    <col min="63" max="63" width="20.59765625" style="65" customWidth="1"/>
    <col min="64" max="16384" width="8.86328125" style="65"/>
  </cols>
  <sheetData>
    <row r="1" spans="1:52" ht="21" customHeight="1" x14ac:dyDescent="0.6">
      <c r="A1" s="200" t="s">
        <v>264</v>
      </c>
    </row>
    <row r="2" spans="1:52" ht="15" customHeight="1" x14ac:dyDescent="0.35"/>
    <row r="3" spans="1:52" s="225" customFormat="1" ht="15" customHeight="1" x14ac:dyDescent="0.35"/>
    <row r="4" spans="1:52" s="225" customFormat="1" ht="15" customHeight="1" x14ac:dyDescent="0.35"/>
    <row r="5" spans="1:52" ht="15" customHeight="1" thickBot="1" x14ac:dyDescent="0.4"/>
    <row r="6" spans="1:52" ht="13.5" customHeight="1" thickBot="1" x14ac:dyDescent="0.45">
      <c r="A6" s="321"/>
      <c r="B6" s="322"/>
      <c r="C6" s="322"/>
      <c r="D6" s="323"/>
      <c r="E6" s="348" t="s">
        <v>228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50"/>
      <c r="Y6" s="348" t="s">
        <v>236</v>
      </c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50"/>
      <c r="AS6" s="330"/>
      <c r="AT6" s="330"/>
      <c r="AU6" s="330"/>
      <c r="AV6" s="330"/>
      <c r="AW6" s="330"/>
      <c r="AX6" s="44"/>
      <c r="AY6" s="44"/>
      <c r="AZ6" s="44"/>
    </row>
    <row r="7" spans="1:52" ht="13.5" thickBot="1" x14ac:dyDescent="0.45">
      <c r="A7" s="324"/>
      <c r="B7" s="325"/>
      <c r="C7" s="325"/>
      <c r="D7" s="326"/>
      <c r="E7" s="357" t="s">
        <v>135</v>
      </c>
      <c r="F7" s="358"/>
      <c r="G7" s="358"/>
      <c r="H7" s="358"/>
      <c r="I7" s="359"/>
      <c r="J7" s="357" t="s">
        <v>179</v>
      </c>
      <c r="K7" s="358"/>
      <c r="L7" s="358"/>
      <c r="M7" s="358"/>
      <c r="N7" s="359"/>
      <c r="O7" s="357" t="s">
        <v>180</v>
      </c>
      <c r="P7" s="358"/>
      <c r="Q7" s="358"/>
      <c r="R7" s="358"/>
      <c r="S7" s="359"/>
      <c r="T7" s="357" t="s">
        <v>235</v>
      </c>
      <c r="U7" s="358"/>
      <c r="V7" s="358"/>
      <c r="W7" s="358"/>
      <c r="X7" s="359"/>
      <c r="Y7" s="360" t="s">
        <v>183</v>
      </c>
      <c r="Z7" s="356"/>
      <c r="AA7" s="356"/>
      <c r="AB7" s="356"/>
      <c r="AC7" s="356"/>
      <c r="AD7" s="357" t="s">
        <v>184</v>
      </c>
      <c r="AE7" s="358"/>
      <c r="AF7" s="358"/>
      <c r="AG7" s="358"/>
      <c r="AH7" s="359"/>
      <c r="AI7" s="360" t="s">
        <v>185</v>
      </c>
      <c r="AJ7" s="356"/>
      <c r="AK7" s="356"/>
      <c r="AL7" s="356"/>
      <c r="AM7" s="356"/>
      <c r="AN7" s="357" t="s">
        <v>238</v>
      </c>
      <c r="AO7" s="358"/>
      <c r="AP7" s="358"/>
      <c r="AQ7" s="358"/>
      <c r="AR7" s="359"/>
      <c r="AS7" s="330"/>
      <c r="AT7" s="330"/>
      <c r="AU7" s="330"/>
      <c r="AV7" s="330"/>
      <c r="AW7" s="330"/>
    </row>
    <row r="8" spans="1:52" ht="13.5" thickBot="1" x14ac:dyDescent="0.45">
      <c r="A8" s="163"/>
      <c r="B8" s="164" t="s">
        <v>52</v>
      </c>
      <c r="C8" s="164" t="s">
        <v>105</v>
      </c>
      <c r="D8" s="165" t="s">
        <v>106</v>
      </c>
      <c r="E8" s="163" t="s">
        <v>140</v>
      </c>
      <c r="F8" s="164" t="s">
        <v>141</v>
      </c>
      <c r="G8" s="164" t="s">
        <v>142</v>
      </c>
      <c r="H8" s="164" t="s">
        <v>165</v>
      </c>
      <c r="I8" s="164" t="s">
        <v>227</v>
      </c>
      <c r="J8" s="163" t="s">
        <v>140</v>
      </c>
      <c r="K8" s="164" t="s">
        <v>141</v>
      </c>
      <c r="L8" s="164" t="s">
        <v>142</v>
      </c>
      <c r="M8" s="164" t="s">
        <v>165</v>
      </c>
      <c r="N8" s="164" t="s">
        <v>227</v>
      </c>
      <c r="O8" s="163" t="s">
        <v>140</v>
      </c>
      <c r="P8" s="164" t="s">
        <v>141</v>
      </c>
      <c r="Q8" s="164" t="s">
        <v>142</v>
      </c>
      <c r="R8" s="164" t="s">
        <v>165</v>
      </c>
      <c r="S8" s="164" t="s">
        <v>227</v>
      </c>
      <c r="T8" s="163" t="s">
        <v>140</v>
      </c>
      <c r="U8" s="164" t="s">
        <v>141</v>
      </c>
      <c r="V8" s="164" t="s">
        <v>142</v>
      </c>
      <c r="W8" s="164" t="s">
        <v>165</v>
      </c>
      <c r="X8" s="164" t="s">
        <v>227</v>
      </c>
      <c r="Y8" s="163" t="s">
        <v>140</v>
      </c>
      <c r="Z8" s="164" t="s">
        <v>141</v>
      </c>
      <c r="AA8" s="164" t="s">
        <v>142</v>
      </c>
      <c r="AB8" s="164" t="s">
        <v>165</v>
      </c>
      <c r="AC8" s="164" t="s">
        <v>227</v>
      </c>
      <c r="AD8" s="163" t="s">
        <v>140</v>
      </c>
      <c r="AE8" s="164" t="s">
        <v>141</v>
      </c>
      <c r="AF8" s="164" t="s">
        <v>142</v>
      </c>
      <c r="AG8" s="164" t="s">
        <v>165</v>
      </c>
      <c r="AH8" s="164" t="s">
        <v>227</v>
      </c>
      <c r="AI8" s="163" t="s">
        <v>140</v>
      </c>
      <c r="AJ8" s="164" t="s">
        <v>141</v>
      </c>
      <c r="AK8" s="164" t="s">
        <v>142</v>
      </c>
      <c r="AL8" s="164" t="s">
        <v>165</v>
      </c>
      <c r="AM8" s="164" t="s">
        <v>227</v>
      </c>
      <c r="AN8" s="163" t="s">
        <v>140</v>
      </c>
      <c r="AO8" s="164" t="s">
        <v>141</v>
      </c>
      <c r="AP8" s="164" t="s">
        <v>142</v>
      </c>
      <c r="AQ8" s="164" t="s">
        <v>165</v>
      </c>
      <c r="AR8" s="165" t="s">
        <v>227</v>
      </c>
      <c r="AS8" s="21"/>
      <c r="AT8" s="21"/>
      <c r="AU8" s="21"/>
      <c r="AV8" s="21"/>
      <c r="AW8" s="21"/>
    </row>
    <row r="9" spans="1:52" x14ac:dyDescent="0.35">
      <c r="A9" s="228"/>
      <c r="B9" s="248" t="s">
        <v>13</v>
      </c>
      <c r="C9" s="248" t="s">
        <v>53</v>
      </c>
      <c r="D9" s="229" t="s">
        <v>54</v>
      </c>
      <c r="E9" s="36">
        <f>'D. NORMALISED CHANGE'!E10+'D. NORMALISED CHANGE'!K10+'D. NORMALISED CHANGE'!Q10</f>
        <v>1.091065326947235</v>
      </c>
      <c r="F9" s="37">
        <f>'D. NORMALISED CHANGE'!F10+'D. NORMALISED CHANGE'!L10+'D. NORMALISED CHANGE'!R10</f>
        <v>1.630043389536779</v>
      </c>
      <c r="G9" s="37">
        <f>'D. NORMALISED CHANGE'!G10+'D. NORMALISED CHANGE'!M10+'D. NORMALISED CHANGE'!S10</f>
        <v>0.8120254235695995</v>
      </c>
      <c r="H9" s="37">
        <f>'D. NORMALISED CHANGE'!H10+'D. NORMALISED CHANGE'!N10+'D. NORMALISED CHANGE'!T10</f>
        <v>1.5400120133174169</v>
      </c>
      <c r="I9" s="203">
        <f>'D. NORMALISED CHANGE'!J10+'D. NORMALISED CHANGE'!P10+'D. NORMALISED CHANGE'!V10</f>
        <v>0.98922860917039324</v>
      </c>
      <c r="J9" s="36">
        <f>'D. NORMALISED CHANGE'!W10+'D. NORMALISED CHANGE'!AC10+'D. NORMALISED CHANGE'!AI10</f>
        <v>1.6424156431360455</v>
      </c>
      <c r="K9" s="37">
        <f>'D. NORMALISED CHANGE'!X10+'D. NORMALISED CHANGE'!AD10+'D. NORMALISED CHANGE'!AJ10</f>
        <v>1.7161594367476725</v>
      </c>
      <c r="L9" s="37">
        <f>'D. NORMALISED CHANGE'!Y10+'D. NORMALISED CHANGE'!AE10+'D. NORMALISED CHANGE'!AK10</f>
        <v>0.71054359859643856</v>
      </c>
      <c r="M9" s="37">
        <f>'D. NORMALISED CHANGE'!Z10+'D. NORMALISED CHANGE'!AF10+'D. NORMALISED CHANGE'!AL10</f>
        <v>0.78849016333292932</v>
      </c>
      <c r="N9" s="203">
        <f>'D. NORMALISED CHANGE'!AB10+'D. NORMALISED CHANGE'!AH10+'D. NORMALISED CHANGE'!AN10</f>
        <v>0.95882753806841525</v>
      </c>
      <c r="O9" s="36">
        <f>'D. NORMALISED CHANGE'!AO10+'D. NORMALISED CHANGE'!AU11+'D. NORMALISED CHANGE'!BA10</f>
        <v>2.468594217347956</v>
      </c>
      <c r="P9" s="37">
        <f>'D. NORMALISED CHANGE'!AP10+'D. NORMALISED CHANGE'!AV11+'D. NORMALISED CHANGE'!BB10</f>
        <v>1.1093374152635032</v>
      </c>
      <c r="Q9" s="37">
        <f>'D. NORMALISED CHANGE'!AQ10+'D. NORMALISED CHANGE'!AW10+'D. NORMALISED CHANGE'!BC10</f>
        <v>1.0460552940539958</v>
      </c>
      <c r="R9" s="37">
        <f>'D. NORMALISED CHANGE'!AR10+'D. NORMALISED CHANGE'!AX10+'D. NORMALISED CHANGE'!BD10</f>
        <v>0.7945587893852688</v>
      </c>
      <c r="S9" s="203">
        <f>'D. NORMALISED CHANGE'!AT10+'D. NORMALISED CHANGE'!AZ10+'D. NORMALISED CHANGE'!BF10</f>
        <v>0.67407254860729338</v>
      </c>
      <c r="T9" s="204">
        <f t="shared" ref="T9:X47" si="0">E9+J9+O9</f>
        <v>5.2020751874312365</v>
      </c>
      <c r="U9" s="204">
        <f t="shared" si="0"/>
        <v>4.4555402415479541</v>
      </c>
      <c r="V9" s="204">
        <f t="shared" si="0"/>
        <v>2.568624316220034</v>
      </c>
      <c r="W9" s="204">
        <f t="shared" si="0"/>
        <v>3.1230609660356148</v>
      </c>
      <c r="X9" s="203">
        <f t="shared" si="0"/>
        <v>2.6221286958461016</v>
      </c>
      <c r="Y9" s="205">
        <f>'D. NORMALISED CHANGE'!CP10+'D. NORMALISED CHANGE'!CV10+'D. NORMALISED CHANGE'!DB10</f>
        <v>2.0211483911665402</v>
      </c>
      <c r="Z9" s="204">
        <f>'D. NORMALISED CHANGE'!CQ10+'D. NORMALISED CHANGE'!CW10+'D. NORMALISED CHANGE'!DC10</f>
        <v>2.1755100776839909</v>
      </c>
      <c r="AA9" s="204">
        <f>'D. NORMALISED CHANGE'!CR10+'D. NORMALISED CHANGE'!CX10+'D. NORMALISED CHANGE'!DD10</f>
        <v>1.5016767270288396</v>
      </c>
      <c r="AB9" s="204">
        <f>'D. NORMALISED CHANGE'!CS10+'D. NORMALISED CHANGE'!CY10+'D. NORMALISED CHANGE'!DE10</f>
        <v>1.448051948051948</v>
      </c>
      <c r="AC9" s="203">
        <f>'D. NORMALISED CHANGE'!CU10+'D. NORMALISED CHANGE'!DA10+'D. NORMALISED CHANGE'!DG10</f>
        <v>1.3382942326490714</v>
      </c>
      <c r="AD9" s="205">
        <f>'D. NORMALISED CHANGE'!BY10+'D. NORMALISED CHANGE'!CE10+'D. NORMALISED CHANGE'!CK10</f>
        <v>2.2935843087901659</v>
      </c>
      <c r="AE9" s="204">
        <f>'D. NORMALISED CHANGE'!BZ10+'D. NORMALISED CHANGE'!CF10+'D. NORMALISED CHANGE'!CL10</f>
        <v>0.88966115641816079</v>
      </c>
      <c r="AF9" s="204">
        <f>'D. NORMALISED CHANGE'!CA10+'D. NORMALISED CHANGE'!CG10+'D. NORMALISED CHANGE'!CM10</f>
        <v>2.1206806132286884</v>
      </c>
      <c r="AG9" s="204">
        <f>'D. NORMALISED CHANGE'!CA10+'D. NORMALISED CHANGE'!CH10+'D. NORMALISED CHANGE'!CM10</f>
        <v>2.0583528999665011</v>
      </c>
      <c r="AH9" s="203">
        <f>'D. NORMALISED CHANGE'!CD10+'D. NORMALISED CHANGE'!CJ10+'D. NORMALISED CHANGE'!CO10</f>
        <v>2.4718627942225959</v>
      </c>
      <c r="AI9" s="205">
        <f>'D. NORMALISED CHANGE'!BG10+'D. NORMALISED CHANGE'!BM10+'D. NORMALISED CHANGE'!BS10</f>
        <v>1.8643723827151284</v>
      </c>
      <c r="AJ9" s="204">
        <f>'D. NORMALISED CHANGE'!BH10+'D. NORMALISED CHANGE'!BN10+'D. NORMALISED CHANGE'!BT10</f>
        <v>1.5591351675470189</v>
      </c>
      <c r="AK9" s="204">
        <f>'D. NORMALISED CHANGE'!BI10+'D. NORMALISED CHANGE'!BO10+'D. NORMALISED CHANGE'!BU10</f>
        <v>0.59639991905047995</v>
      </c>
      <c r="AL9" s="204">
        <f>'D. NORMALISED CHANGE'!BJ10+'D. NORMALISED CHANGE'!BP10+'D. NORMALISED CHANGE'!BV10</f>
        <v>1.90675502044703</v>
      </c>
      <c r="AM9" s="203">
        <f>'D. NORMALISED CHANGE'!BL10+'D. NORMALISED CHANGE'!BR10+'D. NORMALISED CHANGE'!BX10</f>
        <v>1.7837048552112653</v>
      </c>
      <c r="AN9" s="204">
        <f t="shared" ref="AN9:AR47" si="1">Y9+AD9+AI9</f>
        <v>6.1791050826718346</v>
      </c>
      <c r="AO9" s="204">
        <f t="shared" si="1"/>
        <v>4.6243064016491706</v>
      </c>
      <c r="AP9" s="204">
        <f t="shared" si="1"/>
        <v>4.218757259308008</v>
      </c>
      <c r="AQ9" s="204">
        <f t="shared" si="1"/>
        <v>5.4131598684654794</v>
      </c>
      <c r="AR9" s="203">
        <f t="shared" si="1"/>
        <v>5.5938618820829324</v>
      </c>
      <c r="AS9" s="46"/>
      <c r="AT9" s="46"/>
      <c r="AU9" s="46"/>
      <c r="AV9" s="46"/>
      <c r="AW9" s="46"/>
    </row>
    <row r="10" spans="1:52" x14ac:dyDescent="0.35">
      <c r="A10" s="228"/>
      <c r="B10" s="248" t="s">
        <v>51</v>
      </c>
      <c r="C10" s="248" t="s">
        <v>53</v>
      </c>
      <c r="D10" s="254" t="s">
        <v>55</v>
      </c>
      <c r="E10" s="38">
        <f>'D. NORMALISED CHANGE'!E11+'D. NORMALISED CHANGE'!K11+'D. NORMALISED CHANGE'!Q11</f>
        <v>1.7274189931616246</v>
      </c>
      <c r="F10" s="35">
        <f>'D. NORMALISED CHANGE'!F11+'D. NORMALISED CHANGE'!L11+'D. NORMALISED CHANGE'!R11</f>
        <v>1.9473781182221119</v>
      </c>
      <c r="G10" s="35">
        <f>'D. NORMALISED CHANGE'!G11+'D. NORMALISED CHANGE'!M11+'D. NORMALISED CHANGE'!S11</f>
        <v>0.98414632061188723</v>
      </c>
      <c r="H10" s="35">
        <f>'D. NORMALISED CHANGE'!H11+'D. NORMALISED CHANGE'!N11+'D. NORMALISED CHANGE'!T11</f>
        <v>0.68096779392863049</v>
      </c>
      <c r="I10" s="201">
        <f>'D. NORMALISED CHANGE'!J11+'D. NORMALISED CHANGE'!P11+'D. NORMALISED CHANGE'!V11</f>
        <v>0.67963933981683922</v>
      </c>
      <c r="J10" s="38">
        <f>'D. NORMALISED CHANGE'!W11+'D. NORMALISED CHANGE'!AC11+'D. NORMALISED CHANGE'!AI11</f>
        <v>1.8174801838636117</v>
      </c>
      <c r="K10" s="35">
        <f>'D. NORMALISED CHANGE'!X11+'D. NORMALISED CHANGE'!AD11+'D. NORMALISED CHANGE'!AJ11</f>
        <v>1.5414139120021479</v>
      </c>
      <c r="L10" s="35">
        <f>'D. NORMALISED CHANGE'!Y11+'D. NORMALISED CHANGE'!AE11+'D. NORMALISED CHANGE'!AK11</f>
        <v>0.74947802482594672</v>
      </c>
      <c r="M10" s="35">
        <f>'D. NORMALISED CHANGE'!Z11+'D. NORMALISED CHANGE'!AF11+'D. NORMALISED CHANGE'!AL11</f>
        <v>1.7862459588805946</v>
      </c>
      <c r="N10" s="201">
        <f>'D. NORMALISED CHANGE'!AB11+'D. NORMALISED CHANGE'!AH11+'D. NORMALISED CHANGE'!AN11</f>
        <v>1.6853106236471325</v>
      </c>
      <c r="O10" s="38">
        <f>'D. NORMALISED CHANGE'!AO11+'D. NORMALISED CHANGE'!AU12+'D. NORMALISED CHANGE'!BA11</f>
        <v>1.1091938442360831</v>
      </c>
      <c r="P10" s="35">
        <f>'D. NORMALISED CHANGE'!AP11+'D. NORMALISED CHANGE'!AV12+'D. NORMALISED CHANGE'!BB11</f>
        <v>1.5369950597746862</v>
      </c>
      <c r="Q10" s="35">
        <f>'D. NORMALISED CHANGE'!AQ11+'D. NORMALISED CHANGE'!AW11+'D. NORMALISED CHANGE'!BC11</f>
        <v>0.93770401250651392</v>
      </c>
      <c r="R10" s="35">
        <f>'D. NORMALISED CHANGE'!AR11+'D. NORMALISED CHANGE'!AX11+'D. NORMALISED CHANGE'!BD11</f>
        <v>2.2538841481085843</v>
      </c>
      <c r="S10" s="201">
        <f>'D. NORMALISED CHANGE'!AT11+'D. NORMALISED CHANGE'!AZ11+'D. NORMALISED CHANGE'!BF11</f>
        <v>1.2100833123613999</v>
      </c>
      <c r="T10" s="46">
        <f t="shared" si="0"/>
        <v>4.6540930212613194</v>
      </c>
      <c r="U10" s="46">
        <f t="shared" si="0"/>
        <v>5.0257870899989463</v>
      </c>
      <c r="V10" s="46">
        <f t="shared" si="0"/>
        <v>2.6713283579443479</v>
      </c>
      <c r="W10" s="46">
        <f t="shared" si="0"/>
        <v>4.7210979009178091</v>
      </c>
      <c r="X10" s="201">
        <f t="shared" si="0"/>
        <v>3.5750332758253718</v>
      </c>
      <c r="Y10" s="202">
        <f>'D. NORMALISED CHANGE'!CP11+'D. NORMALISED CHANGE'!CV11+'D. NORMALISED CHANGE'!DB11</f>
        <v>2.1351389082786545</v>
      </c>
      <c r="Z10" s="46">
        <f>'D. NORMALISED CHANGE'!CQ11+'D. NORMALISED CHANGE'!CW11+'D. NORMALISED CHANGE'!DC11</f>
        <v>1.6273504273504273</v>
      </c>
      <c r="AA10" s="46">
        <f>'D. NORMALISED CHANGE'!CR11+'D. NORMALISED CHANGE'!CX11+'D. NORMALISED CHANGE'!DD11</f>
        <v>1.641180415828303</v>
      </c>
      <c r="AB10" s="46">
        <f>'D. NORMALISED CHANGE'!CS11+'D. NORMALISED CHANGE'!CY11+'D. NORMALISED CHANGE'!DE11</f>
        <v>2.0259740259740262</v>
      </c>
      <c r="AC10" s="201">
        <f>'D. NORMALISED CHANGE'!CU11+'D. NORMALISED CHANGE'!DA11+'D. NORMALISED CHANGE'!DG11</f>
        <v>1.4864215156659979</v>
      </c>
      <c r="AD10" s="202">
        <f>'D. NORMALISED CHANGE'!BY11+'D. NORMALISED CHANGE'!CE11+'D. NORMALISED CHANGE'!CK11</f>
        <v>0.65573603599571539</v>
      </c>
      <c r="AE10" s="46">
        <f>'D. NORMALISED CHANGE'!BZ11+'D. NORMALISED CHANGE'!CF11+'D. NORMALISED CHANGE'!CL11</f>
        <v>1.247090908253824</v>
      </c>
      <c r="AF10" s="46">
        <f>'D. NORMALISED CHANGE'!CA11+'D. NORMALISED CHANGE'!CG11+'D. NORMALISED CHANGE'!CM11</f>
        <v>1.934451125654046</v>
      </c>
      <c r="AG10" s="46">
        <f>'D. NORMALISED CHANGE'!CA11+'D. NORMALISED CHANGE'!CH11+'D. NORMALISED CHANGE'!CM11</f>
        <v>1.7138335658849169</v>
      </c>
      <c r="AH10" s="201">
        <f>'D. NORMALISED CHANGE'!CD11+'D. NORMALISED CHANGE'!CJ11+'D. NORMALISED CHANGE'!CO11</f>
        <v>1.1447521454079705</v>
      </c>
      <c r="AI10" s="202">
        <f>'D. NORMALISED CHANGE'!BG11+'D. NORMALISED CHANGE'!BM11+'D. NORMALISED CHANGE'!BS11</f>
        <v>0.62402343673759353</v>
      </c>
      <c r="AJ10" s="46">
        <f>'D. NORMALISED CHANGE'!BH11+'D. NORMALISED CHANGE'!BN11+'D. NORMALISED CHANGE'!BT11</f>
        <v>2.2513701779444668</v>
      </c>
      <c r="AK10" s="46">
        <f>'D. NORMALISED CHANGE'!BI11+'D. NORMALISED CHANGE'!BO11+'D. NORMALISED CHANGE'!BU11</f>
        <v>0.78650514711348807</v>
      </c>
      <c r="AL10" s="46">
        <f>'D. NORMALISED CHANGE'!BJ11+'D. NORMALISED CHANGE'!BP11+'D. NORMALISED CHANGE'!BV11</f>
        <v>2.1036418252481304</v>
      </c>
      <c r="AM10" s="201">
        <f>'D. NORMALISED CHANGE'!BL11+'D. NORMALISED CHANGE'!BR11+'D. NORMALISED CHANGE'!BX11</f>
        <v>1.0019366197183099</v>
      </c>
      <c r="AN10" s="46">
        <f t="shared" si="1"/>
        <v>3.4148983810119633</v>
      </c>
      <c r="AO10" s="46">
        <f t="shared" si="1"/>
        <v>5.1258115135487179</v>
      </c>
      <c r="AP10" s="46">
        <f t="shared" si="1"/>
        <v>4.3621366885958377</v>
      </c>
      <c r="AQ10" s="46">
        <f t="shared" si="1"/>
        <v>5.8434494171070739</v>
      </c>
      <c r="AR10" s="201">
        <f t="shared" si="1"/>
        <v>3.6331102807922786</v>
      </c>
      <c r="AS10" s="46"/>
      <c r="AT10" s="46"/>
      <c r="AU10" s="46"/>
      <c r="AV10" s="46"/>
      <c r="AW10" s="46"/>
    </row>
    <row r="11" spans="1:52" x14ac:dyDescent="0.35">
      <c r="A11" s="228"/>
      <c r="B11" s="248" t="s">
        <v>14</v>
      </c>
      <c r="C11" s="248" t="s">
        <v>53</v>
      </c>
      <c r="D11" s="229" t="s">
        <v>56</v>
      </c>
      <c r="E11" s="38">
        <f>'D. NORMALISED CHANGE'!E12+'D. NORMALISED CHANGE'!K12+'D. NORMALISED CHANGE'!Q12</f>
        <v>1.8519904935086491</v>
      </c>
      <c r="F11" s="35">
        <f>'D. NORMALISED CHANGE'!F12+'D. NORMALISED CHANGE'!L12+'D. NORMALISED CHANGE'!R12</f>
        <v>1.8405329306371945</v>
      </c>
      <c r="G11" s="35">
        <f>'D. NORMALISED CHANGE'!G12+'D. NORMALISED CHANGE'!M12+'D. NORMALISED CHANGE'!S12</f>
        <v>1.4728357702725332</v>
      </c>
      <c r="H11" s="35">
        <f>'D. NORMALISED CHANGE'!H12+'D. NORMALISED CHANGE'!N12+'D. NORMALISED CHANGE'!T12</f>
        <v>1.8219540341288785</v>
      </c>
      <c r="I11" s="201">
        <f>'D. NORMALISED CHANGE'!J12+'D. NORMALISED CHANGE'!P12+'D. NORMALISED CHANGE'!V12</f>
        <v>1.6541517685613238</v>
      </c>
      <c r="J11" s="38">
        <f>'D. NORMALISED CHANGE'!W12+'D. NORMALISED CHANGE'!AC12+'D. NORMALISED CHANGE'!AI12</f>
        <v>1.6881723444394561</v>
      </c>
      <c r="K11" s="35">
        <f>'D. NORMALISED CHANGE'!X12+'D. NORMALISED CHANGE'!AD12+'D. NORMALISED CHANGE'!AJ12</f>
        <v>1.3550676136049751</v>
      </c>
      <c r="L11" s="35">
        <f>'D. NORMALISED CHANGE'!Y12+'D. NORMALISED CHANGE'!AE12+'D. NORMALISED CHANGE'!AK12</f>
        <v>2.0482459811543055</v>
      </c>
      <c r="M11" s="35">
        <f>'D. NORMALISED CHANGE'!Z12+'D. NORMALISED CHANGE'!AF12+'D. NORMALISED CHANGE'!AL12</f>
        <v>1.3940389950558738</v>
      </c>
      <c r="N11" s="201">
        <f>'D. NORMALISED CHANGE'!AB12+'D. NORMALISED CHANGE'!AH12+'D. NORMALISED CHANGE'!AN12</f>
        <v>1.749165771897315</v>
      </c>
      <c r="O11" s="38">
        <f>'D. NORMALISED CHANGE'!AO12+'D. NORMALISED CHANGE'!AU13+'D. NORMALISED CHANGE'!BA12</f>
        <v>1.207918925756472</v>
      </c>
      <c r="P11" s="35">
        <f>'D. NORMALISED CHANGE'!AP12+'D. NORMALISED CHANGE'!AV13+'D. NORMALISED CHANGE'!BB12</f>
        <v>1.4964144964057493</v>
      </c>
      <c r="Q11" s="35">
        <f>'D. NORMALISED CHANGE'!AQ12+'D. NORMALISED CHANGE'!AW12+'D. NORMALISED CHANGE'!BC12</f>
        <v>1.2683692244224423</v>
      </c>
      <c r="R11" s="35">
        <f>'D. NORMALISED CHANGE'!AR12+'D. NORMALISED CHANGE'!AX12+'D. NORMALISED CHANGE'!BD12</f>
        <v>1.7471637613267519</v>
      </c>
      <c r="S11" s="201">
        <f>'D. NORMALISED CHANGE'!AT12+'D. NORMALISED CHANGE'!AZ12+'D. NORMALISED CHANGE'!BF12</f>
        <v>0.75484526757507764</v>
      </c>
      <c r="T11" s="46">
        <f t="shared" si="0"/>
        <v>4.7480817637045769</v>
      </c>
      <c r="U11" s="46">
        <f t="shared" si="0"/>
        <v>4.6920150406479184</v>
      </c>
      <c r="V11" s="46">
        <f t="shared" si="0"/>
        <v>4.7894509758492809</v>
      </c>
      <c r="W11" s="46">
        <f t="shared" si="0"/>
        <v>4.9631567905115048</v>
      </c>
      <c r="X11" s="201">
        <f t="shared" si="0"/>
        <v>4.1581628080337172</v>
      </c>
      <c r="Y11" s="202">
        <f>'D. NORMALISED CHANGE'!CP12+'D. NORMALISED CHANGE'!CV12+'D. NORMALISED CHANGE'!DB12</f>
        <v>1.8802304773266663</v>
      </c>
      <c r="Z11" s="46">
        <f>'D. NORMALISED CHANGE'!CQ12+'D. NORMALISED CHANGE'!CW12+'D. NORMALISED CHANGE'!DC12</f>
        <v>1.4988671822005157</v>
      </c>
      <c r="AA11" s="46">
        <f>'D. NORMALISED CHANGE'!CR12+'D. NORMALISED CHANGE'!CX12+'D. NORMALISED CHANGE'!DD12</f>
        <v>1.4375190537162368</v>
      </c>
      <c r="AB11" s="46">
        <f>'D. NORMALISED CHANGE'!CS12+'D. NORMALISED CHANGE'!CY12+'D. NORMALISED CHANGE'!DE12</f>
        <v>2.0789406671759609</v>
      </c>
      <c r="AC11" s="201">
        <f>'D. NORMALISED CHANGE'!CU12+'D. NORMALISED CHANGE'!DA12+'D. NORMALISED CHANGE'!DG12</f>
        <v>1.093939393939394</v>
      </c>
      <c r="AD11" s="202">
        <f>'D. NORMALISED CHANGE'!BY12+'D. NORMALISED CHANGE'!CE12+'D. NORMALISED CHANGE'!CK12</f>
        <v>2.1099686082728879</v>
      </c>
      <c r="AE11" s="46">
        <f>'D. NORMALISED CHANGE'!BZ12+'D. NORMALISED CHANGE'!CF12+'D. NORMALISED CHANGE'!CL12</f>
        <v>1.8809884675465551</v>
      </c>
      <c r="AF11" s="46">
        <f>'D. NORMALISED CHANGE'!CA12+'D. NORMALISED CHANGE'!CG12+'D. NORMALISED CHANGE'!CM12</f>
        <v>1.864433419763261</v>
      </c>
      <c r="AG11" s="46">
        <f>'D. NORMALISED CHANGE'!CA12+'D. NORMALISED CHANGE'!CH12+'D. NORMALISED CHANGE'!CM12</f>
        <v>1.6098180311550672</v>
      </c>
      <c r="AH11" s="201">
        <f>'D. NORMALISED CHANGE'!CD12+'D. NORMALISED CHANGE'!CJ12+'D. NORMALISED CHANGE'!CO12</f>
        <v>2.4240306287488518</v>
      </c>
      <c r="AI11" s="202">
        <f>'D. NORMALISED CHANGE'!BG12+'D. NORMALISED CHANGE'!BM12+'D. NORMALISED CHANGE'!BS12</f>
        <v>1.6758081716490423</v>
      </c>
      <c r="AJ11" s="46">
        <f>'D. NORMALISED CHANGE'!BH12+'D. NORMALISED CHANGE'!BN12+'D. NORMALISED CHANGE'!BT12</f>
        <v>1.1566048355473943</v>
      </c>
      <c r="AK11" s="46">
        <f>'D. NORMALISED CHANGE'!BI12+'D. NORMALISED CHANGE'!BO12+'D. NORMALISED CHANGE'!BU12</f>
        <v>1.5560846435387132</v>
      </c>
      <c r="AL11" s="46">
        <f>'D. NORMALISED CHANGE'!BJ12+'D. NORMALISED CHANGE'!BP12+'D. NORMALISED CHANGE'!BV12</f>
        <v>2.3834767830711034</v>
      </c>
      <c r="AM11" s="201">
        <f>'D. NORMALISED CHANGE'!BL12+'D. NORMALISED CHANGE'!BR12+'D. NORMALISED CHANGE'!BX12</f>
        <v>2.1921894879483008</v>
      </c>
      <c r="AN11" s="46">
        <f t="shared" si="1"/>
        <v>5.6660072572485962</v>
      </c>
      <c r="AO11" s="46">
        <f t="shared" si="1"/>
        <v>4.536460485294465</v>
      </c>
      <c r="AP11" s="46">
        <f t="shared" si="1"/>
        <v>4.8580371170182115</v>
      </c>
      <c r="AQ11" s="46">
        <f t="shared" si="1"/>
        <v>6.0722354814021315</v>
      </c>
      <c r="AR11" s="201">
        <f t="shared" si="1"/>
        <v>5.7101595106365473</v>
      </c>
      <c r="AS11" s="46"/>
      <c r="AT11" s="46"/>
      <c r="AU11" s="46"/>
      <c r="AV11" s="46"/>
      <c r="AW11" s="46"/>
    </row>
    <row r="12" spans="1:52" x14ac:dyDescent="0.35">
      <c r="A12" s="228"/>
      <c r="B12" s="248" t="s">
        <v>15</v>
      </c>
      <c r="C12" s="248" t="s">
        <v>53</v>
      </c>
      <c r="D12" s="229" t="s">
        <v>57</v>
      </c>
      <c r="E12" s="38">
        <f>'D. NORMALISED CHANGE'!E13+'D. NORMALISED CHANGE'!K13+'D. NORMALISED CHANGE'!Q13</f>
        <v>1.3196966888891617</v>
      </c>
      <c r="F12" s="35">
        <f>'D. NORMALISED CHANGE'!F13+'D. NORMALISED CHANGE'!L13+'D. NORMALISED CHANGE'!R13</f>
        <v>1.9902893841081779</v>
      </c>
      <c r="G12" s="35">
        <f>'D. NORMALISED CHANGE'!G13+'D. NORMALISED CHANGE'!M13+'D. NORMALISED CHANGE'!S13</f>
        <v>0.85284399556706891</v>
      </c>
      <c r="H12" s="35">
        <f>'D. NORMALISED CHANGE'!H13+'D. NORMALISED CHANGE'!N13+'D. NORMALISED CHANGE'!T13</f>
        <v>1.4778604989900579</v>
      </c>
      <c r="I12" s="201">
        <f>'D. NORMALISED CHANGE'!J13+'D. NORMALISED CHANGE'!P13+'D. NORMALISED CHANGE'!V13</f>
        <v>1.0811922474920228</v>
      </c>
      <c r="J12" s="38">
        <f>'D. NORMALISED CHANGE'!W13+'D. NORMALISED CHANGE'!AC13+'D. NORMALISED CHANGE'!AI13</f>
        <v>1.4208098673970067</v>
      </c>
      <c r="K12" s="35">
        <f>'D. NORMALISED CHANGE'!X13+'D. NORMALISED CHANGE'!AD13+'D. NORMALISED CHANGE'!AJ13</f>
        <v>1.3848621394503753</v>
      </c>
      <c r="L12" s="35">
        <f>'D. NORMALISED CHANGE'!Y13+'D. NORMALISED CHANGE'!AE13+'D. NORMALISED CHANGE'!AK13</f>
        <v>1.0220190084325043</v>
      </c>
      <c r="M12" s="35">
        <f>'D. NORMALISED CHANGE'!Z13+'D. NORMALISED CHANGE'!AF13+'D. NORMALISED CHANGE'!AL13</f>
        <v>1.6710679150569834</v>
      </c>
      <c r="N12" s="201">
        <f>'D. NORMALISED CHANGE'!AB13+'D. NORMALISED CHANGE'!AH13+'D. NORMALISED CHANGE'!AN13</f>
        <v>1.2448035722947899</v>
      </c>
      <c r="O12" s="38">
        <f>'D. NORMALISED CHANGE'!AO13+'D. NORMALISED CHANGE'!AU14+'D. NORMALISED CHANGE'!BA13</f>
        <v>1.4145434175089111</v>
      </c>
      <c r="P12" s="35">
        <f>'D. NORMALISED CHANGE'!AP13+'D. NORMALISED CHANGE'!AV14+'D. NORMALISED CHANGE'!BB13</f>
        <v>1.8352858038378683</v>
      </c>
      <c r="Q12" s="35">
        <f>'D. NORMALISED CHANGE'!AQ13+'D. NORMALISED CHANGE'!AW13+'D. NORMALISED CHANGE'!BC13</f>
        <v>1.1997484133028689</v>
      </c>
      <c r="R12" s="35">
        <f>'D. NORMALISED CHANGE'!AR13+'D. NORMALISED CHANGE'!AX13+'D. NORMALISED CHANGE'!BD13</f>
        <v>1.1278365967546371</v>
      </c>
      <c r="S12" s="201">
        <f>'D. NORMALISED CHANGE'!AT13+'D. NORMALISED CHANGE'!AZ13+'D. NORMALISED CHANGE'!BF13</f>
        <v>1.6530715906674258</v>
      </c>
      <c r="T12" s="46">
        <f t="shared" si="0"/>
        <v>4.1550499737950792</v>
      </c>
      <c r="U12" s="46">
        <f t="shared" si="0"/>
        <v>5.2104373273964217</v>
      </c>
      <c r="V12" s="46">
        <f t="shared" si="0"/>
        <v>3.0746114173024419</v>
      </c>
      <c r="W12" s="46">
        <f t="shared" si="0"/>
        <v>4.2767650108016788</v>
      </c>
      <c r="X12" s="201">
        <f t="shared" si="0"/>
        <v>3.9790674104542383</v>
      </c>
      <c r="Y12" s="202">
        <f>'D. NORMALISED CHANGE'!CP13+'D. NORMALISED CHANGE'!CV13+'D. NORMALISED CHANGE'!DB13</f>
        <v>1.900959294788696</v>
      </c>
      <c r="Z12" s="46">
        <f>'D. NORMALISED CHANGE'!CQ13+'D. NORMALISED CHANGE'!CW13+'D. NORMALISED CHANGE'!DC13</f>
        <v>1.7081196581196583</v>
      </c>
      <c r="AA12" s="46">
        <f>'D. NORMALISED CHANGE'!CR13+'D. NORMALISED CHANGE'!CX13+'D. NORMALISED CHANGE'!DD13</f>
        <v>2.0918846411804157</v>
      </c>
      <c r="AB12" s="46">
        <f>'D. NORMALISED CHANGE'!CS13+'D. NORMALISED CHANGE'!CY13+'D. NORMALISED CHANGE'!DE13</f>
        <v>1.2831168831168831</v>
      </c>
      <c r="AC12" s="201">
        <f>'D. NORMALISED CHANGE'!CU13+'D. NORMALISED CHANGE'!DA13+'D. NORMALISED CHANGE'!DG13</f>
        <v>1.1498254433738304</v>
      </c>
      <c r="AD12" s="202">
        <f>'D. NORMALISED CHANGE'!BY13+'D. NORMALISED CHANGE'!CE13+'D. NORMALISED CHANGE'!CK13</f>
        <v>0.88601139774485493</v>
      </c>
      <c r="AE12" s="46">
        <f>'D. NORMALISED CHANGE'!BZ13+'D. NORMALISED CHANGE'!CF13+'D. NORMALISED CHANGE'!CL13</f>
        <v>1.6174206801294382</v>
      </c>
      <c r="AF12" s="46">
        <f>'D. NORMALISED CHANGE'!CA13+'D. NORMALISED CHANGE'!CG13+'D. NORMALISED CHANGE'!CM13</f>
        <v>1.0457565543849503</v>
      </c>
      <c r="AG12" s="46">
        <f>'D. NORMALISED CHANGE'!CA13+'D. NORMALISED CHANGE'!CH13+'D. NORMALISED CHANGE'!CM13</f>
        <v>0.48357510300709672</v>
      </c>
      <c r="AH12" s="201">
        <f>'D. NORMALISED CHANGE'!CD13+'D. NORMALISED CHANGE'!CJ13+'D. NORMALISED CHANGE'!CO13</f>
        <v>1.179654492549685</v>
      </c>
      <c r="AI12" s="202">
        <f>'D. NORMALISED CHANGE'!BG13+'D. NORMALISED CHANGE'!BM13+'D. NORMALISED CHANGE'!BS13</f>
        <v>1.2731241556760042</v>
      </c>
      <c r="AJ12" s="46">
        <f>'D. NORMALISED CHANGE'!BH13+'D. NORMALISED CHANGE'!BN13+'D. NORMALISED CHANGE'!BT13</f>
        <v>2.0803322090669392</v>
      </c>
      <c r="AK12" s="46">
        <f>'D. NORMALISED CHANGE'!BI13+'D. NORMALISED CHANGE'!BO13+'D. NORMALISED CHANGE'!BU13</f>
        <v>0.74661198496035508</v>
      </c>
      <c r="AL12" s="46">
        <f>'D. NORMALISED CHANGE'!BJ13+'D. NORMALISED CHANGE'!BP13+'D. NORMALISED CHANGE'!BV13</f>
        <v>1.7204350645101805</v>
      </c>
      <c r="AM12" s="201">
        <f>'D. NORMALISED CHANGE'!BL13+'D. NORMALISED CHANGE'!BR13+'D. NORMALISED CHANGE'!BX13</f>
        <v>1.3235842646557092</v>
      </c>
      <c r="AN12" s="46">
        <f t="shared" si="1"/>
        <v>4.0600948482095554</v>
      </c>
      <c r="AO12" s="46">
        <f t="shared" si="1"/>
        <v>5.4058725473160356</v>
      </c>
      <c r="AP12" s="46">
        <f t="shared" si="1"/>
        <v>3.8842531805257212</v>
      </c>
      <c r="AQ12" s="46">
        <f t="shared" si="1"/>
        <v>3.4871270506341601</v>
      </c>
      <c r="AR12" s="201">
        <f t="shared" si="1"/>
        <v>3.6530642005792249</v>
      </c>
      <c r="AS12" s="46"/>
      <c r="AT12" s="46"/>
      <c r="AU12" s="46"/>
      <c r="AV12" s="46"/>
      <c r="AW12" s="46"/>
    </row>
    <row r="13" spans="1:52" x14ac:dyDescent="0.35">
      <c r="A13" s="228"/>
      <c r="B13" s="248" t="s">
        <v>16</v>
      </c>
      <c r="C13" s="248" t="s">
        <v>53</v>
      </c>
      <c r="D13" s="229" t="s">
        <v>58</v>
      </c>
      <c r="E13" s="38">
        <f>'D. NORMALISED CHANGE'!E14+'D. NORMALISED CHANGE'!K14+'D. NORMALISED CHANGE'!Q14</f>
        <v>2.2168978511453732</v>
      </c>
      <c r="F13" s="35">
        <f>'D. NORMALISED CHANGE'!F14+'D. NORMALISED CHANGE'!L14+'D. NORMALISED CHANGE'!R14</f>
        <v>1.0926966015431612</v>
      </c>
      <c r="G13" s="35">
        <f>'D. NORMALISED CHANGE'!G14+'D. NORMALISED CHANGE'!M14+'D. NORMALISED CHANGE'!S14</f>
        <v>1.4005769234195631</v>
      </c>
      <c r="H13" s="35">
        <f>'D. NORMALISED CHANGE'!H14+'D. NORMALISED CHANGE'!N14+'D. NORMALISED CHANGE'!T14</f>
        <v>1.0556371795754289</v>
      </c>
      <c r="I13" s="201">
        <f>'D. NORMALISED CHANGE'!J14+'D. NORMALISED CHANGE'!P14+'D. NORMALISED CHANGE'!V14</f>
        <v>0.8968001623298254</v>
      </c>
      <c r="J13" s="38">
        <f>'D. NORMALISED CHANGE'!W14+'D. NORMALISED CHANGE'!AC14+'D. NORMALISED CHANGE'!AI14</f>
        <v>1.2522350598331702</v>
      </c>
      <c r="K13" s="35">
        <f>'D. NORMALISED CHANGE'!X14+'D. NORMALISED CHANGE'!AD14+'D. NORMALISED CHANGE'!AJ14</f>
        <v>1.404554432104693</v>
      </c>
      <c r="L13" s="35">
        <f>'D. NORMALISED CHANGE'!Y14+'D. NORMALISED CHANGE'!AE14+'D. NORMALISED CHANGE'!AK14</f>
        <v>1.3156864207055956</v>
      </c>
      <c r="M13" s="35">
        <f>'D. NORMALISED CHANGE'!Z14+'D. NORMALISED CHANGE'!AF14+'D. NORMALISED CHANGE'!AL14</f>
        <v>1.8652611583925855</v>
      </c>
      <c r="N13" s="201">
        <f>'D. NORMALISED CHANGE'!AB14+'D. NORMALISED CHANGE'!AH14+'D. NORMALISED CHANGE'!AN14</f>
        <v>1.6189275339857077</v>
      </c>
      <c r="O13" s="38">
        <f>'D. NORMALISED CHANGE'!AO14+'D. NORMALISED CHANGE'!AU15+'D. NORMALISED CHANGE'!BA14</f>
        <v>0.76237254203355898</v>
      </c>
      <c r="P13" s="35">
        <f>'D. NORMALISED CHANGE'!AP14+'D. NORMALISED CHANGE'!AV15+'D. NORMALISED CHANGE'!BB14</f>
        <v>1.8990810050070928</v>
      </c>
      <c r="Q13" s="35">
        <f>'D. NORMALISED CHANGE'!AQ14+'D. NORMALISED CHANGE'!AW14+'D. NORMALISED CHANGE'!BC14</f>
        <v>1.9505221755052218</v>
      </c>
      <c r="R13" s="35">
        <f>'D. NORMALISED CHANGE'!AR14+'D. NORMALISED CHANGE'!AX14+'D. NORMALISED CHANGE'!BD14</f>
        <v>0.89907698749409914</v>
      </c>
      <c r="S13" s="201">
        <f>'D. NORMALISED CHANGE'!AT14+'D. NORMALISED CHANGE'!AZ14+'D. NORMALISED CHANGE'!BF14</f>
        <v>1.8179043324977626</v>
      </c>
      <c r="T13" s="46">
        <f t="shared" si="0"/>
        <v>4.2315054530121028</v>
      </c>
      <c r="U13" s="46">
        <f t="shared" si="0"/>
        <v>4.3963320386549469</v>
      </c>
      <c r="V13" s="46">
        <f t="shared" si="0"/>
        <v>4.6667855196303805</v>
      </c>
      <c r="W13" s="46">
        <f t="shared" si="0"/>
        <v>3.8199753254621136</v>
      </c>
      <c r="X13" s="201">
        <f t="shared" si="0"/>
        <v>4.3336320288132963</v>
      </c>
      <c r="Y13" s="202">
        <f>'D. NORMALISED CHANGE'!CP14+'D. NORMALISED CHANGE'!CV14+'D. NORMALISED CHANGE'!DB14</f>
        <v>1.6896551724137931</v>
      </c>
      <c r="Z13" s="46">
        <f>'D. NORMALISED CHANGE'!CQ14+'D. NORMALISED CHANGE'!CW14+'D. NORMALISED CHANGE'!DC14</f>
        <v>1.75</v>
      </c>
      <c r="AA13" s="46">
        <f>'D. NORMALISED CHANGE'!CR14+'D. NORMALISED CHANGE'!CX14+'D. NORMALISED CHANGE'!DD14</f>
        <v>1.1550324212481367</v>
      </c>
      <c r="AB13" s="46">
        <f>'D. NORMALISED CHANGE'!CS14+'D. NORMALISED CHANGE'!CY14+'D. NORMALISED CHANGE'!DE14</f>
        <v>2.1463443963443964</v>
      </c>
      <c r="AC13" s="201">
        <f>'D. NORMALISED CHANGE'!CU14+'D. NORMALISED CHANGE'!DA14+'D. NORMALISED CHANGE'!DG14</f>
        <v>1.5051319648093842</v>
      </c>
      <c r="AD13" s="202">
        <f>'D. NORMALISED CHANGE'!BY14+'D. NORMALISED CHANGE'!CE14+'D. NORMALISED CHANGE'!CK14</f>
        <v>2.2793339408381832</v>
      </c>
      <c r="AE13" s="46">
        <f>'D. NORMALISED CHANGE'!BZ14+'D. NORMALISED CHANGE'!CF14+'D. NORMALISED CHANGE'!CL14</f>
        <v>1.2119012451804032</v>
      </c>
      <c r="AF13" s="46">
        <f>'D. NORMALISED CHANGE'!CA14+'D. NORMALISED CHANGE'!CG14+'D. NORMALISED CHANGE'!CM14</f>
        <v>1.2962213471329282</v>
      </c>
      <c r="AG13" s="46">
        <f>'D. NORMALISED CHANGE'!CA14+'D. NORMALISED CHANGE'!CH14+'D. NORMALISED CHANGE'!CM14</f>
        <v>1.4494015996879428</v>
      </c>
      <c r="AH13" s="201">
        <f>'D. NORMALISED CHANGE'!CD14+'D. NORMALISED CHANGE'!CJ14+'D. NORMALISED CHANGE'!CO14</f>
        <v>2.0780284625658783</v>
      </c>
      <c r="AI13" s="202">
        <f>'D. NORMALISED CHANGE'!BG14+'D. NORMALISED CHANGE'!BM14+'D. NORMALISED CHANGE'!BS14</f>
        <v>1.308797747749193</v>
      </c>
      <c r="AJ13" s="46">
        <f>'D. NORMALISED CHANGE'!BH14+'D. NORMALISED CHANGE'!BN14+'D. NORMALISED CHANGE'!BT14</f>
        <v>2.2517149361695754</v>
      </c>
      <c r="AK13" s="46">
        <f>'D. NORMALISED CHANGE'!BI14+'D. NORMALISED CHANGE'!BO14+'D. NORMALISED CHANGE'!BU14</f>
        <v>0.14022855132849196</v>
      </c>
      <c r="AL13" s="46">
        <f>'D. NORMALISED CHANGE'!BJ14+'D. NORMALISED CHANGE'!BP14+'D. NORMALISED CHANGE'!BV14</f>
        <v>2.1210412440838402</v>
      </c>
      <c r="AM13" s="201">
        <f>'D. NORMALISED CHANGE'!BL14+'D. NORMALISED CHANGE'!BR14+'D. NORMALISED CHANGE'!BX14</f>
        <v>1.7669014084507042</v>
      </c>
      <c r="AN13" s="46">
        <f t="shared" si="1"/>
        <v>5.2777868610011698</v>
      </c>
      <c r="AO13" s="46">
        <f t="shared" si="1"/>
        <v>5.2136161813499786</v>
      </c>
      <c r="AP13" s="46">
        <f t="shared" si="1"/>
        <v>2.5914823197095567</v>
      </c>
      <c r="AQ13" s="46">
        <f t="shared" si="1"/>
        <v>5.7167872401161794</v>
      </c>
      <c r="AR13" s="201">
        <f t="shared" si="1"/>
        <v>5.3500618358259668</v>
      </c>
      <c r="AS13" s="46"/>
      <c r="AT13" s="46"/>
      <c r="AU13" s="46"/>
      <c r="AV13" s="46"/>
      <c r="AW13" s="46"/>
    </row>
    <row r="14" spans="1:52" x14ac:dyDescent="0.35">
      <c r="A14" s="228"/>
      <c r="B14" s="248" t="s">
        <v>17</v>
      </c>
      <c r="C14" s="248" t="s">
        <v>53</v>
      </c>
      <c r="D14" s="229" t="s">
        <v>59</v>
      </c>
      <c r="E14" s="38">
        <f>'D. NORMALISED CHANGE'!E15+'D. NORMALISED CHANGE'!K15+'D. NORMALISED CHANGE'!Q15</f>
        <v>1.4473342598796024</v>
      </c>
      <c r="F14" s="35">
        <f>'D. NORMALISED CHANGE'!F15+'D. NORMALISED CHANGE'!L15+'D. NORMALISED CHANGE'!R15</f>
        <v>1.8612361738417951</v>
      </c>
      <c r="G14" s="35">
        <f>'D. NORMALISED CHANGE'!G15+'D. NORMALISED CHANGE'!M15+'D. NORMALISED CHANGE'!S15</f>
        <v>2.0965393480128256</v>
      </c>
      <c r="H14" s="35">
        <f>'D. NORMALISED CHANGE'!H15+'D. NORMALISED CHANGE'!N15+'D. NORMALISED CHANGE'!T15</f>
        <v>1.3505683498561709</v>
      </c>
      <c r="I14" s="201">
        <f>'D. NORMALISED CHANGE'!J15+'D. NORMALISED CHANGE'!P15+'D. NORMALISED CHANGE'!V15</f>
        <v>1.2826039465131951</v>
      </c>
      <c r="J14" s="38">
        <f>'D. NORMALISED CHANGE'!W15+'D. NORMALISED CHANGE'!AC15+'D. NORMALISED CHANGE'!AI15</f>
        <v>1.8526472710086868</v>
      </c>
      <c r="K14" s="35">
        <f>'D. NORMALISED CHANGE'!X15+'D. NORMALISED CHANGE'!AD15+'D. NORMALISED CHANGE'!AJ15</f>
        <v>1.233433940166754</v>
      </c>
      <c r="L14" s="35">
        <f>'D. NORMALISED CHANGE'!Y15+'D. NORMALISED CHANGE'!AE15+'D. NORMALISED CHANGE'!AK15</f>
        <v>0.80371691281026902</v>
      </c>
      <c r="M14" s="35">
        <f>'D. NORMALISED CHANGE'!Z15+'D. NORMALISED CHANGE'!AF15+'D. NORMALISED CHANGE'!AL15</f>
        <v>2.0726704098002342</v>
      </c>
      <c r="N14" s="201">
        <f>'D. NORMALISED CHANGE'!AB15+'D. NORMALISED CHANGE'!AH15+'D. NORMALISED CHANGE'!AN15</f>
        <v>1.2549154684822297</v>
      </c>
      <c r="O14" s="38">
        <f>'D. NORMALISED CHANGE'!AO15+'D. NORMALISED CHANGE'!AU16+'D. NORMALISED CHANGE'!BA15</f>
        <v>0.82323835862211037</v>
      </c>
      <c r="P14" s="35">
        <f>'D. NORMALISED CHANGE'!AP15+'D. NORMALISED CHANGE'!AV16+'D. NORMALISED CHANGE'!BB15</f>
        <v>1.9521875248305789</v>
      </c>
      <c r="Q14" s="35">
        <f>'D. NORMALISED CHANGE'!AQ15+'D. NORMALISED CHANGE'!AW15+'D. NORMALISED CHANGE'!BC15</f>
        <v>1.8926785870527667</v>
      </c>
      <c r="R14" s="35">
        <f>'D. NORMALISED CHANGE'!AR15+'D. NORMALISED CHANGE'!AX15+'D. NORMALISED CHANGE'!BD15</f>
        <v>1.1102167275941028</v>
      </c>
      <c r="S14" s="201">
        <f>'D. NORMALISED CHANGE'!AT15+'D. NORMALISED CHANGE'!AZ15+'D. NORMALISED CHANGE'!BF15</f>
        <v>0.57441864922603847</v>
      </c>
      <c r="T14" s="46">
        <f t="shared" si="0"/>
        <v>4.1232198895103993</v>
      </c>
      <c r="U14" s="46">
        <f t="shared" si="0"/>
        <v>5.0468576388391284</v>
      </c>
      <c r="V14" s="46">
        <f t="shared" si="0"/>
        <v>4.7929348478758609</v>
      </c>
      <c r="W14" s="46">
        <f t="shared" si="0"/>
        <v>4.5334554872505075</v>
      </c>
      <c r="X14" s="201">
        <f t="shared" si="0"/>
        <v>3.1119380642214631</v>
      </c>
      <c r="Y14" s="202">
        <f>'D. NORMALISED CHANGE'!CP15+'D. NORMALISED CHANGE'!CV15+'D. NORMALISED CHANGE'!DB15</f>
        <v>1.6388928675680039</v>
      </c>
      <c r="Z14" s="46">
        <f>'D. NORMALISED CHANGE'!CQ15+'D. NORMALISED CHANGE'!CW15+'D. NORMALISED CHANGE'!DC15</f>
        <v>1.9352451641925328</v>
      </c>
      <c r="AA14" s="46">
        <f>'D. NORMALISED CHANGE'!CR15+'D. NORMALISED CHANGE'!CX15+'D. NORMALISED CHANGE'!DD15</f>
        <v>1.780069304717192</v>
      </c>
      <c r="AB14" s="46">
        <f>'D. NORMALISED CHANGE'!CS15+'D. NORMALISED CHANGE'!CY15+'D. NORMALISED CHANGE'!DE15</f>
        <v>1.7624140565317037</v>
      </c>
      <c r="AC14" s="201">
        <f>'D. NORMALISED CHANGE'!CU15+'D. NORMALISED CHANGE'!DA15+'D. NORMALISED CHANGE'!DG15</f>
        <v>1.3943650114355468</v>
      </c>
      <c r="AD14" s="202">
        <f>'D. NORMALISED CHANGE'!BY15+'D. NORMALISED CHANGE'!CE15+'D. NORMALISED CHANGE'!CK15</f>
        <v>1.3964437952165671</v>
      </c>
      <c r="AE14" s="46">
        <f>'D. NORMALISED CHANGE'!BZ15+'D. NORMALISED CHANGE'!CF15+'D. NORMALISED CHANGE'!CL15</f>
        <v>1.3625662308887549</v>
      </c>
      <c r="AF14" s="46">
        <f>'D. NORMALISED CHANGE'!CA15+'D. NORMALISED CHANGE'!CG15+'D. NORMALISED CHANGE'!CM15</f>
        <v>1.9811659118219076</v>
      </c>
      <c r="AG14" s="46">
        <f>'D. NORMALISED CHANGE'!CA15+'D. NORMALISED CHANGE'!CH15+'D. NORMALISED CHANGE'!CM15</f>
        <v>2.0597662469406282</v>
      </c>
      <c r="AH14" s="201">
        <f>'D. NORMALISED CHANGE'!CD15+'D. NORMALISED CHANGE'!CJ15+'D. NORMALISED CHANGE'!CO15</f>
        <v>1.8920673008748132</v>
      </c>
      <c r="AI14" s="202">
        <f>'D. NORMALISED CHANGE'!BG15+'D. NORMALISED CHANGE'!BM15+'D. NORMALISED CHANGE'!BS15</f>
        <v>1.5219268827521055</v>
      </c>
      <c r="AJ14" s="46">
        <f>'D. NORMALISED CHANGE'!BH15+'D. NORMALISED CHANGE'!BN15+'D. NORMALISED CHANGE'!BT15</f>
        <v>2.940860215053763</v>
      </c>
      <c r="AK14" s="46">
        <f>'D. NORMALISED CHANGE'!BI15+'D. NORMALISED CHANGE'!BO15+'D. NORMALISED CHANGE'!BU15</f>
        <v>0.62132777256002825</v>
      </c>
      <c r="AL14" s="46">
        <f>'D. NORMALISED CHANGE'!BJ15+'D. NORMALISED CHANGE'!BP15+'D. NORMALISED CHANGE'!BV15</f>
        <v>1.3476361366827898</v>
      </c>
      <c r="AM14" s="201">
        <f>'D. NORMALISED CHANGE'!BL15+'D. NORMALISED CHANGE'!BR15+'D. NORMALISED CHANGE'!BX15</f>
        <v>2.3053178527219189</v>
      </c>
      <c r="AN14" s="46">
        <f t="shared" si="1"/>
        <v>4.557263545536677</v>
      </c>
      <c r="AO14" s="46">
        <f t="shared" si="1"/>
        <v>6.238671610135051</v>
      </c>
      <c r="AP14" s="46">
        <f t="shared" si="1"/>
        <v>4.382562989099128</v>
      </c>
      <c r="AQ14" s="46">
        <f t="shared" si="1"/>
        <v>5.1698164401551221</v>
      </c>
      <c r="AR14" s="201">
        <f t="shared" si="1"/>
        <v>5.5917501650322787</v>
      </c>
      <c r="AS14" s="46"/>
      <c r="AT14" s="46"/>
      <c r="AU14" s="46"/>
      <c r="AV14" s="46"/>
      <c r="AW14" s="46"/>
    </row>
    <row r="15" spans="1:52" x14ac:dyDescent="0.35">
      <c r="A15" s="228"/>
      <c r="B15" s="248" t="s">
        <v>18</v>
      </c>
      <c r="C15" s="248" t="s">
        <v>53</v>
      </c>
      <c r="D15" s="229" t="s">
        <v>60</v>
      </c>
      <c r="E15" s="38">
        <f>'D. NORMALISED CHANGE'!E16+'D. NORMALISED CHANGE'!K16+'D. NORMALISED CHANGE'!Q16</f>
        <v>0.72980903441308709</v>
      </c>
      <c r="F15" s="35">
        <f>'D. NORMALISED CHANGE'!F16+'D. NORMALISED CHANGE'!L16+'D. NORMALISED CHANGE'!R16</f>
        <v>1.9522103653950613</v>
      </c>
      <c r="G15" s="35">
        <f>'D. NORMALISED CHANGE'!G16+'D. NORMALISED CHANGE'!M16+'D. NORMALISED CHANGE'!S16</f>
        <v>2.5043647184223232</v>
      </c>
      <c r="H15" s="35">
        <f>'D. NORMALISED CHANGE'!H16+'D. NORMALISED CHANGE'!N16+'D. NORMALISED CHANGE'!T16</f>
        <v>1.3913123181330782</v>
      </c>
      <c r="I15" s="201">
        <f>'D. NORMALISED CHANGE'!J16+'D. NORMALISED CHANGE'!P16+'D. NORMALISED CHANGE'!V16</f>
        <v>1.4190262609410849</v>
      </c>
      <c r="J15" s="38">
        <f>'D. NORMALISED CHANGE'!W16+'D. NORMALISED CHANGE'!AC16+'D. NORMALISED CHANGE'!AI16</f>
        <v>0.82891707725400487</v>
      </c>
      <c r="K15" s="35">
        <f>'D. NORMALISED CHANGE'!X16+'D. NORMALISED CHANGE'!AD16+'D. NORMALISED CHANGE'!AJ16</f>
        <v>2</v>
      </c>
      <c r="L15" s="35">
        <f>'D. NORMALISED CHANGE'!Y16+'D. NORMALISED CHANGE'!AE16+'D. NORMALISED CHANGE'!AK16</f>
        <v>1.9100713082873575</v>
      </c>
      <c r="M15" s="35">
        <f>'D. NORMALISED CHANGE'!Z16+'D. NORMALISED CHANGE'!AF16+'D. NORMALISED CHANGE'!AL16</f>
        <v>1.3681635519861328</v>
      </c>
      <c r="N15" s="201">
        <f>'D. NORMALISED CHANGE'!AB16+'D. NORMALISED CHANGE'!AH16+'D. NORMALISED CHANGE'!AN16</f>
        <v>1.6270477965528811</v>
      </c>
      <c r="O15" s="38">
        <f>'D. NORMALISED CHANGE'!AO16+'D. NORMALISED CHANGE'!AU17+'D. NORMALISED CHANGE'!BA16</f>
        <v>1.3631852151128734</v>
      </c>
      <c r="P15" s="35">
        <f>'D. NORMALISED CHANGE'!AP16+'D. NORMALISED CHANGE'!AV17+'D. NORMALISED CHANGE'!BB16</f>
        <v>0.75984854256057077</v>
      </c>
      <c r="Q15" s="35">
        <f>'D. NORMALISED CHANGE'!AQ16+'D. NORMALISED CHANGE'!AW16+'D. NORMALISED CHANGE'!BC16</f>
        <v>1.9300362571468412</v>
      </c>
      <c r="R15" s="35">
        <f>'D. NORMALISED CHANGE'!AR16+'D. NORMALISED CHANGE'!AX16+'D. NORMALISED CHANGE'!BD16</f>
        <v>2.1084281402368239</v>
      </c>
      <c r="S15" s="201">
        <f>'D. NORMALISED CHANGE'!AT16+'D. NORMALISED CHANGE'!AZ16+'D. NORMALISED CHANGE'!BF16</f>
        <v>1.1355287809047456</v>
      </c>
      <c r="T15" s="46">
        <f t="shared" si="0"/>
        <v>2.9219113267799655</v>
      </c>
      <c r="U15" s="46">
        <f t="shared" si="0"/>
        <v>4.7120589079556323</v>
      </c>
      <c r="V15" s="46">
        <f t="shared" si="0"/>
        <v>6.344472283856522</v>
      </c>
      <c r="W15" s="46">
        <f t="shared" si="0"/>
        <v>4.8679040103560354</v>
      </c>
      <c r="X15" s="201">
        <f t="shared" si="0"/>
        <v>4.1816028383987121</v>
      </c>
      <c r="Y15" s="202">
        <f>'D. NORMALISED CHANGE'!CP16+'D. NORMALISED CHANGE'!CV16+'D. NORMALISED CHANGE'!DB16</f>
        <v>1.6255027489147271</v>
      </c>
      <c r="Z15" s="46">
        <f>'D. NORMALISED CHANGE'!CQ16+'D. NORMALISED CHANGE'!CW16+'D. NORMALISED CHANGE'!DC16</f>
        <v>1.9477207977207978</v>
      </c>
      <c r="AA15" s="46">
        <f>'D. NORMALISED CHANGE'!CR16+'D. NORMALISED CHANGE'!CX16+'D. NORMALISED CHANGE'!DD16</f>
        <v>1.813508501992346</v>
      </c>
      <c r="AB15" s="46">
        <f>'D. NORMALISED CHANGE'!CS16+'D. NORMALISED CHANGE'!CY16+'D. NORMALISED CHANGE'!DE16</f>
        <v>1.5024350649350651</v>
      </c>
      <c r="AC15" s="201">
        <f>'D. NORMALISED CHANGE'!CU16+'D. NORMALISED CHANGE'!DA16+'D. NORMALISED CHANGE'!DG16</f>
        <v>1.2393625876548078</v>
      </c>
      <c r="AD15" s="202">
        <f>'D. NORMALISED CHANGE'!BY16+'D. NORMALISED CHANGE'!CE16+'D. NORMALISED CHANGE'!CK16</f>
        <v>1.7037308502813788</v>
      </c>
      <c r="AE15" s="46">
        <f>'D. NORMALISED CHANGE'!BZ16+'D. NORMALISED CHANGE'!CF16+'D. NORMALISED CHANGE'!CL16</f>
        <v>2.3432659242234504</v>
      </c>
      <c r="AF15" s="46">
        <f>'D. NORMALISED CHANGE'!CA16+'D. NORMALISED CHANGE'!CG16+'D. NORMALISED CHANGE'!CM16</f>
        <v>2.3601666164710138</v>
      </c>
      <c r="AG15" s="46">
        <f>'D. NORMALISED CHANGE'!CA16+'D. NORMALISED CHANGE'!CH16+'D. NORMALISED CHANGE'!CM16</f>
        <v>2.5500591643911799</v>
      </c>
      <c r="AH15" s="201">
        <f>'D. NORMALISED CHANGE'!CD16+'D. NORMALISED CHANGE'!CJ16+'D. NORMALISED CHANGE'!CO16</f>
        <v>2.5097027534689573</v>
      </c>
      <c r="AI15" s="202">
        <f>'D. NORMALISED CHANGE'!BG16+'D. NORMALISED CHANGE'!BM16+'D. NORMALISED CHANGE'!BS16</f>
        <v>0.71749742231759328</v>
      </c>
      <c r="AJ15" s="46">
        <f>'D. NORMALISED CHANGE'!BH16+'D. NORMALISED CHANGE'!BN16+'D. NORMALISED CHANGE'!BT16</f>
        <v>2.4450524291970588</v>
      </c>
      <c r="AK15" s="46">
        <f>'D. NORMALISED CHANGE'!BI16+'D. NORMALISED CHANGE'!BO16+'D. NORMALISED CHANGE'!BU16</f>
        <v>1.6249149081007488</v>
      </c>
      <c r="AL15" s="46">
        <f>'D. NORMALISED CHANGE'!BJ16+'D. NORMALISED CHANGE'!BP16+'D. NORMALISED CHANGE'!BV16</f>
        <v>0.81216301549521541</v>
      </c>
      <c r="AM15" s="201">
        <f>'D. NORMALISED CHANGE'!BL16+'D. NORMALISED CHANGE'!BR16+'D. NORMALISED CHANGE'!BX16</f>
        <v>1.5726237455114331</v>
      </c>
      <c r="AN15" s="46">
        <f t="shared" si="1"/>
        <v>4.0467310215136996</v>
      </c>
      <c r="AO15" s="46">
        <f t="shared" si="1"/>
        <v>6.7360391511413074</v>
      </c>
      <c r="AP15" s="46">
        <f t="shared" si="1"/>
        <v>5.7985900265641082</v>
      </c>
      <c r="AQ15" s="46">
        <f t="shared" si="1"/>
        <v>4.8646572448214602</v>
      </c>
      <c r="AR15" s="201">
        <f t="shared" si="1"/>
        <v>5.3216890866351978</v>
      </c>
      <c r="AS15" s="46"/>
      <c r="AT15" s="46"/>
      <c r="AU15" s="46"/>
      <c r="AV15" s="46"/>
      <c r="AW15" s="46"/>
    </row>
    <row r="16" spans="1:52" x14ac:dyDescent="0.35">
      <c r="A16" s="228"/>
      <c r="B16" s="248" t="s">
        <v>19</v>
      </c>
      <c r="C16" s="248" t="s">
        <v>53</v>
      </c>
      <c r="D16" s="229" t="s">
        <v>61</v>
      </c>
      <c r="E16" s="38">
        <f>'D. NORMALISED CHANGE'!E17+'D. NORMALISED CHANGE'!K17+'D. NORMALISED CHANGE'!Q17</f>
        <v>2.0077552346969822</v>
      </c>
      <c r="F16" s="35">
        <f>'D. NORMALISED CHANGE'!F17+'D. NORMALISED CHANGE'!L17+'D. NORMALISED CHANGE'!R17</f>
        <v>1.1816195767095989</v>
      </c>
      <c r="G16" s="35">
        <f>'D. NORMALISED CHANGE'!G17+'D. NORMALISED CHANGE'!M17+'D. NORMALISED CHANGE'!S17</f>
        <v>1.0402805176243155</v>
      </c>
      <c r="H16" s="35">
        <f>'D. NORMALISED CHANGE'!H17+'D. NORMALISED CHANGE'!N17+'D. NORMALISED CHANGE'!T17</f>
        <v>1.6486314727152154</v>
      </c>
      <c r="I16" s="201">
        <f>'D. NORMALISED CHANGE'!J17+'D. NORMALISED CHANGE'!P17+'D. NORMALISED CHANGE'!V17</f>
        <v>0.97904842042985107</v>
      </c>
      <c r="J16" s="38">
        <f>'D. NORMALISED CHANGE'!W17+'D. NORMALISED CHANGE'!AC17+'D. NORMALISED CHANGE'!AI17</f>
        <v>1.4519266286241672</v>
      </c>
      <c r="K16" s="35">
        <f>'D. NORMALISED CHANGE'!X17+'D. NORMALISED CHANGE'!AD17+'D. NORMALISED CHANGE'!AJ17</f>
        <v>1.0324248618366272</v>
      </c>
      <c r="L16" s="35">
        <f>'D. NORMALISED CHANGE'!Y17+'D. NORMALISED CHANGE'!AE17+'D. NORMALISED CHANGE'!AK17</f>
        <v>1.6498135423120175</v>
      </c>
      <c r="M16" s="35">
        <f>'D. NORMALISED CHANGE'!Z17+'D. NORMALISED CHANGE'!AF17+'D. NORMALISED CHANGE'!AL17</f>
        <v>1.1310039380162396</v>
      </c>
      <c r="N16" s="201">
        <f>'D. NORMALISED CHANGE'!AB17+'D. NORMALISED CHANGE'!AH17+'D. NORMALISED CHANGE'!AN17</f>
        <v>0.77746302671333811</v>
      </c>
      <c r="O16" s="38">
        <f>'D. NORMALISED CHANGE'!AO17+'D. NORMALISED CHANGE'!AU18+'D. NORMALISED CHANGE'!BA17</f>
        <v>1.7688365457457214</v>
      </c>
      <c r="P16" s="35">
        <f>'D. NORMALISED CHANGE'!AP17+'D. NORMALISED CHANGE'!AV18+'D. NORMALISED CHANGE'!BB17</f>
        <v>1.650942707797685</v>
      </c>
      <c r="Q16" s="35">
        <f>'D. NORMALISED CHANGE'!AQ17+'D. NORMALISED CHANGE'!AW17+'D. NORMALISED CHANGE'!BC17</f>
        <v>1.2144630460583006</v>
      </c>
      <c r="R16" s="35">
        <f>'D. NORMALISED CHANGE'!AR17+'D. NORMALISED CHANGE'!AX17+'D. NORMALISED CHANGE'!BD17</f>
        <v>1.3831166318396411</v>
      </c>
      <c r="S16" s="201">
        <f>'D. NORMALISED CHANGE'!AT17+'D. NORMALISED CHANGE'!AZ17+'D. NORMALISED CHANGE'!BF17</f>
        <v>1.8153592609786806</v>
      </c>
      <c r="T16" s="46">
        <f t="shared" si="0"/>
        <v>5.2285184090668704</v>
      </c>
      <c r="U16" s="46">
        <f t="shared" si="0"/>
        <v>3.8649871463439114</v>
      </c>
      <c r="V16" s="46">
        <f t="shared" si="0"/>
        <v>3.9045571059946336</v>
      </c>
      <c r="W16" s="46">
        <f t="shared" si="0"/>
        <v>4.1627520425710962</v>
      </c>
      <c r="X16" s="201">
        <f t="shared" si="0"/>
        <v>3.5718707081218701</v>
      </c>
      <c r="Y16" s="202">
        <f>'D. NORMALISED CHANGE'!CP17+'D. NORMALISED CHANGE'!CV17+'D. NORMALISED CHANGE'!DB17</f>
        <v>1.6316353968764605</v>
      </c>
      <c r="Z16" s="46">
        <f>'D. NORMALISED CHANGE'!CQ17+'D. NORMALISED CHANGE'!CW17+'D. NORMALISED CHANGE'!DC17</f>
        <v>1.747789173789174</v>
      </c>
      <c r="AA16" s="46">
        <f>'D. NORMALISED CHANGE'!CR17+'D. NORMALISED CHANGE'!CX17+'D. NORMALISED CHANGE'!DD17</f>
        <v>2.0483448939249533</v>
      </c>
      <c r="AB16" s="46">
        <f>'D. NORMALISED CHANGE'!CS17+'D. NORMALISED CHANGE'!CY17+'D. NORMALISED CHANGE'!DE17</f>
        <v>1.3590250329380766</v>
      </c>
      <c r="AC16" s="201">
        <f>'D. NORMALISED CHANGE'!CU17+'D. NORMALISED CHANGE'!DA17+'D. NORMALISED CHANGE'!DG17</f>
        <v>0.6534223723915169</v>
      </c>
      <c r="AD16" s="202">
        <f>'D. NORMALISED CHANGE'!BY17+'D. NORMALISED CHANGE'!CE17+'D. NORMALISED CHANGE'!CK17</f>
        <v>1.5657188175808483</v>
      </c>
      <c r="AE16" s="46">
        <f>'D. NORMALISED CHANGE'!BZ17+'D. NORMALISED CHANGE'!CF17+'D. NORMALISED CHANGE'!CL17</f>
        <v>1.0277888916480653</v>
      </c>
      <c r="AF16" s="46">
        <f>'D. NORMALISED CHANGE'!CA17+'D. NORMALISED CHANGE'!CG17+'D. NORMALISED CHANGE'!CM17</f>
        <v>2.2005625677547456</v>
      </c>
      <c r="AG16" s="46">
        <f>'D. NORMALISED CHANGE'!CA17+'D. NORMALISED CHANGE'!CH17+'D. NORMALISED CHANGE'!CM17</f>
        <v>2.3986415323166184</v>
      </c>
      <c r="AH16" s="201">
        <f>'D. NORMALISED CHANGE'!CD17+'D. NORMALISED CHANGE'!CJ17+'D. NORMALISED CHANGE'!CO17</f>
        <v>2.1851565602175977</v>
      </c>
      <c r="AI16" s="202">
        <f>'D. NORMALISED CHANGE'!BG17+'D. NORMALISED CHANGE'!BM17+'D. NORMALISED CHANGE'!BS17</f>
        <v>1.8821230548322183</v>
      </c>
      <c r="AJ16" s="46">
        <f>'D. NORMALISED CHANGE'!BH17+'D. NORMALISED CHANGE'!BN17+'D. NORMALISED CHANGE'!BT17</f>
        <v>1.2817072471092004</v>
      </c>
      <c r="AK16" s="46">
        <f>'D. NORMALISED CHANGE'!BI17+'D. NORMALISED CHANGE'!BO17+'D. NORMALISED CHANGE'!BU17</f>
        <v>0.99966908581541536</v>
      </c>
      <c r="AL16" s="46">
        <f>'D. NORMALISED CHANGE'!BJ17+'D. NORMALISED CHANGE'!BP17+'D. NORMALISED CHANGE'!BV17</f>
        <v>1.6663273597955475</v>
      </c>
      <c r="AM16" s="201">
        <f>'D. NORMALISED CHANGE'!BL17+'D. NORMALISED CHANGE'!BR17+'D. NORMALISED CHANGE'!BX17</f>
        <v>1.5651364040965074</v>
      </c>
      <c r="AN16" s="46">
        <f t="shared" si="1"/>
        <v>5.0794772692895265</v>
      </c>
      <c r="AO16" s="46">
        <f t="shared" si="1"/>
        <v>4.0572853125464396</v>
      </c>
      <c r="AP16" s="46">
        <f t="shared" si="1"/>
        <v>5.248576547495114</v>
      </c>
      <c r="AQ16" s="46">
        <f t="shared" si="1"/>
        <v>5.423993925050242</v>
      </c>
      <c r="AR16" s="201">
        <f t="shared" si="1"/>
        <v>4.4037153367056217</v>
      </c>
      <c r="AS16" s="46"/>
      <c r="AT16" s="46"/>
      <c r="AU16" s="46"/>
      <c r="AV16" s="46"/>
      <c r="AW16" s="46"/>
    </row>
    <row r="17" spans="1:49" x14ac:dyDescent="0.35">
      <c r="A17" s="228"/>
      <c r="B17" s="248" t="s">
        <v>48</v>
      </c>
      <c r="C17" s="248" t="s">
        <v>53</v>
      </c>
      <c r="D17" s="229" t="s">
        <v>62</v>
      </c>
      <c r="E17" s="38">
        <f>'D. NORMALISED CHANGE'!E18+'D. NORMALISED CHANGE'!K18+'D. NORMALISED CHANGE'!Q18</f>
        <v>2.0428128999243556</v>
      </c>
      <c r="F17" s="35">
        <f>'D. NORMALISED CHANGE'!F18+'D. NORMALISED CHANGE'!L18+'D. NORMALISED CHANGE'!R18</f>
        <v>1.4392926896606886</v>
      </c>
      <c r="G17" s="35">
        <f>'D. NORMALISED CHANGE'!G18+'D. NORMALISED CHANGE'!M18+'D. NORMALISED CHANGE'!S18</f>
        <v>1.0786606985807963</v>
      </c>
      <c r="H17" s="35">
        <f>'D. NORMALISED CHANGE'!H18+'D. NORMALISED CHANGE'!N18+'D. NORMALISED CHANGE'!T18</f>
        <v>1.609590370927322</v>
      </c>
      <c r="I17" s="201">
        <f>'D. NORMALISED CHANGE'!J18+'D. NORMALISED CHANGE'!P18+'D. NORMALISED CHANGE'!V18</f>
        <v>1.5535964501518023</v>
      </c>
      <c r="J17" s="38">
        <f>'D. NORMALISED CHANGE'!W18+'D. NORMALISED CHANGE'!AC18+'D. NORMALISED CHANGE'!AI18</f>
        <v>1.8113544156234667</v>
      </c>
      <c r="K17" s="35">
        <f>'D. NORMALISED CHANGE'!X18+'D. NORMALISED CHANGE'!AD18+'D. NORMALISED CHANGE'!AJ18</f>
        <v>1.5938033391762272</v>
      </c>
      <c r="L17" s="35">
        <f>'D. NORMALISED CHANGE'!Y18+'D. NORMALISED CHANGE'!AE18+'D. NORMALISED CHANGE'!AK18</f>
        <v>2.1544063989908837</v>
      </c>
      <c r="M17" s="35">
        <f>'D. NORMALISED CHANGE'!Z18+'D. NORMALISED CHANGE'!AF18+'D. NORMALISED CHANGE'!AL18</f>
        <v>1.2952379250311807</v>
      </c>
      <c r="N17" s="201">
        <f>'D. NORMALISED CHANGE'!AB18+'D. NORMALISED CHANGE'!AH18+'D. NORMALISED CHANGE'!AN18</f>
        <v>1.9048171447153792</v>
      </c>
      <c r="O17" s="38">
        <f>'D. NORMALISED CHANGE'!AO18+'D. NORMALISED CHANGE'!AU19+'D. NORMALISED CHANGE'!BA18</f>
        <v>1.3034647019328016</v>
      </c>
      <c r="P17" s="35">
        <f>'D. NORMALISED CHANGE'!AP18+'D. NORMALISED CHANGE'!AV19+'D. NORMALISED CHANGE'!BB18</f>
        <v>1.1892656978731977</v>
      </c>
      <c r="Q17" s="35">
        <f>'D. NORMALISED CHANGE'!AQ18+'D. NORMALISED CHANGE'!AW18+'D. NORMALISED CHANGE'!BC18</f>
        <v>2.3164961314765899</v>
      </c>
      <c r="R17" s="35">
        <f>'D. NORMALISED CHANGE'!AR18+'D. NORMALISED CHANGE'!AX18+'D. NORMALISED CHANGE'!BD18</f>
        <v>1.3666403091826811</v>
      </c>
      <c r="S17" s="201">
        <f>'D. NORMALISED CHANGE'!AT18+'D. NORMALISED CHANGE'!AZ18+'D. NORMALISED CHANGE'!BF18</f>
        <v>1.7090735975851681</v>
      </c>
      <c r="T17" s="46">
        <f t="shared" si="0"/>
        <v>5.1576320174806236</v>
      </c>
      <c r="U17" s="46">
        <f t="shared" si="0"/>
        <v>4.2223617267101137</v>
      </c>
      <c r="V17" s="46">
        <f t="shared" si="0"/>
        <v>5.5495632290482693</v>
      </c>
      <c r="W17" s="46">
        <f t="shared" si="0"/>
        <v>4.2714686051411839</v>
      </c>
      <c r="X17" s="201">
        <f t="shared" si="0"/>
        <v>5.1674871924523496</v>
      </c>
      <c r="Y17" s="202">
        <f>'D. NORMALISED CHANGE'!CP18+'D. NORMALISED CHANGE'!CV18+'D. NORMALISED CHANGE'!DB18</f>
        <v>2.117772978240577</v>
      </c>
      <c r="Z17" s="46">
        <f>'D. NORMALISED CHANGE'!CQ18+'D. NORMALISED CHANGE'!CW18+'D. NORMALISED CHANGE'!DC18</f>
        <v>1.9477207977207978</v>
      </c>
      <c r="AA17" s="46">
        <f>'D. NORMALISED CHANGE'!CR18+'D. NORMALISED CHANGE'!CX18+'D. NORMALISED CHANGE'!DD18</f>
        <v>2.3435374149659864</v>
      </c>
      <c r="AB17" s="46">
        <f>'D. NORMALISED CHANGE'!CS18+'D. NORMALISED CHANGE'!CY18+'D. NORMALISED CHANGE'!DE18</f>
        <v>1.0209790209790208</v>
      </c>
      <c r="AC17" s="201">
        <f>'D. NORMALISED CHANGE'!CU18+'D. NORMALISED CHANGE'!DA18+'D. NORMALISED CHANGE'!DG18</f>
        <v>1.0795334751691485</v>
      </c>
      <c r="AD17" s="202">
        <f>'D. NORMALISED CHANGE'!BY18+'D. NORMALISED CHANGE'!CE18+'D. NORMALISED CHANGE'!CK18</f>
        <v>2.271107102180753</v>
      </c>
      <c r="AE17" s="46">
        <f>'D. NORMALISED CHANGE'!BZ18+'D. NORMALISED CHANGE'!CF18+'D. NORMALISED CHANGE'!CL18</f>
        <v>2.0099763818117875</v>
      </c>
      <c r="AF17" s="46">
        <f>'D. NORMALISED CHANGE'!CA18+'D. NORMALISED CHANGE'!CG18+'D. NORMALISED CHANGE'!CM18</f>
        <v>1.1449004035722474</v>
      </c>
      <c r="AG17" s="46">
        <f>'D. NORMALISED CHANGE'!CA18+'D. NORMALISED CHANGE'!CH18+'D. NORMALISED CHANGE'!CM18</f>
        <v>1.2622564693925453</v>
      </c>
      <c r="AH17" s="201">
        <f>'D. NORMALISED CHANGE'!CD18+'D. NORMALISED CHANGE'!CJ18+'D. NORMALISED CHANGE'!CO18</f>
        <v>2.2780357800869244</v>
      </c>
      <c r="AI17" s="202">
        <f>'D. NORMALISED CHANGE'!BG18+'D. NORMALISED CHANGE'!BM18+'D. NORMALISED CHANGE'!BS18</f>
        <v>1.6666666666666665</v>
      </c>
      <c r="AJ17" s="46">
        <f>'D. NORMALISED CHANGE'!BH18+'D. NORMALISED CHANGE'!BN18+'D. NORMALISED CHANGE'!BT18</f>
        <v>1.2584700982220565</v>
      </c>
      <c r="AK17" s="46">
        <f>'D. NORMALISED CHANGE'!BI18+'D. NORMALISED CHANGE'!BO18+'D. NORMALISED CHANGE'!BU18</f>
        <v>0.68176991150442479</v>
      </c>
      <c r="AL17" s="46">
        <f>'D. NORMALISED CHANGE'!BJ18+'D. NORMALISED CHANGE'!BP18+'D. NORMALISED CHANGE'!BV18</f>
        <v>2.0459770114942528</v>
      </c>
      <c r="AM17" s="201">
        <f>'D. NORMALISED CHANGE'!BL18+'D. NORMALISED CHANGE'!BR18+'D. NORMALISED CHANGE'!BX18</f>
        <v>1.7253346892823123</v>
      </c>
      <c r="AN17" s="46">
        <f t="shared" si="1"/>
        <v>6.0555467470879965</v>
      </c>
      <c r="AO17" s="46">
        <f t="shared" si="1"/>
        <v>5.216167277754642</v>
      </c>
      <c r="AP17" s="46">
        <f t="shared" si="1"/>
        <v>4.1702077300426588</v>
      </c>
      <c r="AQ17" s="46">
        <f t="shared" si="1"/>
        <v>4.3292125018658183</v>
      </c>
      <c r="AR17" s="201">
        <f t="shared" si="1"/>
        <v>5.0829039445383852</v>
      </c>
      <c r="AS17" s="46"/>
      <c r="AT17" s="46"/>
      <c r="AU17" s="46"/>
      <c r="AV17" s="46"/>
      <c r="AW17" s="46"/>
    </row>
    <row r="18" spans="1:49" x14ac:dyDescent="0.35">
      <c r="A18" s="228"/>
      <c r="B18" s="248" t="s">
        <v>20</v>
      </c>
      <c r="C18" s="248" t="s">
        <v>53</v>
      </c>
      <c r="D18" s="229" t="s">
        <v>63</v>
      </c>
      <c r="E18" s="38">
        <f>'D. NORMALISED CHANGE'!E19+'D. NORMALISED CHANGE'!K19+'D. NORMALISED CHANGE'!Q19</f>
        <v>2.0868347667483174</v>
      </c>
      <c r="F18" s="35">
        <f>'D. NORMALISED CHANGE'!F19+'D. NORMALISED CHANGE'!L19+'D. NORMALISED CHANGE'!R19</f>
        <v>2.2402758012837589</v>
      </c>
      <c r="G18" s="35">
        <f>'D. NORMALISED CHANGE'!G19+'D. NORMALISED CHANGE'!M19+'D. NORMALISED CHANGE'!S19</f>
        <v>0.94189549412762652</v>
      </c>
      <c r="H18" s="35">
        <f>'D. NORMALISED CHANGE'!H19+'D. NORMALISED CHANGE'!N19+'D. NORMALISED CHANGE'!T19</f>
        <v>1.7817982145894971</v>
      </c>
      <c r="I18" s="201">
        <f>'D. NORMALISED CHANGE'!J19+'D. NORMALISED CHANGE'!P19+'D. NORMALISED CHANGE'!V19</f>
        <v>1.5244469212107241</v>
      </c>
      <c r="J18" s="38">
        <f>'D. NORMALISED CHANGE'!W19+'D. NORMALISED CHANGE'!AC19+'D. NORMALISED CHANGE'!AI19</f>
        <v>1.112314498141695</v>
      </c>
      <c r="K18" s="35">
        <f>'D. NORMALISED CHANGE'!X19+'D. NORMALISED CHANGE'!AD19+'D. NORMALISED CHANGE'!AJ19</f>
        <v>1.5862899120505618</v>
      </c>
      <c r="L18" s="35">
        <f>'D. NORMALISED CHANGE'!Y19+'D. NORMALISED CHANGE'!AE19+'D. NORMALISED CHANGE'!AK19</f>
        <v>1.1409270239541369</v>
      </c>
      <c r="M18" s="35">
        <f>'D. NORMALISED CHANGE'!Z19+'D. NORMALISED CHANGE'!AF19+'D. NORMALISED CHANGE'!AL19</f>
        <v>1.907531126875248</v>
      </c>
      <c r="N18" s="201">
        <f>'D. NORMALISED CHANGE'!AB19+'D. NORMALISED CHANGE'!AH19+'D. NORMALISED CHANGE'!AN19</f>
        <v>1.5341525090217993</v>
      </c>
      <c r="O18" s="38">
        <f>'D. NORMALISED CHANGE'!AO19+'D. NORMALISED CHANGE'!AU20+'D. NORMALISED CHANGE'!BA19</f>
        <v>0.82989695426375687</v>
      </c>
      <c r="P18" s="35">
        <f>'D. NORMALISED CHANGE'!AP19+'D. NORMALISED CHANGE'!AV20+'D. NORMALISED CHANGE'!BB19</f>
        <v>1.6370811611717455</v>
      </c>
      <c r="Q18" s="35">
        <f>'D. NORMALISED CHANGE'!AQ19+'D. NORMALISED CHANGE'!AW19+'D. NORMALISED CHANGE'!BC19</f>
        <v>1.5199141032246684</v>
      </c>
      <c r="R18" s="35">
        <f>'D. NORMALISED CHANGE'!AR19+'D. NORMALISED CHANGE'!AX19+'D. NORMALISED CHANGE'!BD19</f>
        <v>1.3130151727899579</v>
      </c>
      <c r="S18" s="201">
        <f>'D. NORMALISED CHANGE'!AT19+'D. NORMALISED CHANGE'!AZ19+'D. NORMALISED CHANGE'!BF19</f>
        <v>1.7933079471969138</v>
      </c>
      <c r="T18" s="46">
        <f t="shared" si="0"/>
        <v>4.029046219153769</v>
      </c>
      <c r="U18" s="46">
        <f t="shared" si="0"/>
        <v>5.4636468745060665</v>
      </c>
      <c r="V18" s="46">
        <f t="shared" si="0"/>
        <v>3.6027366213064318</v>
      </c>
      <c r="W18" s="46">
        <f t="shared" si="0"/>
        <v>5.0023445142547036</v>
      </c>
      <c r="X18" s="201">
        <f t="shared" si="0"/>
        <v>4.8519073774294377</v>
      </c>
      <c r="Y18" s="202">
        <f>'D. NORMALISED CHANGE'!CP19+'D. NORMALISED CHANGE'!CV19+'D. NORMALISED CHANGE'!DB19</f>
        <v>1.7558285634510682</v>
      </c>
      <c r="Z18" s="46">
        <f>'D. NORMALISED CHANGE'!CQ19+'D. NORMALISED CHANGE'!CW19+'D. NORMALISED CHANGE'!DC19</f>
        <v>1.8365527065527067</v>
      </c>
      <c r="AA18" s="46">
        <f>'D. NORMALISED CHANGE'!CR19+'D. NORMALISED CHANGE'!CX19+'D. NORMALISED CHANGE'!DD19</f>
        <v>1.738332707569179</v>
      </c>
      <c r="AB18" s="46">
        <f>'D. NORMALISED CHANGE'!CS19+'D. NORMALISED CHANGE'!CY19+'D. NORMALISED CHANGE'!DE19</f>
        <v>1.4064935064935065</v>
      </c>
      <c r="AC18" s="201">
        <f>'D. NORMALISED CHANGE'!CU19+'D. NORMALISED CHANGE'!DA19+'D. NORMALISED CHANGE'!DG19</f>
        <v>1.067644183773216</v>
      </c>
      <c r="AD18" s="202">
        <f>'D. NORMALISED CHANGE'!BY19+'D. NORMALISED CHANGE'!CE19+'D. NORMALISED CHANGE'!CK19</f>
        <v>1.5495840886417409</v>
      </c>
      <c r="AE18" s="46">
        <f>'D. NORMALISED CHANGE'!BZ19+'D. NORMALISED CHANGE'!CF19+'D. NORMALISED CHANGE'!CL19</f>
        <v>0.81482453048089831</v>
      </c>
      <c r="AF18" s="46">
        <f>'D. NORMALISED CHANGE'!CA19+'D. NORMALISED CHANGE'!CG19+'D. NORMALISED CHANGE'!CM19</f>
        <v>1.4460429226642155</v>
      </c>
      <c r="AG18" s="46">
        <f>'D. NORMALISED CHANGE'!CA19+'D. NORMALISED CHANGE'!CH19+'D. NORMALISED CHANGE'!CM19</f>
        <v>1.1237231496928746</v>
      </c>
      <c r="AH18" s="201">
        <f>'D. NORMALISED CHANGE'!CD19+'D. NORMALISED CHANGE'!CJ19+'D. NORMALISED CHANGE'!CO19</f>
        <v>1.6427088651313935</v>
      </c>
      <c r="AI18" s="202">
        <f>'D. NORMALISED CHANGE'!BG19+'D. NORMALISED CHANGE'!BM19+'D. NORMALISED CHANGE'!BS19</f>
        <v>1.5460155297704159</v>
      </c>
      <c r="AJ18" s="46">
        <f>'D. NORMALISED CHANGE'!BH19+'D. NORMALISED CHANGE'!BN19+'D. NORMALISED CHANGE'!BT19</f>
        <v>2.045574446092612</v>
      </c>
      <c r="AK18" s="46">
        <f>'D. NORMALISED CHANGE'!BI19+'D. NORMALISED CHANGE'!BO19+'D. NORMALISED CHANGE'!BU19</f>
        <v>0.9811930803104556</v>
      </c>
      <c r="AL18" s="46">
        <f>'D. NORMALISED CHANGE'!BJ19+'D. NORMALISED CHANGE'!BP19+'D. NORMALISED CHANGE'!BV19</f>
        <v>2.6969471332836932</v>
      </c>
      <c r="AM18" s="201">
        <f>'D. NORMALISED CHANGE'!BL19+'D. NORMALISED CHANGE'!BR19+'D. NORMALISED CHANGE'!BX19</f>
        <v>1.7935663162891644</v>
      </c>
      <c r="AN18" s="46">
        <f t="shared" si="1"/>
        <v>4.8514281818632252</v>
      </c>
      <c r="AO18" s="46">
        <f t="shared" si="1"/>
        <v>4.6969516831262172</v>
      </c>
      <c r="AP18" s="46">
        <f t="shared" si="1"/>
        <v>4.1655687105438499</v>
      </c>
      <c r="AQ18" s="46">
        <f t="shared" si="1"/>
        <v>5.2271637894700742</v>
      </c>
      <c r="AR18" s="201">
        <f t="shared" si="1"/>
        <v>4.5039193651937737</v>
      </c>
      <c r="AS18" s="46"/>
      <c r="AT18" s="46"/>
      <c r="AU18" s="46"/>
      <c r="AV18" s="46"/>
      <c r="AW18" s="46"/>
    </row>
    <row r="19" spans="1:49" x14ac:dyDescent="0.35">
      <c r="A19" s="228"/>
      <c r="B19" s="248" t="s">
        <v>46</v>
      </c>
      <c r="C19" s="248" t="s">
        <v>53</v>
      </c>
      <c r="D19" s="229" t="s">
        <v>64</v>
      </c>
      <c r="E19" s="38">
        <f>'D. NORMALISED CHANGE'!E20+'D. NORMALISED CHANGE'!K20+'D. NORMALISED CHANGE'!Q20</f>
        <v>1.3649984303564437</v>
      </c>
      <c r="F19" s="35">
        <f>'D. NORMALISED CHANGE'!F20+'D. NORMALISED CHANGE'!L20+'D. NORMALISED CHANGE'!R20</f>
        <v>1.976137054590045</v>
      </c>
      <c r="G19" s="35">
        <f>'D. NORMALISED CHANGE'!G20+'D. NORMALISED CHANGE'!M20+'D. NORMALISED CHANGE'!S20</f>
        <v>1.2297763585452142</v>
      </c>
      <c r="H19" s="35">
        <f>'D. NORMALISED CHANGE'!H20+'D. NORMALISED CHANGE'!N20+'D. NORMALISED CHANGE'!T20</f>
        <v>1.5792768648814604</v>
      </c>
      <c r="I19" s="201">
        <f>'D. NORMALISED CHANGE'!J20+'D. NORMALISED CHANGE'!P20+'D. NORMALISED CHANGE'!V20</f>
        <v>1.2977680209483853</v>
      </c>
      <c r="J19" s="38">
        <f>'D. NORMALISED CHANGE'!W20+'D. NORMALISED CHANGE'!AC20+'D. NORMALISED CHANGE'!AI20</f>
        <v>2.0673629463875436</v>
      </c>
      <c r="K19" s="35">
        <f>'D. NORMALISED CHANGE'!X20+'D. NORMALISED CHANGE'!AD20+'D. NORMALISED CHANGE'!AJ20</f>
        <v>1.3208755394049518</v>
      </c>
      <c r="L19" s="35">
        <f>'D. NORMALISED CHANGE'!Y20+'D. NORMALISED CHANGE'!AE20+'D. NORMALISED CHANGE'!AK20</f>
        <v>1.0220190084325043</v>
      </c>
      <c r="M19" s="35">
        <f>'D. NORMALISED CHANGE'!Z20+'D. NORMALISED CHANGE'!AF20+'D. NORMALISED CHANGE'!AL20</f>
        <v>1.3632095731162197</v>
      </c>
      <c r="N19" s="201">
        <f>'D. NORMALISED CHANGE'!AB20+'D. NORMALISED CHANGE'!AH20+'D. NORMALISED CHANGE'!AN20</f>
        <v>1.683044518035768</v>
      </c>
      <c r="O19" s="38">
        <f>'D. NORMALISED CHANGE'!AO20+'D. NORMALISED CHANGE'!AU21+'D. NORMALISED CHANGE'!BA20</f>
        <v>1.6412564041677944</v>
      </c>
      <c r="P19" s="35">
        <f>'D. NORMALISED CHANGE'!AP20+'D. NORMALISED CHANGE'!AV21+'D. NORMALISED CHANGE'!BB20</f>
        <v>1.5256009880201564</v>
      </c>
      <c r="Q19" s="35">
        <f>'D. NORMALISED CHANGE'!AQ20+'D. NORMALISED CHANGE'!AW20+'D. NORMALISED CHANGE'!BC20</f>
        <v>0.93468646864686467</v>
      </c>
      <c r="R19" s="35">
        <f>'D. NORMALISED CHANGE'!AR20+'D. NORMALISED CHANGE'!AX20+'D. NORMALISED CHANGE'!BD20</f>
        <v>1.4575515812494604</v>
      </c>
      <c r="S19" s="201">
        <f>'D. NORMALISED CHANGE'!AT20+'D. NORMALISED CHANGE'!AZ20+'D. NORMALISED CHANGE'!BF20</f>
        <v>1.3066748831094375</v>
      </c>
      <c r="T19" s="46">
        <f t="shared" si="0"/>
        <v>5.0736177809117819</v>
      </c>
      <c r="U19" s="46">
        <f t="shared" si="0"/>
        <v>4.822613582015153</v>
      </c>
      <c r="V19" s="46">
        <f t="shared" si="0"/>
        <v>3.186481835624583</v>
      </c>
      <c r="W19" s="46">
        <f t="shared" si="0"/>
        <v>4.4000380192471402</v>
      </c>
      <c r="X19" s="201">
        <f t="shared" si="0"/>
        <v>4.2874874220935908</v>
      </c>
      <c r="Y19" s="202">
        <f>'D. NORMALISED CHANGE'!CP20+'D. NORMALISED CHANGE'!CV20+'D. NORMALISED CHANGE'!DB20</f>
        <v>1.3499930196844896</v>
      </c>
      <c r="Z19" s="46">
        <f>'D. NORMALISED CHANGE'!CQ20+'D. NORMALISED CHANGE'!CW20+'D. NORMALISED CHANGE'!DC20</f>
        <v>2.2593080993080994</v>
      </c>
      <c r="AA19" s="46">
        <f>'D. NORMALISED CHANGE'!CR20+'D. NORMALISED CHANGE'!CX20+'D. NORMALISED CHANGE'!DD20</f>
        <v>1.641180415828303</v>
      </c>
      <c r="AB19" s="46">
        <f>'D. NORMALISED CHANGE'!CS20+'D. NORMALISED CHANGE'!CY20+'D. NORMALISED CHANGE'!DE20</f>
        <v>1.494949494949495</v>
      </c>
      <c r="AC19" s="201">
        <f>'D. NORMALISED CHANGE'!CU20+'D. NORMALISED CHANGE'!DA20+'D. NORMALISED CHANGE'!DG20</f>
        <v>1.1408602150537634</v>
      </c>
      <c r="AD19" s="202">
        <f>'D. NORMALISED CHANGE'!BY20+'D. NORMALISED CHANGE'!CE20+'D. NORMALISED CHANGE'!CK20</f>
        <v>1.7888933124663526</v>
      </c>
      <c r="AE19" s="46">
        <f>'D. NORMALISED CHANGE'!BZ20+'D. NORMALISED CHANGE'!CF20+'D. NORMALISED CHANGE'!CL20</f>
        <v>1.6339873668314757</v>
      </c>
      <c r="AF19" s="46">
        <f>'D. NORMALISED CHANGE'!CA20+'D. NORMALISED CHANGE'!CG20+'D. NORMALISED CHANGE'!CM20</f>
        <v>1.1195203201782964</v>
      </c>
      <c r="AG19" s="46">
        <f>'D. NORMALISED CHANGE'!CA20+'D. NORMALISED CHANGE'!CH20+'D. NORMALISED CHANGE'!CM20</f>
        <v>1.206966555608636</v>
      </c>
      <c r="AH19" s="201">
        <f>'D. NORMALISED CHANGE'!CD20+'D. NORMALISED CHANGE'!CJ20+'D. NORMALISED CHANGE'!CO20</f>
        <v>1.6627873316550663</v>
      </c>
      <c r="AI19" s="202">
        <f>'D. NORMALISED CHANGE'!BG20+'D. NORMALISED CHANGE'!BM20+'D. NORMALISED CHANGE'!BS20</f>
        <v>1.561928640025805</v>
      </c>
      <c r="AJ19" s="46">
        <f>'D. NORMALISED CHANGE'!BH20+'D. NORMALISED CHANGE'!BN20+'D. NORMALISED CHANGE'!BT20</f>
        <v>1.945495413079146</v>
      </c>
      <c r="AK19" s="46">
        <f>'D. NORMALISED CHANGE'!BI20+'D. NORMALISED CHANGE'!BO20+'D. NORMALISED CHANGE'!BU20</f>
        <v>1.0028858253296347</v>
      </c>
      <c r="AL19" s="46">
        <f>'D. NORMALISED CHANGE'!BJ20+'D. NORMALISED CHANGE'!BP20+'D. NORMALISED CHANGE'!BV20</f>
        <v>1.3489159026684381</v>
      </c>
      <c r="AM19" s="201">
        <f>'D. NORMALISED CHANGE'!BL20+'D. NORMALISED CHANGE'!BR20+'D. NORMALISED CHANGE'!BX20</f>
        <v>2.1795164756492333</v>
      </c>
      <c r="AN19" s="46">
        <f t="shared" si="1"/>
        <v>4.700814972176647</v>
      </c>
      <c r="AO19" s="46">
        <f t="shared" si="1"/>
        <v>5.8387908792187213</v>
      </c>
      <c r="AP19" s="46">
        <f t="shared" si="1"/>
        <v>3.7635865613362345</v>
      </c>
      <c r="AQ19" s="46">
        <f t="shared" si="1"/>
        <v>4.0508319532265684</v>
      </c>
      <c r="AR19" s="201">
        <f t="shared" si="1"/>
        <v>4.9831640223580633</v>
      </c>
      <c r="AS19" s="46"/>
      <c r="AT19" s="46"/>
      <c r="AU19" s="46"/>
      <c r="AV19" s="46"/>
      <c r="AW19" s="46"/>
    </row>
    <row r="20" spans="1:49" x14ac:dyDescent="0.35">
      <c r="A20" s="228"/>
      <c r="B20" s="248" t="s">
        <v>21</v>
      </c>
      <c r="C20" s="248" t="s">
        <v>53</v>
      </c>
      <c r="D20" s="229" t="s">
        <v>65</v>
      </c>
      <c r="E20" s="38">
        <f>'D. NORMALISED CHANGE'!E21+'D. NORMALISED CHANGE'!K21+'D. NORMALISED CHANGE'!Q21</f>
        <v>1.0752874041718223</v>
      </c>
      <c r="F20" s="35">
        <f>'D. NORMALISED CHANGE'!F21+'D. NORMALISED CHANGE'!L21+'D. NORMALISED CHANGE'!R21</f>
        <v>1.4209854723737338</v>
      </c>
      <c r="G20" s="35">
        <f>'D. NORMALISED CHANGE'!G21+'D. NORMALISED CHANGE'!M21+'D. NORMALISED CHANGE'!S21</f>
        <v>1.6075283180936693</v>
      </c>
      <c r="H20" s="35">
        <f>'D. NORMALISED CHANGE'!H21+'D. NORMALISED CHANGE'!N21+'D. NORMALISED CHANGE'!T21</f>
        <v>1.2192674679640105</v>
      </c>
      <c r="I20" s="201">
        <f>'D. NORMALISED CHANGE'!J21+'D. NORMALISED CHANGE'!P21+'D. NORMALISED CHANGE'!V21</f>
        <v>1.217091680070572</v>
      </c>
      <c r="J20" s="38">
        <f>'D. NORMALISED CHANGE'!W21+'D. NORMALISED CHANGE'!AC21+'D. NORMALISED CHANGE'!AI21</f>
        <v>2.0716580555501274</v>
      </c>
      <c r="K20" s="35">
        <f>'D. NORMALISED CHANGE'!X21+'D. NORMALISED CHANGE'!AD21+'D. NORMALISED CHANGE'!AJ21</f>
        <v>1.0598143224025582</v>
      </c>
      <c r="L20" s="35">
        <f>'D. NORMALISED CHANGE'!Y21+'D. NORMALISED CHANGE'!AE21+'D. NORMALISED CHANGE'!AK21</f>
        <v>1.6097514706120402</v>
      </c>
      <c r="M20" s="35">
        <f>'D. NORMALISED CHANGE'!Z21+'D. NORMALISED CHANGE'!AF21+'D. NORMALISED CHANGE'!AL21</f>
        <v>1.2799734660639008</v>
      </c>
      <c r="N20" s="201">
        <f>'D. NORMALISED CHANGE'!AB21+'D. NORMALISED CHANGE'!AH21+'D. NORMALISED CHANGE'!AN21</f>
        <v>1.4922727994701741</v>
      </c>
      <c r="O20" s="38">
        <f>'D. NORMALISED CHANGE'!AO21+'D. NORMALISED CHANGE'!AU22+'D. NORMALISED CHANGE'!BA21</f>
        <v>1.8979180098125359</v>
      </c>
      <c r="P20" s="35">
        <f>'D. NORMALISED CHANGE'!AP21+'D. NORMALISED CHANGE'!AV22+'D. NORMALISED CHANGE'!BB21</f>
        <v>1.7595966136974757</v>
      </c>
      <c r="Q20" s="35">
        <f>'D. NORMALISED CHANGE'!AQ21+'D. NORMALISED CHANGE'!AW21+'D. NORMALISED CHANGE'!BC21</f>
        <v>0.97168896889688972</v>
      </c>
      <c r="R20" s="35">
        <f>'D. NORMALISED CHANGE'!AR21+'D. NORMALISED CHANGE'!AX21+'D. NORMALISED CHANGE'!BD21</f>
        <v>1.5900661920940042</v>
      </c>
      <c r="S20" s="201">
        <f>'D. NORMALISED CHANGE'!AT21+'D. NORMALISED CHANGE'!AZ21+'D. NORMALISED CHANGE'!BF21</f>
        <v>1.644313080607384</v>
      </c>
      <c r="T20" s="46">
        <f t="shared" si="0"/>
        <v>5.0448634695344854</v>
      </c>
      <c r="U20" s="46">
        <f t="shared" si="0"/>
        <v>4.2403964084737673</v>
      </c>
      <c r="V20" s="46">
        <f t="shared" si="0"/>
        <v>4.1889687576025985</v>
      </c>
      <c r="W20" s="46">
        <f t="shared" si="0"/>
        <v>4.0893071261219154</v>
      </c>
      <c r="X20" s="201">
        <f t="shared" si="0"/>
        <v>4.3536775601481299</v>
      </c>
      <c r="Y20" s="202">
        <f>'D. NORMALISED CHANGE'!CP21+'D. NORMALISED CHANGE'!CV21+'D. NORMALISED CHANGE'!DB21</f>
        <v>1.654464041033914</v>
      </c>
      <c r="Z20" s="46">
        <f>'D. NORMALISED CHANGE'!CQ21+'D. NORMALISED CHANGE'!CW21+'D. NORMALISED CHANGE'!DC21</f>
        <v>1.7781033781033782</v>
      </c>
      <c r="AA20" s="46">
        <f>'D. NORMALISED CHANGE'!CR21+'D. NORMALISED CHANGE'!CX21+'D. NORMALISED CHANGE'!DD21</f>
        <v>1.876970285663826</v>
      </c>
      <c r="AB20" s="46">
        <f>'D. NORMALISED CHANGE'!CS21+'D. NORMALISED CHANGE'!CY21+'D. NORMALISED CHANGE'!DE21</f>
        <v>1.7255376898234043</v>
      </c>
      <c r="AC20" s="201">
        <f>'D. NORMALISED CHANGE'!CU21+'D. NORMALISED CHANGE'!DA21+'D. NORMALISED CHANGE'!DG21</f>
        <v>1.0506476050830891</v>
      </c>
      <c r="AD20" s="202">
        <f>'D. NORMALISED CHANGE'!BY21+'D. NORMALISED CHANGE'!CE21+'D. NORMALISED CHANGE'!CK21</f>
        <v>1.7969944800854982</v>
      </c>
      <c r="AE20" s="46">
        <f>'D. NORMALISED CHANGE'!BZ21+'D. NORMALISED CHANGE'!CF21+'D. NORMALISED CHANGE'!CL21</f>
        <v>1.2879288341684896</v>
      </c>
      <c r="AF20" s="46">
        <f>'D. NORMALISED CHANGE'!CA21+'D. NORMALISED CHANGE'!CG21+'D. NORMALISED CHANGE'!CM21</f>
        <v>1.3619965995898262</v>
      </c>
      <c r="AG20" s="46">
        <f>'D. NORMALISED CHANGE'!CA21+'D. NORMALISED CHANGE'!CH21+'D. NORMALISED CHANGE'!CM21</f>
        <v>1.4568738020413869</v>
      </c>
      <c r="AH20" s="201">
        <f>'D. NORMALISED CHANGE'!CD21+'D. NORMALISED CHANGE'!CJ21+'D. NORMALISED CHANGE'!CO21</f>
        <v>1.9257138010537203</v>
      </c>
      <c r="AI20" s="202">
        <f>'D. NORMALISED CHANGE'!BG21+'D. NORMALISED CHANGE'!BM21+'D. NORMALISED CHANGE'!BS21</f>
        <v>0.86868298332039651</v>
      </c>
      <c r="AJ20" s="46">
        <f>'D. NORMALISED CHANGE'!BH21+'D. NORMALISED CHANGE'!BN21+'D. NORMALISED CHANGE'!BT21</f>
        <v>0.75735118486695896</v>
      </c>
      <c r="AK20" s="46">
        <f>'D. NORMALISED CHANGE'!BI21+'D. NORMALISED CHANGE'!BO21+'D. NORMALISED CHANGE'!BU21</f>
        <v>1.328002048231653</v>
      </c>
      <c r="AL20" s="46">
        <f>'D. NORMALISED CHANGE'!BJ21+'D. NORMALISED CHANGE'!BP21+'D. NORMALISED CHANGE'!BV21</f>
        <v>1.5581605016060363</v>
      </c>
      <c r="AM20" s="201">
        <f>'D. NORMALISED CHANGE'!BL21+'D. NORMALISED CHANGE'!BR21+'D. NORMALISED CHANGE'!BX21</f>
        <v>1.1072369351465052</v>
      </c>
      <c r="AN20" s="46">
        <f t="shared" si="1"/>
        <v>4.3201415044398086</v>
      </c>
      <c r="AO20" s="46">
        <f t="shared" si="1"/>
        <v>3.8233833971388265</v>
      </c>
      <c r="AP20" s="46">
        <f t="shared" si="1"/>
        <v>4.5669689334853052</v>
      </c>
      <c r="AQ20" s="46">
        <f t="shared" si="1"/>
        <v>4.7405719934708275</v>
      </c>
      <c r="AR20" s="201">
        <f t="shared" si="1"/>
        <v>4.0835983412833148</v>
      </c>
      <c r="AS20" s="46"/>
      <c r="AT20" s="46"/>
      <c r="AU20" s="46"/>
      <c r="AV20" s="46"/>
      <c r="AW20" s="46"/>
    </row>
    <row r="21" spans="1:49" x14ac:dyDescent="0.35">
      <c r="A21" s="228"/>
      <c r="B21" s="248" t="s">
        <v>22</v>
      </c>
      <c r="C21" s="248" t="s">
        <v>53</v>
      </c>
      <c r="D21" s="229" t="s">
        <v>66</v>
      </c>
      <c r="E21" s="38">
        <f>'D. NORMALISED CHANGE'!E22+'D. NORMALISED CHANGE'!K22+'D. NORMALISED CHANGE'!Q22</f>
        <v>1.7011361989784013</v>
      </c>
      <c r="F21" s="35">
        <f>'D. NORMALISED CHANGE'!F22+'D. NORMALISED CHANGE'!L22+'D. NORMALISED CHANGE'!R22</f>
        <v>1.5063123686079409</v>
      </c>
      <c r="G21" s="35">
        <f>'D. NORMALISED CHANGE'!G22+'D. NORMALISED CHANGE'!M22+'D. NORMALISED CHANGE'!S22</f>
        <v>1.3307563605763937</v>
      </c>
      <c r="H21" s="35">
        <f>'D. NORMALISED CHANGE'!H22+'D. NORMALISED CHANGE'!N22+'D. NORMALISED CHANGE'!T22</f>
        <v>1.4857670920128758</v>
      </c>
      <c r="I21" s="201">
        <f>'D. NORMALISED CHANGE'!J22+'D. NORMALISED CHANGE'!P22+'D. NORMALISED CHANGE'!V22</f>
        <v>1.2067393477809016</v>
      </c>
      <c r="J21" s="38">
        <f>'D. NORMALISED CHANGE'!W22+'D. NORMALISED CHANGE'!AC22+'D. NORMALISED CHANGE'!AI22</f>
        <v>1.3129156130461908</v>
      </c>
      <c r="K21" s="35">
        <f>'D. NORMALISED CHANGE'!X22+'D. NORMALISED CHANGE'!AD22+'D. NORMALISED CHANGE'!AJ22</f>
        <v>1.3188822501243016</v>
      </c>
      <c r="L21" s="35">
        <f>'D. NORMALISED CHANGE'!Y22+'D. NORMALISED CHANGE'!AE22+'D. NORMALISED CHANGE'!AK22</f>
        <v>1.5122029713515954</v>
      </c>
      <c r="M21" s="35">
        <f>'D. NORMALISED CHANGE'!Z22+'D. NORMALISED CHANGE'!AF22+'D. NORMALISED CHANGE'!AL22</f>
        <v>1.8549933856389056</v>
      </c>
      <c r="N21" s="201">
        <f>'D. NORMALISED CHANGE'!AB22+'D. NORMALISED CHANGE'!AH22+'D. NORMALISED CHANGE'!AN22</f>
        <v>1.3255117922191326</v>
      </c>
      <c r="O21" s="38">
        <f>'D. NORMALISED CHANGE'!AO22+'D. NORMALISED CHANGE'!AU23+'D. NORMALISED CHANGE'!BA22</f>
        <v>0.97853334542208392</v>
      </c>
      <c r="P21" s="35">
        <f>'D. NORMALISED CHANGE'!AP22+'D. NORMALISED CHANGE'!AV23+'D. NORMALISED CHANGE'!BB22</f>
        <v>1.4041062456418032</v>
      </c>
      <c r="Q21" s="35">
        <f>'D. NORMALISED CHANGE'!AQ22+'D. NORMALISED CHANGE'!AW22+'D. NORMALISED CHANGE'!BC22</f>
        <v>1.7776037286947872</v>
      </c>
      <c r="R21" s="35">
        <f>'D. NORMALISED CHANGE'!AR22+'D. NORMALISED CHANGE'!AX22+'D. NORMALISED CHANGE'!BD22</f>
        <v>1.3366612491293242</v>
      </c>
      <c r="S21" s="201">
        <f>'D. NORMALISED CHANGE'!AT22+'D. NORMALISED CHANGE'!AZ22+'D. NORMALISED CHANGE'!BF22</f>
        <v>1.599089690438253</v>
      </c>
      <c r="T21" s="46">
        <f t="shared" si="0"/>
        <v>3.9925851574466757</v>
      </c>
      <c r="U21" s="46">
        <f t="shared" si="0"/>
        <v>4.2293008643740455</v>
      </c>
      <c r="V21" s="46">
        <f t="shared" si="0"/>
        <v>4.6205630606227768</v>
      </c>
      <c r="W21" s="46">
        <f t="shared" si="0"/>
        <v>4.6774217267811053</v>
      </c>
      <c r="X21" s="201">
        <f t="shared" si="0"/>
        <v>4.1313408304382868</v>
      </c>
      <c r="Y21" s="202">
        <f>'D. NORMALISED CHANGE'!CP22+'D. NORMALISED CHANGE'!CV22+'D. NORMALISED CHANGE'!DB22</f>
        <v>1.5712131788356833</v>
      </c>
      <c r="Z21" s="46">
        <f>'D. NORMALISED CHANGE'!CQ22+'D. NORMALISED CHANGE'!CW22+'D. NORMALISED CHANGE'!DC22</f>
        <v>2.3496065662732333</v>
      </c>
      <c r="AA21" s="46">
        <f>'D. NORMALISED CHANGE'!CR22+'D. NORMALISED CHANGE'!CX22+'D. NORMALISED CHANGE'!DD22</f>
        <v>1.8018947015425888</v>
      </c>
      <c r="AB21" s="46">
        <f>'D. NORMALISED CHANGE'!CS22+'D. NORMALISED CHANGE'!CY22+'D. NORMALISED CHANGE'!DE22</f>
        <v>2.127477785372522</v>
      </c>
      <c r="AC21" s="201">
        <f>'D. NORMALISED CHANGE'!CU22+'D. NORMALISED CHANGE'!DA22+'D. NORMALISED CHANGE'!DG22</f>
        <v>1.6584415584415584</v>
      </c>
      <c r="AD21" s="202">
        <f>'D. NORMALISED CHANGE'!BY22+'D. NORMALISED CHANGE'!CE22+'D. NORMALISED CHANGE'!CK22</f>
        <v>1.4067162760601106</v>
      </c>
      <c r="AE21" s="46">
        <f>'D. NORMALISED CHANGE'!BZ22+'D. NORMALISED CHANGE'!CF22+'D. NORMALISED CHANGE'!CL22</f>
        <v>1.7147414962578382</v>
      </c>
      <c r="AF21" s="46">
        <f>'D. NORMALISED CHANGE'!CA22+'D. NORMALISED CHANGE'!CG22+'D. NORMALISED CHANGE'!CM22</f>
        <v>1.8892353411362937</v>
      </c>
      <c r="AG21" s="46">
        <f>'D. NORMALISED CHANGE'!CA22+'D. NORMALISED CHANGE'!CH22+'D. NORMALISED CHANGE'!CM22</f>
        <v>1.8699400595664835</v>
      </c>
      <c r="AH21" s="201">
        <f>'D. NORMALISED CHANGE'!CD22+'D. NORMALISED CHANGE'!CJ22+'D. NORMALISED CHANGE'!CO22</f>
        <v>1.823209268525356</v>
      </c>
      <c r="AI21" s="202">
        <f>'D. NORMALISED CHANGE'!BG22+'D. NORMALISED CHANGE'!BM22+'D. NORMALISED CHANGE'!BS22</f>
        <v>1.9724999237682028</v>
      </c>
      <c r="AJ21" s="46">
        <f>'D. NORMALISED CHANGE'!BH22+'D. NORMALISED CHANGE'!BN22+'D. NORMALISED CHANGE'!BT22</f>
        <v>1.0886724241815626</v>
      </c>
      <c r="AK21" s="46">
        <f>'D. NORMALISED CHANGE'!BI22+'D. NORMALISED CHANGE'!BO22+'D. NORMALISED CHANGE'!BU22</f>
        <v>1.0364215785099158</v>
      </c>
      <c r="AL21" s="46">
        <f>'D. NORMALISED CHANGE'!BJ22+'D. NORMALISED CHANGE'!BP22+'D. NORMALISED CHANGE'!BV22</f>
        <v>1.3516811113159997</v>
      </c>
      <c r="AM21" s="201">
        <f>'D. NORMALISED CHANGE'!BL22+'D. NORMALISED CHANGE'!BR22+'D. NORMALISED CHANGE'!BX22</f>
        <v>1.7617012498760585</v>
      </c>
      <c r="AN21" s="46">
        <f t="shared" si="1"/>
        <v>4.9504293786639968</v>
      </c>
      <c r="AO21" s="46">
        <f t="shared" si="1"/>
        <v>5.1530204867126344</v>
      </c>
      <c r="AP21" s="46">
        <f t="shared" si="1"/>
        <v>4.7275516211887982</v>
      </c>
      <c r="AQ21" s="46">
        <f t="shared" si="1"/>
        <v>5.3490989562550055</v>
      </c>
      <c r="AR21" s="201">
        <f t="shared" si="1"/>
        <v>5.2433520768429727</v>
      </c>
      <c r="AS21" s="46"/>
      <c r="AT21" s="46"/>
      <c r="AU21" s="46"/>
      <c r="AV21" s="46"/>
      <c r="AW21" s="46"/>
    </row>
    <row r="22" spans="1:49" x14ac:dyDescent="0.35">
      <c r="A22" s="228"/>
      <c r="B22" s="248" t="s">
        <v>29</v>
      </c>
      <c r="C22" s="248" t="s">
        <v>53</v>
      </c>
      <c r="D22" s="229" t="s">
        <v>67</v>
      </c>
      <c r="E22" s="38">
        <f>'D. NORMALISED CHANGE'!E23+'D. NORMALISED CHANGE'!K23+'D. NORMALISED CHANGE'!Q23</f>
        <v>1.6377012559256561</v>
      </c>
      <c r="F22" s="35">
        <f>'D. NORMALISED CHANGE'!F23+'D. NORMALISED CHANGE'!L23+'D. NORMALISED CHANGE'!R23</f>
        <v>1.1199721413763473</v>
      </c>
      <c r="G22" s="35">
        <f>'D. NORMALISED CHANGE'!G23+'D. NORMALISED CHANGE'!M23+'D. NORMALISED CHANGE'!S23</f>
        <v>1.155135794748972</v>
      </c>
      <c r="H22" s="35">
        <f>'D. NORMALISED CHANGE'!H23+'D. NORMALISED CHANGE'!N23+'D. NORMALISED CHANGE'!T23</f>
        <v>1.9376080542135141</v>
      </c>
      <c r="I22" s="201">
        <f>'D. NORMALISED CHANGE'!J23+'D. NORMALISED CHANGE'!P23+'D. NORMALISED CHANGE'!V23</f>
        <v>0.83545072141835885</v>
      </c>
      <c r="J22" s="38">
        <f>'D. NORMALISED CHANGE'!W23+'D. NORMALISED CHANGE'!AC23+'D. NORMALISED CHANGE'!AI23</f>
        <v>1.5714739232910304</v>
      </c>
      <c r="K22" s="35">
        <f>'D. NORMALISED CHANGE'!X23+'D. NORMALISED CHANGE'!AD23+'D. NORMALISED CHANGE'!AJ23</f>
        <v>1.1376141422877928</v>
      </c>
      <c r="L22" s="35">
        <f>'D. NORMALISED CHANGE'!Y23+'D. NORMALISED CHANGE'!AE23+'D. NORMALISED CHANGE'!AK23</f>
        <v>1.0220190084325043</v>
      </c>
      <c r="M22" s="35">
        <f>'D. NORMALISED CHANGE'!Z23+'D. NORMALISED CHANGE'!AF23+'D. NORMALISED CHANGE'!AL23</f>
        <v>1.5618892348618891</v>
      </c>
      <c r="N22" s="201">
        <f>'D. NORMALISED CHANGE'!AB23+'D. NORMALISED CHANGE'!AH23+'D. NORMALISED CHANGE'!AN23</f>
        <v>0.95146080763575103</v>
      </c>
      <c r="O22" s="38">
        <f>'D. NORMALISED CHANGE'!AO23+'D. NORMALISED CHANGE'!AU24+'D. NORMALISED CHANGE'!BA23</f>
        <v>1.5450646741007443</v>
      </c>
      <c r="P22" s="35">
        <f>'D. NORMALISED CHANGE'!AP23+'D. NORMALISED CHANGE'!AV24+'D. NORMALISED CHANGE'!BB23</f>
        <v>1.5137218591919543</v>
      </c>
      <c r="Q22" s="35">
        <f>'D. NORMALISED CHANGE'!AQ23+'D. NORMALISED CHANGE'!AW23+'D. NORMALISED CHANGE'!BC23</f>
        <v>0.35594098187727113</v>
      </c>
      <c r="R22" s="35">
        <f>'D. NORMALISED CHANGE'!AR23+'D. NORMALISED CHANGE'!AX23+'D. NORMALISED CHANGE'!BD23</f>
        <v>1.6276611375917911</v>
      </c>
      <c r="S22" s="201">
        <f>'D. NORMALISED CHANGE'!AT23+'D. NORMALISED CHANGE'!AZ23+'D. NORMALISED CHANGE'!BF23</f>
        <v>0.25587467362924282</v>
      </c>
      <c r="T22" s="46">
        <f t="shared" si="0"/>
        <v>4.754239853317431</v>
      </c>
      <c r="U22" s="46">
        <f t="shared" si="0"/>
        <v>3.7713081428560944</v>
      </c>
      <c r="V22" s="46">
        <f t="shared" si="0"/>
        <v>2.5330957850587472</v>
      </c>
      <c r="W22" s="46">
        <f t="shared" si="0"/>
        <v>5.1271584266671946</v>
      </c>
      <c r="X22" s="201">
        <f t="shared" si="0"/>
        <v>2.0427862026833528</v>
      </c>
      <c r="Y22" s="202">
        <f>'D. NORMALISED CHANGE'!CP23+'D. NORMALISED CHANGE'!CV23+'D. NORMALISED CHANGE'!DB23</f>
        <v>1.9076398495636244</v>
      </c>
      <c r="Z22" s="46">
        <f>'D. NORMALISED CHANGE'!CQ23+'D. NORMALISED CHANGE'!CW23+'D. NORMALISED CHANGE'!DC23</f>
        <v>1.3628940585080938</v>
      </c>
      <c r="AA22" s="46">
        <f>'D. NORMALISED CHANGE'!CR23+'D. NORMALISED CHANGE'!CX23+'D. NORMALISED CHANGE'!DD23</f>
        <v>1.6746196131034572</v>
      </c>
      <c r="AB22" s="46">
        <f>'D. NORMALISED CHANGE'!CS23+'D. NORMALISED CHANGE'!CY23+'D. NORMALISED CHANGE'!DE23</f>
        <v>1.8694845527143664</v>
      </c>
      <c r="AC22" s="201">
        <f>'D. NORMALISED CHANGE'!CU23+'D. NORMALISED CHANGE'!DA23+'D. NORMALISED CHANGE'!DG23</f>
        <v>1.1170576735092863</v>
      </c>
      <c r="AD22" s="202">
        <f>'D. NORMALISED CHANGE'!BY23+'D. NORMALISED CHANGE'!CE23+'D. NORMALISED CHANGE'!CK23</f>
        <v>2.0162317684037072</v>
      </c>
      <c r="AE22" s="46">
        <f>'D. NORMALISED CHANGE'!BZ23+'D. NORMALISED CHANGE'!CF23+'D. NORMALISED CHANGE'!CL23</f>
        <v>1.4380637061457988</v>
      </c>
      <c r="AF22" s="46">
        <f>'D. NORMALISED CHANGE'!CA23+'D. NORMALISED CHANGE'!CG23+'D. NORMALISED CHANGE'!CM23</f>
        <v>1.8904618962050046</v>
      </c>
      <c r="AG22" s="46">
        <f>'D. NORMALISED CHANGE'!CA23+'D. NORMALISED CHANGE'!CH23+'D. NORMALISED CHANGE'!CM23</f>
        <v>2.1125768465752106</v>
      </c>
      <c r="AH22" s="201">
        <f>'D. NORMALISED CHANGE'!CD23+'D. NORMALISED CHANGE'!CJ23+'D. NORMALISED CHANGE'!CO23</f>
        <v>2.2049654829047212</v>
      </c>
      <c r="AI22" s="202">
        <f>'D. NORMALISED CHANGE'!BG23+'D. NORMALISED CHANGE'!BM23+'D. NORMALISED CHANGE'!BS23</f>
        <v>0.44444444444444442</v>
      </c>
      <c r="AJ22" s="46">
        <f>'D. NORMALISED CHANGE'!BH23+'D. NORMALISED CHANGE'!BN23+'D. NORMALISED CHANGE'!BT23</f>
        <v>1.9933887186865951</v>
      </c>
      <c r="AK22" s="46">
        <f>'D. NORMALISED CHANGE'!BI23+'D. NORMALISED CHANGE'!BO23+'D. NORMALISED CHANGE'!BU23</f>
        <v>1.1060937819996499</v>
      </c>
      <c r="AL22" s="46">
        <f>'D. NORMALISED CHANGE'!BJ23+'D. NORMALISED CHANGE'!BP23+'D. NORMALISED CHANGE'!BV23</f>
        <v>1.5907080073408673</v>
      </c>
      <c r="AM22" s="201">
        <f>'D. NORMALISED CHANGE'!BL23+'D. NORMALISED CHANGE'!BR23+'D. NORMALISED CHANGE'!BX23</f>
        <v>1.0830305582347157</v>
      </c>
      <c r="AN22" s="46">
        <f t="shared" si="1"/>
        <v>4.3683160624117763</v>
      </c>
      <c r="AO22" s="46">
        <f t="shared" si="1"/>
        <v>4.7943464833404876</v>
      </c>
      <c r="AP22" s="46">
        <f t="shared" si="1"/>
        <v>4.6711752913081117</v>
      </c>
      <c r="AQ22" s="46">
        <f t="shared" si="1"/>
        <v>5.5727694066304441</v>
      </c>
      <c r="AR22" s="201">
        <f t="shared" si="1"/>
        <v>4.405053714648723</v>
      </c>
      <c r="AS22" s="46"/>
      <c r="AT22" s="46"/>
      <c r="AU22" s="46"/>
      <c r="AV22" s="46"/>
      <c r="AW22" s="46"/>
    </row>
    <row r="23" spans="1:49" s="2" customFormat="1" x14ac:dyDescent="0.35">
      <c r="A23" s="255"/>
      <c r="B23" s="256" t="s">
        <v>23</v>
      </c>
      <c r="C23" s="256" t="s">
        <v>53</v>
      </c>
      <c r="D23" s="254" t="s">
        <v>68</v>
      </c>
      <c r="E23" s="38">
        <f>'D. NORMALISED CHANGE'!E24+'D. NORMALISED CHANGE'!K24+'D. NORMALISED CHANGE'!Q24</f>
        <v>1.0150042316666301</v>
      </c>
      <c r="F23" s="35">
        <f>'D. NORMALISED CHANGE'!F24+'D. NORMALISED CHANGE'!L24+'D. NORMALISED CHANGE'!R24</f>
        <v>1.9621732787670123</v>
      </c>
      <c r="G23" s="35">
        <f>'D. NORMALISED CHANGE'!G24+'D. NORMALISED CHANGE'!M24+'D. NORMALISED CHANGE'!S24</f>
        <v>1.6082764107350165</v>
      </c>
      <c r="H23" s="35">
        <f>'D. NORMALISED CHANGE'!H24+'D. NORMALISED CHANGE'!N24+'D. NORMALISED CHANGE'!T24</f>
        <v>1.5766276918468343</v>
      </c>
      <c r="I23" s="201">
        <f>'D. NORMALISED CHANGE'!J24+'D. NORMALISED CHANGE'!P24+'D. NORMALISED CHANGE'!V24</f>
        <v>1.265354205637949</v>
      </c>
      <c r="J23" s="38">
        <f>'D. NORMALISED CHANGE'!W24+'D. NORMALISED CHANGE'!AC24+'D. NORMALISED CHANGE'!AI24</f>
        <v>1.5826069606596165</v>
      </c>
      <c r="K23" s="35">
        <f>'D. NORMALISED CHANGE'!X24+'D. NORMALISED CHANGE'!AD24+'D. NORMALISED CHANGE'!AJ24</f>
        <v>1.2580380665531068</v>
      </c>
      <c r="L23" s="35">
        <f>'D. NORMALISED CHANGE'!Y24+'D. NORMALISED CHANGE'!AE24+'D. NORMALISED CHANGE'!AK24</f>
        <v>2.1038258845053743</v>
      </c>
      <c r="M23" s="35">
        <f>'D. NORMALISED CHANGE'!Z24+'D. NORMALISED CHANGE'!AF24+'D. NORMALISED CHANGE'!AL24</f>
        <v>1.5130377919401972</v>
      </c>
      <c r="N23" s="201">
        <f>'D. NORMALISED CHANGE'!AB24+'D. NORMALISED CHANGE'!AH24+'D. NORMALISED CHANGE'!AN24</f>
        <v>1.5381943396455022</v>
      </c>
      <c r="O23" s="38">
        <f>'D. NORMALISED CHANGE'!AO24+'D. NORMALISED CHANGE'!AU25+'D. NORMALISED CHANGE'!BA24</f>
        <v>1.3512704931381279</v>
      </c>
      <c r="P23" s="35">
        <f>'D. NORMALISED CHANGE'!AP24+'D. NORMALISED CHANGE'!AV25+'D. NORMALISED CHANGE'!BB24</f>
        <v>2.1328619659981425</v>
      </c>
      <c r="Q23" s="35">
        <f>'D. NORMALISED CHANGE'!AQ24+'D. NORMALISED CHANGE'!AW24+'D. NORMALISED CHANGE'!BC24</f>
        <v>0.97248600947051234</v>
      </c>
      <c r="R23" s="35">
        <f>'D. NORMALISED CHANGE'!AR24+'D. NORMALISED CHANGE'!AX24+'D. NORMALISED CHANGE'!BD24</f>
        <v>1.8981773586849271</v>
      </c>
      <c r="S23" s="201">
        <f>'D. NORMALISED CHANGE'!AT24+'D. NORMALISED CHANGE'!AZ24+'D. NORMALISED CHANGE'!BF24</f>
        <v>1.2888462834984331</v>
      </c>
      <c r="T23" s="46">
        <f t="shared" si="0"/>
        <v>3.9488816854643742</v>
      </c>
      <c r="U23" s="46">
        <f t="shared" si="0"/>
        <v>5.353073311318262</v>
      </c>
      <c r="V23" s="46">
        <f t="shared" si="0"/>
        <v>4.6845883047109034</v>
      </c>
      <c r="W23" s="46">
        <f t="shared" si="0"/>
        <v>4.9878428424719585</v>
      </c>
      <c r="X23" s="201">
        <f t="shared" si="0"/>
        <v>4.0923948287818845</v>
      </c>
      <c r="Y23" s="202">
        <f>'D. NORMALISED CHANGE'!CP24+'D. NORMALISED CHANGE'!CV24+'D. NORMALISED CHANGE'!DB24</f>
        <v>1.7778863604634929</v>
      </c>
      <c r="Z23" s="46">
        <f>'D. NORMALISED CHANGE'!CQ24+'D. NORMALISED CHANGE'!CW24+'D. NORMALISED CHANGE'!DC24</f>
        <v>1.6630806391675959</v>
      </c>
      <c r="AA23" s="46">
        <f>'D. NORMALISED CHANGE'!CR24+'D. NORMALISED CHANGE'!CX24+'D. NORMALISED CHANGE'!DD24</f>
        <v>2.0124382659593927</v>
      </c>
      <c r="AB23" s="46">
        <f>'D. NORMALISED CHANGE'!CS24+'D. NORMALISED CHANGE'!CY24+'D. NORMALISED CHANGE'!DE24</f>
        <v>1.5549536178107606</v>
      </c>
      <c r="AC23" s="201">
        <f>'D. NORMALISED CHANGE'!CU24+'D. NORMALISED CHANGE'!DA24+'D. NORMALISED CHANGE'!DG24</f>
        <v>1.3148216031280548</v>
      </c>
      <c r="AD23" s="202">
        <f>'D. NORMALISED CHANGE'!BY24+'D. NORMALISED CHANGE'!CE24+'D. NORMALISED CHANGE'!CK24</f>
        <v>1.961390442714213</v>
      </c>
      <c r="AE23" s="46">
        <f>'D. NORMALISED CHANGE'!BZ24+'D. NORMALISED CHANGE'!CF24+'D. NORMALISED CHANGE'!CL24</f>
        <v>1.1529059107954227</v>
      </c>
      <c r="AF23" s="46">
        <f>'D. NORMALISED CHANGE'!CA24+'D. NORMALISED CHANGE'!CG24+'D. NORMALISED CHANGE'!CM24</f>
        <v>1.9386472342708281</v>
      </c>
      <c r="AG23" s="46">
        <f>'D. NORMALISED CHANGE'!CA24+'D. NORMALISED CHANGE'!CH24+'D. NORMALISED CHANGE'!CM24</f>
        <v>1.7735919470769308</v>
      </c>
      <c r="AH23" s="201">
        <f>'D. NORMALISED CHANGE'!CD24+'D. NORMALISED CHANGE'!CJ24+'D. NORMALISED CHANGE'!CO24</f>
        <v>1.9104677739874569</v>
      </c>
      <c r="AI23" s="202">
        <f>'D. NORMALISED CHANGE'!BG24+'D. NORMALISED CHANGE'!BM24+'D. NORMALISED CHANGE'!BS24</f>
        <v>1.3544523539187348</v>
      </c>
      <c r="AJ23" s="46">
        <f>'D. NORMALISED CHANGE'!BH24+'D. NORMALISED CHANGE'!BN24+'D. NORMALISED CHANGE'!BT24</f>
        <v>1.1891527572208087</v>
      </c>
      <c r="AK23" s="46">
        <f>'D. NORMALISED CHANGE'!BI24+'D. NORMALISED CHANGE'!BO24+'D. NORMALISED CHANGE'!BU24</f>
        <v>1.0427553920931645</v>
      </c>
      <c r="AL23" s="46">
        <f>'D. NORMALISED CHANGE'!BJ24+'D. NORMALISED CHANGE'!BP24+'D. NORMALISED CHANGE'!BV24</f>
        <v>1.1766959657426188</v>
      </c>
      <c r="AM23" s="201">
        <f>'D. NORMALISED CHANGE'!BL24+'D. NORMALISED CHANGE'!BR24+'D. NORMALISED CHANGE'!BX24</f>
        <v>1.6385595144401106</v>
      </c>
      <c r="AN23" s="46">
        <f t="shared" si="1"/>
        <v>5.0937291570964405</v>
      </c>
      <c r="AO23" s="46">
        <f t="shared" si="1"/>
        <v>4.0051393071838275</v>
      </c>
      <c r="AP23" s="46">
        <f t="shared" si="1"/>
        <v>4.9938408923233855</v>
      </c>
      <c r="AQ23" s="46">
        <f t="shared" si="1"/>
        <v>4.5052415306303102</v>
      </c>
      <c r="AR23" s="201">
        <f t="shared" si="1"/>
        <v>4.8638488915556222</v>
      </c>
      <c r="AS23" s="46"/>
      <c r="AT23" s="46"/>
      <c r="AU23" s="46"/>
      <c r="AV23" s="46"/>
      <c r="AW23" s="46"/>
    </row>
    <row r="24" spans="1:49" x14ac:dyDescent="0.35">
      <c r="A24" s="228"/>
      <c r="B24" s="248" t="s">
        <v>24</v>
      </c>
      <c r="C24" s="248" t="s">
        <v>53</v>
      </c>
      <c r="D24" s="229" t="s">
        <v>69</v>
      </c>
      <c r="E24" s="38">
        <f>'D. NORMALISED CHANGE'!E25+'D. NORMALISED CHANGE'!K25+'D. NORMALISED CHANGE'!Q25</f>
        <v>0.97686429344270642</v>
      </c>
      <c r="F24" s="35">
        <f>'D. NORMALISED CHANGE'!F25+'D. NORMALISED CHANGE'!L25+'D. NORMALISED CHANGE'!R25</f>
        <v>1.5912654809711779</v>
      </c>
      <c r="G24" s="35">
        <f>'D. NORMALISED CHANGE'!G25+'D. NORMALISED CHANGE'!M25+'D. NORMALISED CHANGE'!S25</f>
        <v>1.4200783018214946</v>
      </c>
      <c r="H24" s="35">
        <f>'D. NORMALISED CHANGE'!H25+'D. NORMALISED CHANGE'!N25+'D. NORMALISED CHANGE'!T25</f>
        <v>1.5868520673329836</v>
      </c>
      <c r="I24" s="201">
        <f>'D. NORMALISED CHANGE'!J25+'D. NORMALISED CHANGE'!P25+'D. NORMALISED CHANGE'!V25</f>
        <v>0.82187557876386219</v>
      </c>
      <c r="J24" s="38">
        <f>'D. NORMALISED CHANGE'!W25+'D. NORMALISED CHANGE'!AC25+'D. NORMALISED CHANGE'!AI25</f>
        <v>1.1911064422842239</v>
      </c>
      <c r="K24" s="35">
        <f>'D. NORMALISED CHANGE'!X25+'D. NORMALISED CHANGE'!AD25+'D. NORMALISED CHANGE'!AJ25</f>
        <v>1.6047271183533287</v>
      </c>
      <c r="L24" s="35">
        <f>'D. NORMALISED CHANGE'!Y25+'D. NORMALISED CHANGE'!AE25+'D. NORMALISED CHANGE'!AK25</f>
        <v>1.9741164429394082</v>
      </c>
      <c r="M24" s="35">
        <f>'D. NORMALISED CHANGE'!Z25+'D. NORMALISED CHANGE'!AF25+'D. NORMALISED CHANGE'!AL25</f>
        <v>1.249461981040954</v>
      </c>
      <c r="N24" s="201">
        <f>'D. NORMALISED CHANGE'!AB25+'D. NORMALISED CHANGE'!AH25+'D. NORMALISED CHANGE'!AN25</f>
        <v>1.7743585081019924</v>
      </c>
      <c r="O24" s="38">
        <f>'D. NORMALISED CHANGE'!AO25+'D. NORMALISED CHANGE'!AU26+'D. NORMALISED CHANGE'!BA25</f>
        <v>1.7725437726871516</v>
      </c>
      <c r="P24" s="35">
        <f>'D. NORMALISED CHANGE'!AP25+'D. NORMALISED CHANGE'!AV26+'D. NORMALISED CHANGE'!BB25</f>
        <v>1.3496725928390043</v>
      </c>
      <c r="Q24" s="35">
        <f>'D. NORMALISED CHANGE'!AQ25+'D. NORMALISED CHANGE'!AW25+'D. NORMALISED CHANGE'!BC25</f>
        <v>1.3643416410606577</v>
      </c>
      <c r="R24" s="35">
        <f>'D. NORMALISED CHANGE'!AR25+'D. NORMALISED CHANGE'!AX25+'D. NORMALISED CHANGE'!BD25</f>
        <v>1.096099939406638</v>
      </c>
      <c r="S24" s="201">
        <f>'D. NORMALISED CHANGE'!AT25+'D. NORMALISED CHANGE'!AZ25+'D. NORMALISED CHANGE'!BF25</f>
        <v>1.7715966198634321</v>
      </c>
      <c r="T24" s="46">
        <f t="shared" si="0"/>
        <v>3.9405145084140818</v>
      </c>
      <c r="U24" s="46">
        <f t="shared" si="0"/>
        <v>4.5456651921635114</v>
      </c>
      <c r="V24" s="46">
        <f t="shared" si="0"/>
        <v>4.7585363858215608</v>
      </c>
      <c r="W24" s="46">
        <f t="shared" si="0"/>
        <v>3.9324139877805755</v>
      </c>
      <c r="X24" s="201">
        <f t="shared" si="0"/>
        <v>4.3678307067292863</v>
      </c>
      <c r="Y24" s="202">
        <f>'D. NORMALISED CHANGE'!CP25+'D. NORMALISED CHANGE'!CV25+'D. NORMALISED CHANGE'!DB25</f>
        <v>1.7688053023806201</v>
      </c>
      <c r="Z24" s="46">
        <f>'D. NORMALISED CHANGE'!CQ25+'D. NORMALISED CHANGE'!CW25+'D. NORMALISED CHANGE'!DC25</f>
        <v>2.1069800569800572</v>
      </c>
      <c r="AA24" s="46">
        <f>'D. NORMALISED CHANGE'!CR25+'D. NORMALISED CHANGE'!CX25+'D. NORMALISED CHANGE'!DD25</f>
        <v>1.953950978598866</v>
      </c>
      <c r="AB24" s="46">
        <f>'D. NORMALISED CHANGE'!CS25+'D. NORMALISED CHANGE'!CY25+'D. NORMALISED CHANGE'!DE25</f>
        <v>1.6185064935064934</v>
      </c>
      <c r="AC24" s="201">
        <f>'D. NORMALISED CHANGE'!CU25+'D. NORMALISED CHANGE'!DA25+'D. NORMALISED CHANGE'!DG25</f>
        <v>1.9108762865129585</v>
      </c>
      <c r="AD24" s="202">
        <f>'D. NORMALISED CHANGE'!BY25+'D. NORMALISED CHANGE'!CE25+'D. NORMALISED CHANGE'!CK25</f>
        <v>1.8887114463701007</v>
      </c>
      <c r="AE24" s="46">
        <f>'D. NORMALISED CHANGE'!BZ25+'D. NORMALISED CHANGE'!CF25+'D. NORMALISED CHANGE'!CL25</f>
        <v>1.5477502852960683</v>
      </c>
      <c r="AF24" s="46">
        <f>'D. NORMALISED CHANGE'!CA25+'D. NORMALISED CHANGE'!CG25+'D. NORMALISED CHANGE'!CM25</f>
        <v>1.4690438844343778</v>
      </c>
      <c r="AG24" s="46">
        <f>'D. NORMALISED CHANGE'!CA25+'D. NORMALISED CHANGE'!CH25+'D. NORMALISED CHANGE'!CM25</f>
        <v>1.6088911521648326</v>
      </c>
      <c r="AH24" s="201">
        <f>'D. NORMALISED CHANGE'!CD25+'D. NORMALISED CHANGE'!CJ25+'D. NORMALISED CHANGE'!CO25</f>
        <v>1.7914995684316783</v>
      </c>
      <c r="AI24" s="202">
        <f>'D. NORMALISED CHANGE'!BG25+'D. NORMALISED CHANGE'!BM25+'D. NORMALISED CHANGE'!BS25</f>
        <v>1.2946650584161854</v>
      </c>
      <c r="AJ24" s="46">
        <f>'D. NORMALISED CHANGE'!BH25+'D. NORMALISED CHANGE'!BN25+'D. NORMALISED CHANGE'!BT25</f>
        <v>0.69836675953976335</v>
      </c>
      <c r="AK24" s="46">
        <f>'D. NORMALISED CHANGE'!BI25+'D. NORMALISED CHANGE'!BO25+'D. NORMALISED CHANGE'!BU25</f>
        <v>1.7566650538330157</v>
      </c>
      <c r="AL24" s="46">
        <f>'D. NORMALISED CHANGE'!BJ25+'D. NORMALISED CHANGE'!BP25+'D. NORMALISED CHANGE'!BV25</f>
        <v>1.792955974877489</v>
      </c>
      <c r="AM24" s="201">
        <f>'D. NORMALISED CHANGE'!BL25+'D. NORMALISED CHANGE'!BR25+'D. NORMALISED CHANGE'!BX25</f>
        <v>1.1358503565362021</v>
      </c>
      <c r="AN24" s="46">
        <f t="shared" si="1"/>
        <v>4.9521818071669061</v>
      </c>
      <c r="AO24" s="46">
        <f t="shared" si="1"/>
        <v>4.353097101815889</v>
      </c>
      <c r="AP24" s="46">
        <f t="shared" si="1"/>
        <v>5.1796599168662603</v>
      </c>
      <c r="AQ24" s="46">
        <f t="shared" si="1"/>
        <v>5.0203536205488151</v>
      </c>
      <c r="AR24" s="201">
        <f t="shared" si="1"/>
        <v>4.8382262114808388</v>
      </c>
      <c r="AS24" s="46"/>
      <c r="AT24" s="46"/>
      <c r="AU24" s="46"/>
      <c r="AV24" s="46"/>
      <c r="AW24" s="46"/>
    </row>
    <row r="25" spans="1:49" x14ac:dyDescent="0.35">
      <c r="A25" s="228"/>
      <c r="B25" s="248" t="s">
        <v>25</v>
      </c>
      <c r="C25" s="248" t="s">
        <v>53</v>
      </c>
      <c r="D25" s="229" t="s">
        <v>70</v>
      </c>
      <c r="E25" s="38">
        <f>'D. NORMALISED CHANGE'!E26+'D. NORMALISED CHANGE'!K26+'D. NORMALISED CHANGE'!Q26</f>
        <v>0.4381397096923158</v>
      </c>
      <c r="F25" s="35">
        <f>'D. NORMALISED CHANGE'!F26+'D. NORMALISED CHANGE'!L26+'D. NORMALISED CHANGE'!R26</f>
        <v>2.2950979538430696</v>
      </c>
      <c r="G25" s="35">
        <f>'D. NORMALISED CHANGE'!G26+'D. NORMALISED CHANGE'!M26+'D. NORMALISED CHANGE'!S26</f>
        <v>1.4056802257091148</v>
      </c>
      <c r="H25" s="35">
        <f>'D. NORMALISED CHANGE'!H26+'D. NORMALISED CHANGE'!N26+'D. NORMALISED CHANGE'!T26</f>
        <v>1.9438462971948722</v>
      </c>
      <c r="I25" s="201">
        <f>'D. NORMALISED CHANGE'!J26+'D. NORMALISED CHANGE'!P26+'D. NORMALISED CHANGE'!V26</f>
        <v>0.91714924547898125</v>
      </c>
      <c r="J25" s="38">
        <f>'D. NORMALISED CHANGE'!W26+'D. NORMALISED CHANGE'!AC26+'D. NORMALISED CHANGE'!AI26</f>
        <v>1.0384245892686856</v>
      </c>
      <c r="K25" s="35">
        <f>'D. NORMALISED CHANGE'!X26+'D. NORMALISED CHANGE'!AD26+'D. NORMALISED CHANGE'!AJ26</f>
        <v>2.0150581717124494</v>
      </c>
      <c r="L25" s="35">
        <f>'D. NORMALISED CHANGE'!Y26+'D. NORMALISED CHANGE'!AE26+'D. NORMALISED CHANGE'!AK26</f>
        <v>2.0388464724176543</v>
      </c>
      <c r="M25" s="35">
        <f>'D. NORMALISED CHANGE'!Z26+'D. NORMALISED CHANGE'!AF26+'D. NORMALISED CHANGE'!AL26</f>
        <v>1.7539649607773287</v>
      </c>
      <c r="N25" s="201">
        <f>'D. NORMALISED CHANGE'!AB26+'D. NORMALISED CHANGE'!AH26+'D. NORMALISED CHANGE'!AN26</f>
        <v>2.0003047963671929</v>
      </c>
      <c r="O25" s="38">
        <f>'D. NORMALISED CHANGE'!AO26+'D. NORMALISED CHANGE'!AU27+'D. NORMALISED CHANGE'!BA26</f>
        <v>1.1769020734645821</v>
      </c>
      <c r="P25" s="35">
        <f>'D. NORMALISED CHANGE'!AP26+'D. NORMALISED CHANGE'!AV27+'D. NORMALISED CHANGE'!BB26</f>
        <v>1.5168632311669237</v>
      </c>
      <c r="Q25" s="35">
        <f>'D. NORMALISED CHANGE'!AQ26+'D. NORMALISED CHANGE'!AW26+'D. NORMALISED CHANGE'!BC26</f>
        <v>0.93468646864686467</v>
      </c>
      <c r="R25" s="35">
        <f>'D. NORMALISED CHANGE'!AR26+'D. NORMALISED CHANGE'!AX26+'D. NORMALISED CHANGE'!BD26</f>
        <v>1.9979613125654452</v>
      </c>
      <c r="S25" s="201">
        <f>'D. NORMALISED CHANGE'!AT26+'D. NORMALISED CHANGE'!AZ26+'D. NORMALISED CHANGE'!BF26</f>
        <v>1.4185319629375976</v>
      </c>
      <c r="T25" s="46">
        <f t="shared" si="0"/>
        <v>2.6534663724255836</v>
      </c>
      <c r="U25" s="46">
        <f t="shared" si="0"/>
        <v>5.8270193567224426</v>
      </c>
      <c r="V25" s="46">
        <f t="shared" si="0"/>
        <v>4.379213166773634</v>
      </c>
      <c r="W25" s="46">
        <f t="shared" si="0"/>
        <v>5.6957725705376454</v>
      </c>
      <c r="X25" s="201">
        <f t="shared" si="0"/>
        <v>4.3359860047837717</v>
      </c>
      <c r="Y25" s="202">
        <f>'D. NORMALISED CHANGE'!CP26+'D. NORMALISED CHANGE'!CV26+'D. NORMALISED CHANGE'!DB26</f>
        <v>1.6189864581879099</v>
      </c>
      <c r="Z25" s="46">
        <f>'D. NORMALISED CHANGE'!CQ26+'D. NORMALISED CHANGE'!CW26+'D. NORMALISED CHANGE'!DC26</f>
        <v>2.071218287884955</v>
      </c>
      <c r="AA25" s="46">
        <f>'D. NORMALISED CHANGE'!CR26+'D. NORMALISED CHANGE'!CX26+'D. NORMALISED CHANGE'!DD26</f>
        <v>2.2067404426559358</v>
      </c>
      <c r="AB25" s="46">
        <f>'D. NORMALISED CHANGE'!CS26+'D. NORMALISED CHANGE'!CY26+'D. NORMALISED CHANGE'!DE26</f>
        <v>1.8845598845598848</v>
      </c>
      <c r="AC25" s="201">
        <f>'D. NORMALISED CHANGE'!CU26+'D. NORMALISED CHANGE'!DA26+'D. NORMALISED CHANGE'!DG26</f>
        <v>1.9015151515151516</v>
      </c>
      <c r="AD25" s="202">
        <f>'D. NORMALISED CHANGE'!BY26+'D. NORMALISED CHANGE'!CE26+'D. NORMALISED CHANGE'!CK26</f>
        <v>0.98553011787689915</v>
      </c>
      <c r="AE25" s="46">
        <f>'D. NORMALISED CHANGE'!BZ26+'D. NORMALISED CHANGE'!CF26+'D. NORMALISED CHANGE'!CL26</f>
        <v>1.5152679645370546</v>
      </c>
      <c r="AF25" s="46">
        <f>'D. NORMALISED CHANGE'!CA26+'D. NORMALISED CHANGE'!CG26+'D. NORMALISED CHANGE'!CM26</f>
        <v>1.5668725636342877</v>
      </c>
      <c r="AG25" s="46">
        <f>'D. NORMALISED CHANGE'!CA26+'D. NORMALISED CHANGE'!CH26+'D. NORMALISED CHANGE'!CM26</f>
        <v>1.3677314363590762</v>
      </c>
      <c r="AH25" s="201">
        <f>'D. NORMALISED CHANGE'!CD26+'D. NORMALISED CHANGE'!CJ26+'D. NORMALISED CHANGE'!CO26</f>
        <v>1.4940691277166507</v>
      </c>
      <c r="AI25" s="202">
        <f>'D. NORMALISED CHANGE'!BG26+'D. NORMALISED CHANGE'!BM26+'D. NORMALISED CHANGE'!BS26</f>
        <v>0.91224495372376335</v>
      </c>
      <c r="AJ25" s="46">
        <f>'D. NORMALISED CHANGE'!BH26+'D. NORMALISED CHANGE'!BN26+'D. NORMALISED CHANGE'!BT26</f>
        <v>2.3047677112827261</v>
      </c>
      <c r="AK25" s="46">
        <f>'D. NORMALISED CHANGE'!BI26+'D. NORMALISED CHANGE'!BO26+'D. NORMALISED CHANGE'!BU26</f>
        <v>1.0751899319211105</v>
      </c>
      <c r="AL25" s="46">
        <f>'D. NORMALISED CHANGE'!BJ26+'D. NORMALISED CHANGE'!BP26+'D. NORMALISED CHANGE'!BV26</f>
        <v>1.629798077609141</v>
      </c>
      <c r="AM25" s="201">
        <f>'D. NORMALISED CHANGE'!BL26+'D. NORMALISED CHANGE'!BR26+'D. NORMALISED CHANGE'!BX26</f>
        <v>1.6807328898011185</v>
      </c>
      <c r="AN25" s="46">
        <f t="shared" si="1"/>
        <v>3.5167615297885724</v>
      </c>
      <c r="AO25" s="46">
        <f t="shared" si="1"/>
        <v>5.8912539637047354</v>
      </c>
      <c r="AP25" s="46">
        <f t="shared" si="1"/>
        <v>4.8488029382113336</v>
      </c>
      <c r="AQ25" s="46">
        <f t="shared" si="1"/>
        <v>4.8820893985281018</v>
      </c>
      <c r="AR25" s="201">
        <f t="shared" si="1"/>
        <v>5.0763171690329205</v>
      </c>
      <c r="AS25" s="46"/>
      <c r="AT25" s="46"/>
      <c r="AU25" s="46"/>
      <c r="AV25" s="46"/>
      <c r="AW25" s="46"/>
    </row>
    <row r="26" spans="1:49" x14ac:dyDescent="0.35">
      <c r="A26" s="228"/>
      <c r="B26" s="248" t="s">
        <v>47</v>
      </c>
      <c r="C26" s="248" t="s">
        <v>53</v>
      </c>
      <c r="D26" s="229" t="s">
        <v>71</v>
      </c>
      <c r="E26" s="38">
        <f>'D. NORMALISED CHANGE'!E27+'D. NORMALISED CHANGE'!K27+'D. NORMALISED CHANGE'!Q27</f>
        <v>1.2401937832288152</v>
      </c>
      <c r="F26" s="35">
        <f>'D. NORMALISED CHANGE'!F27+'D. NORMALISED CHANGE'!L27+'D. NORMALISED CHANGE'!R27</f>
        <v>1.0912596971514201</v>
      </c>
      <c r="G26" s="35">
        <f>'D. NORMALISED CHANGE'!G27+'D. NORMALISED CHANGE'!M27+'D. NORMALISED CHANGE'!S27</f>
        <v>0.99336292249548375</v>
      </c>
      <c r="H26" s="35">
        <f>'D. NORMALISED CHANGE'!H27+'D. NORMALISED CHANGE'!N27+'D. NORMALISED CHANGE'!T27</f>
        <v>1.3851619473631205</v>
      </c>
      <c r="I26" s="201">
        <f>'D. NORMALISED CHANGE'!J27+'D. NORMALISED CHANGE'!P27+'D. NORMALISED CHANGE'!V27</f>
        <v>0.65163662315824156</v>
      </c>
      <c r="J26" s="38">
        <f>'D. NORMALISED CHANGE'!W27+'D. NORMALISED CHANGE'!AC27+'D. NORMALISED CHANGE'!AI27</f>
        <v>1.3294639111910449</v>
      </c>
      <c r="K26" s="35">
        <f>'D. NORMALISED CHANGE'!X27+'D. NORMALISED CHANGE'!AD27+'D. NORMALISED CHANGE'!AJ27</f>
        <v>1.6947104247104252</v>
      </c>
      <c r="L26" s="35">
        <f>'D. NORMALISED CHANGE'!Y27+'D. NORMALISED CHANGE'!AE27+'D. NORMALISED CHANGE'!AK27</f>
        <v>1.2707057190617652</v>
      </c>
      <c r="M26" s="35">
        <f>'D. NORMALISED CHANGE'!Z27+'D. NORMALISED CHANGE'!AF27+'D. NORMALISED CHANGE'!AL27</f>
        <v>1.3086468116993035</v>
      </c>
      <c r="N26" s="201">
        <f>'D. NORMALISED CHANGE'!AB27+'D. NORMALISED CHANGE'!AH27+'D. NORMALISED CHANGE'!AN27</f>
        <v>1.4769460443645526</v>
      </c>
      <c r="O26" s="38">
        <f>'D. NORMALISED CHANGE'!AO27+'D. NORMALISED CHANGE'!AU28+'D. NORMALISED CHANGE'!BA27</f>
        <v>0.95903335458659789</v>
      </c>
      <c r="P26" s="35">
        <f>'D. NORMALISED CHANGE'!AP27+'D. NORMALISED CHANGE'!AV28+'D. NORMALISED CHANGE'!BB27</f>
        <v>1.9777138925745736</v>
      </c>
      <c r="Q26" s="35">
        <f>'D. NORMALISED CHANGE'!AQ27+'D. NORMALISED CHANGE'!AW27+'D. NORMALISED CHANGE'!BC27</f>
        <v>1.2257741017344979</v>
      </c>
      <c r="R26" s="35">
        <f>'D. NORMALISED CHANGE'!AR27+'D. NORMALISED CHANGE'!AX27+'D. NORMALISED CHANGE'!BD27</f>
        <v>1.7717502782847483</v>
      </c>
      <c r="S26" s="201">
        <f>'D. NORMALISED CHANGE'!AT27+'D. NORMALISED CHANGE'!AZ27+'D. NORMALISED CHANGE'!BF27</f>
        <v>1.1349633352468214</v>
      </c>
      <c r="T26" s="46">
        <f t="shared" si="0"/>
        <v>3.5286910490064578</v>
      </c>
      <c r="U26" s="46">
        <f t="shared" si="0"/>
        <v>4.7636840144364188</v>
      </c>
      <c r="V26" s="46">
        <f t="shared" si="0"/>
        <v>3.4898427432917467</v>
      </c>
      <c r="W26" s="46">
        <f t="shared" si="0"/>
        <v>4.4655590373471723</v>
      </c>
      <c r="X26" s="201">
        <f t="shared" si="0"/>
        <v>3.2635460027696155</v>
      </c>
      <c r="Y26" s="202">
        <f>'D. NORMALISED CHANGE'!CP27+'D. NORMALISED CHANGE'!CV27+'D. NORMALISED CHANGE'!DB27</f>
        <v>1.8698636511703661</v>
      </c>
      <c r="Z26" s="46">
        <f>'D. NORMALISED CHANGE'!CQ27+'D. NORMALISED CHANGE'!CW27+'D. NORMALISED CHANGE'!DC27</f>
        <v>1.6858160358160359</v>
      </c>
      <c r="AA26" s="46">
        <f>'D. NORMALISED CHANGE'!CR27+'D. NORMALISED CHANGE'!CX27+'D. NORMALISED CHANGE'!DD27</f>
        <v>1.9490191146881286</v>
      </c>
      <c r="AB26" s="46">
        <f>'D. NORMALISED CHANGE'!CS27+'D. NORMALISED CHANGE'!CY27+'D. NORMALISED CHANGE'!DE27</f>
        <v>1.4101731601731604</v>
      </c>
      <c r="AC26" s="201">
        <f>'D. NORMALISED CHANGE'!CU27+'D. NORMALISED CHANGE'!DA27+'D. NORMALISED CHANGE'!DG27</f>
        <v>1.2648838616580549</v>
      </c>
      <c r="AD26" s="202">
        <f>'D. NORMALISED CHANGE'!BY27+'D. NORMALISED CHANGE'!CE27+'D. NORMALISED CHANGE'!CK27</f>
        <v>2.3021111167939901</v>
      </c>
      <c r="AE26" s="46">
        <f>'D. NORMALISED CHANGE'!BZ27+'D. NORMALISED CHANGE'!CF27+'D. NORMALISED CHANGE'!CL27</f>
        <v>1.8756838291023723</v>
      </c>
      <c r="AF26" s="46">
        <f>'D. NORMALISED CHANGE'!CA27+'D. NORMALISED CHANGE'!CG27+'D. NORMALISED CHANGE'!CM27</f>
        <v>1.7562429664777679</v>
      </c>
      <c r="AG26" s="46">
        <f>'D. NORMALISED CHANGE'!CA27+'D. NORMALISED CHANGE'!CH27+'D. NORMALISED CHANGE'!CM27</f>
        <v>1.8123391139057592</v>
      </c>
      <c r="AH26" s="201">
        <f>'D. NORMALISED CHANGE'!CD27+'D. NORMALISED CHANGE'!CJ27+'D. NORMALISED CHANGE'!CO27</f>
        <v>2.2993361652907249</v>
      </c>
      <c r="AI26" s="202">
        <f>'D. NORMALISED CHANGE'!BG27+'D. NORMALISED CHANGE'!BM27+'D. NORMALISED CHANGE'!BS27</f>
        <v>0.7401393179253466</v>
      </c>
      <c r="AJ26" s="46">
        <f>'D. NORMALISED CHANGE'!BH27+'D. NORMALISED CHANGE'!BN27+'D. NORMALISED CHANGE'!BT27</f>
        <v>0.99761575648536172</v>
      </c>
      <c r="AK26" s="46">
        <f>'D. NORMALISED CHANGE'!BI27+'D. NORMALISED CHANGE'!BO27+'D. NORMALISED CHANGE'!BU27</f>
        <v>1.5424809594769355</v>
      </c>
      <c r="AL26" s="46">
        <f>'D. NORMALISED CHANGE'!BJ27+'D. NORMALISED CHANGE'!BP27+'D. NORMALISED CHANGE'!BV27</f>
        <v>1.3237853310837708</v>
      </c>
      <c r="AM26" s="201">
        <f>'D. NORMALISED CHANGE'!BL27+'D. NORMALISED CHANGE'!BR27+'D. NORMALISED CHANGE'!BX27</f>
        <v>0.81977009402623913</v>
      </c>
      <c r="AN26" s="46">
        <f t="shared" si="1"/>
        <v>4.9121140858897023</v>
      </c>
      <c r="AO26" s="46">
        <f t="shared" si="1"/>
        <v>4.5591156214037705</v>
      </c>
      <c r="AP26" s="46">
        <f t="shared" si="1"/>
        <v>5.247743040642832</v>
      </c>
      <c r="AQ26" s="46">
        <f t="shared" si="1"/>
        <v>4.5462976051626907</v>
      </c>
      <c r="AR26" s="201">
        <f t="shared" si="1"/>
        <v>4.3839901209750192</v>
      </c>
      <c r="AS26" s="46"/>
      <c r="AT26" s="46"/>
      <c r="AU26" s="46"/>
      <c r="AV26" s="46"/>
      <c r="AW26" s="46"/>
    </row>
    <row r="27" spans="1:49" x14ac:dyDescent="0.35">
      <c r="A27" s="228"/>
      <c r="B27" s="248" t="s">
        <v>45</v>
      </c>
      <c r="C27" s="248" t="s">
        <v>53</v>
      </c>
      <c r="D27" s="229" t="s">
        <v>72</v>
      </c>
      <c r="E27" s="38">
        <f>'D. NORMALISED CHANGE'!E28+'D. NORMALISED CHANGE'!K28+'D. NORMALISED CHANGE'!Q28</f>
        <v>0.61949448753745662</v>
      </c>
      <c r="F27" s="35">
        <f>'D. NORMALISED CHANGE'!F28+'D. NORMALISED CHANGE'!L28+'D. NORMALISED CHANGE'!R28</f>
        <v>1.3480599119956407</v>
      </c>
      <c r="G27" s="35">
        <f>'D. NORMALISED CHANGE'!G28+'D. NORMALISED CHANGE'!M28+'D. NORMALISED CHANGE'!S28</f>
        <v>1.4368126736074966</v>
      </c>
      <c r="H27" s="35">
        <f>'D. NORMALISED CHANGE'!H28+'D. NORMALISED CHANGE'!N28+'D. NORMALISED CHANGE'!T28</f>
        <v>1.7770717734868213</v>
      </c>
      <c r="I27" s="201">
        <f>'D. NORMALISED CHANGE'!J28+'D. NORMALISED CHANGE'!P28+'D. NORMALISED CHANGE'!V28</f>
        <v>0.94593939750891198</v>
      </c>
      <c r="J27" s="38">
        <f>'D. NORMALISED CHANGE'!W28+'D. NORMALISED CHANGE'!AC28+'D. NORMALISED CHANGE'!AI28</f>
        <v>2.6724467859578924</v>
      </c>
      <c r="K27" s="35">
        <f>'D. NORMALISED CHANGE'!X28+'D. NORMALISED CHANGE'!AD28+'D. NORMALISED CHANGE'!AJ28</f>
        <v>0.76497024087064402</v>
      </c>
      <c r="L27" s="35">
        <f>'D. NORMALISED CHANGE'!Y28+'D. NORMALISED CHANGE'!AE28+'D. NORMALISED CHANGE'!AK28</f>
        <v>1.8195919653903267</v>
      </c>
      <c r="M27" s="35">
        <f>'D. NORMALISED CHANGE'!Z28+'D. NORMALISED CHANGE'!AF28+'D. NORMALISED CHANGE'!AL28</f>
        <v>0.79609324031049078</v>
      </c>
      <c r="N27" s="201">
        <f>'D. NORMALISED CHANGE'!AB28+'D. NORMALISED CHANGE'!AH28+'D. NORMALISED CHANGE'!AN28</f>
        <v>1.2115091546516246</v>
      </c>
      <c r="O27" s="38">
        <f>'D. NORMALISED CHANGE'!AO28+'D. NORMALISED CHANGE'!AU29+'D. NORMALISED CHANGE'!BA28</f>
        <v>1.3971225070382918</v>
      </c>
      <c r="P27" s="35">
        <f>'D. NORMALISED CHANGE'!AP28+'D. NORMALISED CHANGE'!AV29+'D. NORMALISED CHANGE'!BB28</f>
        <v>1.37033136679014</v>
      </c>
      <c r="Q27" s="35">
        <f>'D. NORMALISED CHANGE'!AQ28+'D. NORMALISED CHANGE'!AW28+'D. NORMALISED CHANGE'!BC28</f>
        <v>1.4227585693492866</v>
      </c>
      <c r="R27" s="35">
        <f>'D. NORMALISED CHANGE'!AR28+'D. NORMALISED CHANGE'!AX28+'D. NORMALISED CHANGE'!BD28</f>
        <v>1.3178207956040553</v>
      </c>
      <c r="S27" s="201">
        <f>'D. NORMALISED CHANGE'!AT28+'D. NORMALISED CHANGE'!AZ28+'D. NORMALISED CHANGE'!BF28</f>
        <v>0.7901319022071629</v>
      </c>
      <c r="T27" s="46">
        <f t="shared" si="0"/>
        <v>4.6890637805336404</v>
      </c>
      <c r="U27" s="46">
        <f t="shared" si="0"/>
        <v>3.4833615196564249</v>
      </c>
      <c r="V27" s="46">
        <f t="shared" si="0"/>
        <v>4.6791632083471102</v>
      </c>
      <c r="W27" s="46">
        <f t="shared" si="0"/>
        <v>3.8909858094013674</v>
      </c>
      <c r="X27" s="201">
        <f t="shared" si="0"/>
        <v>2.9475804543676993</v>
      </c>
      <c r="Y27" s="202">
        <f>'D. NORMALISED CHANGE'!CP28+'D. NORMALISED CHANGE'!CV28+'D. NORMALISED CHANGE'!DB28</f>
        <v>2.2740471869328496</v>
      </c>
      <c r="Z27" s="46">
        <f>'D. NORMALISED CHANGE'!CQ28+'D. NORMALISED CHANGE'!CW28+'D. NORMALISED CHANGE'!DC28</f>
        <v>1.2388888888888889</v>
      </c>
      <c r="AA27" s="46">
        <f>'D. NORMALISED CHANGE'!CR28+'D. NORMALISED CHANGE'!CX28+'D. NORMALISED CHANGE'!DD28</f>
        <v>1.3328038405873839</v>
      </c>
      <c r="AB27" s="46">
        <f>'D. NORMALISED CHANGE'!CS28+'D. NORMALISED CHANGE'!CY28+'D. NORMALISED CHANGE'!DE28</f>
        <v>1.3726035868893012</v>
      </c>
      <c r="AC27" s="201">
        <f>'D. NORMALISED CHANGE'!CU28+'D. NORMALISED CHANGE'!DA28+'D. NORMALISED CHANGE'!DG28</f>
        <v>1.0986649174255285</v>
      </c>
      <c r="AD27" s="202">
        <f>'D. NORMALISED CHANGE'!BY28+'D. NORMALISED CHANGE'!CE28+'D. NORMALISED CHANGE'!CK28</f>
        <v>2.2968631416712535</v>
      </c>
      <c r="AE27" s="46">
        <f>'D. NORMALISED CHANGE'!BZ28+'D. NORMALISED CHANGE'!CF28+'D. NORMALISED CHANGE'!CL28</f>
        <v>1.8389982809880634</v>
      </c>
      <c r="AF27" s="46">
        <f>'D. NORMALISED CHANGE'!CA28+'D. NORMALISED CHANGE'!CG28+'D. NORMALISED CHANGE'!CM28</f>
        <v>2.0894213033502567</v>
      </c>
      <c r="AG27" s="46">
        <f>'D. NORMALISED CHANGE'!CA28+'D. NORMALISED CHANGE'!CH28+'D. NORMALISED CHANGE'!CM28</f>
        <v>2.2140863443809162</v>
      </c>
      <c r="AH27" s="201">
        <f>'D. NORMALISED CHANGE'!CD28+'D. NORMALISED CHANGE'!CJ28+'D. NORMALISED CHANGE'!CO28</f>
        <v>2.6309418800488089</v>
      </c>
      <c r="AI27" s="202">
        <f>'D. NORMALISED CHANGE'!BG28+'D. NORMALISED CHANGE'!BM28+'D. NORMALISED CHANGE'!BS28</f>
        <v>2.0413825484106072</v>
      </c>
      <c r="AJ27" s="46">
        <f>'D. NORMALISED CHANGE'!BH28+'D. NORMALISED CHANGE'!BN28+'D. NORMALISED CHANGE'!BT28</f>
        <v>0.95928686847536271</v>
      </c>
      <c r="AK27" s="46">
        <f>'D. NORMALISED CHANGE'!BI28+'D. NORMALISED CHANGE'!BO28+'D. NORMALISED CHANGE'!BU28</f>
        <v>1.1444929375141266</v>
      </c>
      <c r="AL27" s="46">
        <f>'D. NORMALISED CHANGE'!BJ28+'D. NORMALISED CHANGE'!BP28+'D. NORMALISED CHANGE'!BV28</f>
        <v>0.79291328600405675</v>
      </c>
      <c r="AM27" s="201">
        <f>'D. NORMALISED CHANGE'!BL28+'D. NORMALISED CHANGE'!BR28+'D. NORMALISED CHANGE'!BX28</f>
        <v>0.85839427824707637</v>
      </c>
      <c r="AN27" s="46">
        <f t="shared" si="1"/>
        <v>6.6122928770147107</v>
      </c>
      <c r="AO27" s="46">
        <f t="shared" si="1"/>
        <v>4.0371740383523145</v>
      </c>
      <c r="AP27" s="46">
        <f t="shared" si="1"/>
        <v>4.5667180814517669</v>
      </c>
      <c r="AQ27" s="46">
        <f t="shared" si="1"/>
        <v>4.3796032172742736</v>
      </c>
      <c r="AR27" s="201">
        <f t="shared" si="1"/>
        <v>4.5880010757214142</v>
      </c>
      <c r="AS27" s="46"/>
      <c r="AT27" s="46"/>
      <c r="AU27" s="46"/>
      <c r="AV27" s="46"/>
      <c r="AW27" s="46"/>
    </row>
    <row r="28" spans="1:49" x14ac:dyDescent="0.35">
      <c r="A28" s="228"/>
      <c r="B28" s="248" t="s">
        <v>27</v>
      </c>
      <c r="C28" s="248" t="s">
        <v>53</v>
      </c>
      <c r="D28" s="229" t="s">
        <v>73</v>
      </c>
      <c r="E28" s="38">
        <f>'D. NORMALISED CHANGE'!E29+'D. NORMALISED CHANGE'!K29+'D. NORMALISED CHANGE'!Q29</f>
        <v>2.083183717600078</v>
      </c>
      <c r="F28" s="35">
        <f>'D. NORMALISED CHANGE'!F29+'D. NORMALISED CHANGE'!L29+'D. NORMALISED CHANGE'!R29</f>
        <v>1.3563769911593719</v>
      </c>
      <c r="G28" s="35">
        <f>'D. NORMALISED CHANGE'!G29+'D. NORMALISED CHANGE'!M29+'D. NORMALISED CHANGE'!S29</f>
        <v>1.4649003209081339</v>
      </c>
      <c r="H28" s="35">
        <f>'D. NORMALISED CHANGE'!H29+'D. NORMALISED CHANGE'!N29+'D. NORMALISED CHANGE'!T29</f>
        <v>1.1304200471804531</v>
      </c>
      <c r="I28" s="201">
        <f>'D. NORMALISED CHANGE'!J29+'D. NORMALISED CHANGE'!P29+'D. NORMALISED CHANGE'!V29</f>
        <v>1.3467743107229886</v>
      </c>
      <c r="J28" s="38">
        <f>'D. NORMALISED CHANGE'!W29+'D. NORMALISED CHANGE'!AC29+'D. NORMALISED CHANGE'!AI29</f>
        <v>1.3613126601869667</v>
      </c>
      <c r="K28" s="35">
        <f>'D. NORMALISED CHANGE'!X29+'D. NORMALISED CHANGE'!AD29+'D. NORMALISED CHANGE'!AJ29</f>
        <v>1.8086616494578536</v>
      </c>
      <c r="L28" s="35">
        <f>'D. NORMALISED CHANGE'!Y29+'D. NORMALISED CHANGE'!AE29+'D. NORMALISED CHANGE'!AK29</f>
        <v>1.5861478367412656</v>
      </c>
      <c r="M28" s="35">
        <f>'D. NORMALISED CHANGE'!Z29+'D. NORMALISED CHANGE'!AF29+'D. NORMALISED CHANGE'!AL29</f>
        <v>1.0279631650745253</v>
      </c>
      <c r="N28" s="201">
        <f>'D. NORMALISED CHANGE'!AB29+'D. NORMALISED CHANGE'!AH29+'D. NORMALISED CHANGE'!AN29</f>
        <v>1.620085404810947</v>
      </c>
      <c r="O28" s="38">
        <f>'D. NORMALISED CHANGE'!AO29+'D. NORMALISED CHANGE'!AU30+'D. NORMALISED CHANGE'!BA29</f>
        <v>1.2967479737066363</v>
      </c>
      <c r="P28" s="35">
        <f>'D. NORMALISED CHANGE'!AP29+'D. NORMALISED CHANGE'!AV30+'D. NORMALISED CHANGE'!BB29</f>
        <v>1.8624032016772012</v>
      </c>
      <c r="Q28" s="35">
        <f>'D. NORMALISED CHANGE'!AQ29+'D. NORMALISED CHANGE'!AW29+'D. NORMALISED CHANGE'!BC29</f>
        <v>1.7614847142608998</v>
      </c>
      <c r="R28" s="35">
        <f>'D. NORMALISED CHANGE'!AR29+'D. NORMALISED CHANGE'!AX29+'D. NORMALISED CHANGE'!BD29</f>
        <v>1.3248413435492608</v>
      </c>
      <c r="S28" s="201">
        <f>'D. NORMALISED CHANGE'!AT29+'D. NORMALISED CHANGE'!AZ29+'D. NORMALISED CHANGE'!BF29</f>
        <v>1.590543649139478</v>
      </c>
      <c r="T28" s="46">
        <f t="shared" si="0"/>
        <v>4.7412443514936813</v>
      </c>
      <c r="U28" s="46">
        <f t="shared" si="0"/>
        <v>5.0274418422944267</v>
      </c>
      <c r="V28" s="46">
        <f t="shared" si="0"/>
        <v>4.8125328719102995</v>
      </c>
      <c r="W28" s="46">
        <f t="shared" si="0"/>
        <v>3.4832245558042394</v>
      </c>
      <c r="X28" s="201">
        <f t="shared" si="0"/>
        <v>4.557403364673414</v>
      </c>
      <c r="Y28" s="202">
        <f>'D. NORMALISED CHANGE'!CP29+'D. NORMALISED CHANGE'!CV29+'D. NORMALISED CHANGE'!DB29</f>
        <v>1.6596265198806033</v>
      </c>
      <c r="Z28" s="46">
        <f>'D. NORMALISED CHANGE'!CQ29+'D. NORMALISED CHANGE'!CW29+'D. NORMALISED CHANGE'!DC29</f>
        <v>1.8170227920227922</v>
      </c>
      <c r="AA28" s="46">
        <f>'D. NORMALISED CHANGE'!CR29+'D. NORMALISED CHANGE'!CX29+'D. NORMALISED CHANGE'!DD29</f>
        <v>2.0525115605916198</v>
      </c>
      <c r="AB28" s="46">
        <f>'D. NORMALISED CHANGE'!CS29+'D. NORMALISED CHANGE'!CY29+'D. NORMALISED CHANGE'!DE29</f>
        <v>1.5631066655911379</v>
      </c>
      <c r="AC28" s="201">
        <f>'D. NORMALISED CHANGE'!CU29+'D. NORMALISED CHANGE'!DA29+'D. NORMALISED CHANGE'!DG29</f>
        <v>1.3132942326490715</v>
      </c>
      <c r="AD28" s="202">
        <f>'D. NORMALISED CHANGE'!BY29+'D. NORMALISED CHANGE'!CE29+'D. NORMALISED CHANGE'!CK29</f>
        <v>2.1798388175650336</v>
      </c>
      <c r="AE28" s="46">
        <f>'D. NORMALISED CHANGE'!BZ29+'D. NORMALISED CHANGE'!CF29+'D. NORMALISED CHANGE'!CL29</f>
        <v>1.9922470344975245</v>
      </c>
      <c r="AF28" s="46">
        <f>'D. NORMALISED CHANGE'!CA29+'D. NORMALISED CHANGE'!CG29+'D. NORMALISED CHANGE'!CM29</f>
        <v>1.6583703680318651</v>
      </c>
      <c r="AG28" s="46">
        <f>'D. NORMALISED CHANGE'!CA29+'D. NORMALISED CHANGE'!CH29+'D. NORMALISED CHANGE'!CM29</f>
        <v>1.9498182945423104</v>
      </c>
      <c r="AH28" s="201">
        <f>'D. NORMALISED CHANGE'!CD29+'D. NORMALISED CHANGE'!CJ29+'D. NORMALISED CHANGE'!CO29</f>
        <v>2.2731003562892256</v>
      </c>
      <c r="AI28" s="202">
        <f>'D. NORMALISED CHANGE'!BG29+'D. NORMALISED CHANGE'!BM29+'D. NORMALISED CHANGE'!BS29</f>
        <v>1.6943986681453596</v>
      </c>
      <c r="AJ28" s="46">
        <f>'D. NORMALISED CHANGE'!BH29+'D. NORMALISED CHANGE'!BN29+'D. NORMALISED CHANGE'!BT29</f>
        <v>1.0307407964132849</v>
      </c>
      <c r="AK28" s="46">
        <f>'D. NORMALISED CHANGE'!BI29+'D. NORMALISED CHANGE'!BO29+'D. NORMALISED CHANGE'!BU29</f>
        <v>0.57507812881772424</v>
      </c>
      <c r="AL28" s="46">
        <f>'D. NORMALISED CHANGE'!BJ29+'D. NORMALISED CHANGE'!BP29+'D. NORMALISED CHANGE'!BV29</f>
        <v>1.2322515212981744</v>
      </c>
      <c r="AM28" s="201">
        <f>'D. NORMALISED CHANGE'!BL29+'D. NORMALISED CHANGE'!BR29+'D. NORMALISED CHANGE'!BX29</f>
        <v>1.2243014578483311</v>
      </c>
      <c r="AN28" s="46">
        <f t="shared" si="1"/>
        <v>5.5338640055909964</v>
      </c>
      <c r="AO28" s="46">
        <f t="shared" si="1"/>
        <v>4.8400106229336011</v>
      </c>
      <c r="AP28" s="46">
        <f t="shared" si="1"/>
        <v>4.2859600574412093</v>
      </c>
      <c r="AQ28" s="46">
        <f t="shared" si="1"/>
        <v>4.7451764814316224</v>
      </c>
      <c r="AR28" s="201">
        <f t="shared" si="1"/>
        <v>4.810696046786628</v>
      </c>
      <c r="AS28" s="46"/>
      <c r="AT28" s="46"/>
      <c r="AU28" s="46"/>
      <c r="AV28" s="46"/>
      <c r="AW28" s="46"/>
    </row>
    <row r="29" spans="1:49" x14ac:dyDescent="0.35">
      <c r="A29" s="228"/>
      <c r="B29" s="248" t="s">
        <v>28</v>
      </c>
      <c r="C29" s="248" t="s">
        <v>53</v>
      </c>
      <c r="D29" s="229" t="s">
        <v>74</v>
      </c>
      <c r="E29" s="38">
        <f>'D. NORMALISED CHANGE'!E30+'D. NORMALISED CHANGE'!K30+'D. NORMALISED CHANGE'!Q30</f>
        <v>1.4900672821494747</v>
      </c>
      <c r="F29" s="35">
        <f>'D. NORMALISED CHANGE'!F30+'D. NORMALISED CHANGE'!L30+'D. NORMALISED CHANGE'!R30</f>
        <v>1.7995944558232571</v>
      </c>
      <c r="G29" s="35">
        <f>'D. NORMALISED CHANGE'!G30+'D. NORMALISED CHANGE'!M30+'D. NORMALISED CHANGE'!S30</f>
        <v>0.98667651938097256</v>
      </c>
      <c r="H29" s="35">
        <f>'D. NORMALISED CHANGE'!H30+'D. NORMALISED CHANGE'!N30+'D. NORMALISED CHANGE'!T30</f>
        <v>2.3378209527031033</v>
      </c>
      <c r="I29" s="201">
        <f>'D. NORMALISED CHANGE'!J30+'D. NORMALISED CHANGE'!P30+'D. NORMALISED CHANGE'!V30</f>
        <v>1.3312312017106862</v>
      </c>
      <c r="J29" s="38">
        <f>'D. NORMALISED CHANGE'!W30+'D. NORMALISED CHANGE'!AC30+'D. NORMALISED CHANGE'!AI30</f>
        <v>1.3446868807191654</v>
      </c>
      <c r="K29" s="35">
        <f>'D. NORMALISED CHANGE'!X30+'D. NORMALISED CHANGE'!AD30+'D. NORMALISED CHANGE'!AJ30</f>
        <v>1.5096376976172377</v>
      </c>
      <c r="L29" s="35">
        <f>'D. NORMALISED CHANGE'!Y30+'D. NORMALISED CHANGE'!AE30+'D. NORMALISED CHANGE'!AK30</f>
        <v>1.6304825997401671</v>
      </c>
      <c r="M29" s="35">
        <f>'D. NORMALISED CHANGE'!Z30+'D. NORMALISED CHANGE'!AF30+'D. NORMALISED CHANGE'!AL30</f>
        <v>1.211527750005009</v>
      </c>
      <c r="N29" s="201">
        <f>'D. NORMALISED CHANGE'!AB30+'D. NORMALISED CHANGE'!AH30+'D. NORMALISED CHANGE'!AN30</f>
        <v>1.4015354145240166</v>
      </c>
      <c r="O29" s="38">
        <f>'D. NORMALISED CHANGE'!AO30+'D. NORMALISED CHANGE'!AU31+'D. NORMALISED CHANGE'!BA30</f>
        <v>0.9786358127710455</v>
      </c>
      <c r="P29" s="35">
        <f>'D. NORMALISED CHANGE'!AP30+'D. NORMALISED CHANGE'!AV31+'D. NORMALISED CHANGE'!BB30</f>
        <v>1.373700822749587</v>
      </c>
      <c r="Q29" s="35">
        <f>'D. NORMALISED CHANGE'!AQ30+'D. NORMALISED CHANGE'!AW30+'D. NORMALISED CHANGE'!BC30</f>
        <v>1.5557773777377737</v>
      </c>
      <c r="R29" s="35">
        <f>'D. NORMALISED CHANGE'!AR30+'D. NORMALISED CHANGE'!AX30+'D. NORMALISED CHANGE'!BD30</f>
        <v>2.3379672221462671</v>
      </c>
      <c r="S29" s="201">
        <f>'D. NORMALISED CHANGE'!AT30+'D. NORMALISED CHANGE'!AZ30+'D. NORMALISED CHANGE'!BF30</f>
        <v>1.4163446233743844</v>
      </c>
      <c r="T29" s="46">
        <f t="shared" si="0"/>
        <v>3.8133899756396854</v>
      </c>
      <c r="U29" s="46">
        <f t="shared" si="0"/>
        <v>4.6829329761900818</v>
      </c>
      <c r="V29" s="46">
        <f t="shared" si="0"/>
        <v>4.1729364968589131</v>
      </c>
      <c r="W29" s="46">
        <f t="shared" si="0"/>
        <v>5.8873159248543789</v>
      </c>
      <c r="X29" s="201">
        <f t="shared" si="0"/>
        <v>4.1491112396090877</v>
      </c>
      <c r="Y29" s="202">
        <f>'D. NORMALISED CHANGE'!CP30+'D. NORMALISED CHANGE'!CV30+'D. NORMALISED CHANGE'!DB30</f>
        <v>1.5079192363808569</v>
      </c>
      <c r="Z29" s="46">
        <f>'D. NORMALISED CHANGE'!CQ30+'D. NORMALISED CHANGE'!CW30+'D. NORMALISED CHANGE'!DC30</f>
        <v>2.1477150997151</v>
      </c>
      <c r="AA29" s="46">
        <f>'D. NORMALISED CHANGE'!CR30+'D. NORMALISED CHANGE'!CX30+'D. NORMALISED CHANGE'!DD30</f>
        <v>1.4251713177616421</v>
      </c>
      <c r="AB29" s="46">
        <f>'D. NORMALISED CHANGE'!CS30+'D. NORMALISED CHANGE'!CY30+'D. NORMALISED CHANGE'!DE30</f>
        <v>1.3804112554112553</v>
      </c>
      <c r="AC29" s="201">
        <f>'D. NORMALISED CHANGE'!CU30+'D. NORMALISED CHANGE'!DA30+'D. NORMALISED CHANGE'!DG30</f>
        <v>1.5076332585820249</v>
      </c>
      <c r="AD29" s="202">
        <f>'D. NORMALISED CHANGE'!BY30+'D. NORMALISED CHANGE'!CE30+'D. NORMALISED CHANGE'!CK30</f>
        <v>1.2076858822760146</v>
      </c>
      <c r="AE29" s="46">
        <f>'D. NORMALISED CHANGE'!BZ30+'D. NORMALISED CHANGE'!CF30+'D. NORMALISED CHANGE'!CL30</f>
        <v>1.2882247028861262</v>
      </c>
      <c r="AF29" s="46">
        <f>'D. NORMALISED CHANGE'!CA30+'D. NORMALISED CHANGE'!CG30+'D. NORMALISED CHANGE'!CM30</f>
        <v>2.4914697534915575</v>
      </c>
      <c r="AG29" s="46">
        <f>'D. NORMALISED CHANGE'!CA30+'D. NORMALISED CHANGE'!CH30+'D. NORMALISED CHANGE'!CM30</f>
        <v>2.2090197668956608</v>
      </c>
      <c r="AH29" s="201">
        <f>'D. NORMALISED CHANGE'!CD30+'D. NORMALISED CHANGE'!CJ30+'D. NORMALISED CHANGE'!CO30</f>
        <v>2.1679320398784996</v>
      </c>
      <c r="AI29" s="202">
        <f>'D. NORMALISED CHANGE'!BG30+'D. NORMALISED CHANGE'!BM30+'D. NORMALISED CHANGE'!BS30</f>
        <v>1.0061779574442975</v>
      </c>
      <c r="AJ29" s="46">
        <f>'D. NORMALISED CHANGE'!BH30+'D. NORMALISED CHANGE'!BN30+'D. NORMALISED CHANGE'!BT30</f>
        <v>1.4983202732058944</v>
      </c>
      <c r="AK29" s="46">
        <f>'D. NORMALISED CHANGE'!BI30+'D. NORMALISED CHANGE'!BO30+'D. NORMALISED CHANGE'!BU30</f>
        <v>1.9529374312028676</v>
      </c>
      <c r="AL29" s="46">
        <f>'D. NORMALISED CHANGE'!BJ30+'D. NORMALISED CHANGE'!BP30+'D. NORMALISED CHANGE'!BV30</f>
        <v>1.6821784423040327</v>
      </c>
      <c r="AM29" s="201">
        <f>'D. NORMALISED CHANGE'!BL30+'D. NORMALISED CHANGE'!BR30+'D. NORMALISED CHANGE'!BX30</f>
        <v>1.6672934549833762</v>
      </c>
      <c r="AN29" s="46">
        <f t="shared" si="1"/>
        <v>3.7217830761011692</v>
      </c>
      <c r="AO29" s="46">
        <f t="shared" si="1"/>
        <v>4.9342600758071207</v>
      </c>
      <c r="AP29" s="46">
        <f t="shared" si="1"/>
        <v>5.8695785024560667</v>
      </c>
      <c r="AQ29" s="46">
        <f t="shared" si="1"/>
        <v>5.2716094646109486</v>
      </c>
      <c r="AR29" s="201">
        <f t="shared" si="1"/>
        <v>5.3428587534439007</v>
      </c>
      <c r="AS29" s="46"/>
      <c r="AT29" s="46"/>
      <c r="AU29" s="46"/>
      <c r="AV29" s="46"/>
      <c r="AW29" s="46"/>
    </row>
    <row r="30" spans="1:49" x14ac:dyDescent="0.35">
      <c r="A30" s="228"/>
      <c r="B30" s="248" t="s">
        <v>30</v>
      </c>
      <c r="C30" s="248" t="s">
        <v>53</v>
      </c>
      <c r="D30" s="229" t="s">
        <v>75</v>
      </c>
      <c r="E30" s="38">
        <f>'D. NORMALISED CHANGE'!E31+'D. NORMALISED CHANGE'!K31+'D. NORMALISED CHANGE'!Q31</f>
        <v>1.0082408928266924</v>
      </c>
      <c r="F30" s="35">
        <f>'D. NORMALISED CHANGE'!F31+'D. NORMALISED CHANGE'!L31+'D. NORMALISED CHANGE'!R31</f>
        <v>1.1851427412297817</v>
      </c>
      <c r="G30" s="35">
        <f>'D. NORMALISED CHANGE'!G31+'D. NORMALISED CHANGE'!M31+'D. NORMALISED CHANGE'!S31</f>
        <v>1.9504602497501837</v>
      </c>
      <c r="H30" s="35">
        <f>'D. NORMALISED CHANGE'!H31+'D. NORMALISED CHANGE'!N31+'D. NORMALISED CHANGE'!T31</f>
        <v>1.9523540854965415</v>
      </c>
      <c r="I30" s="201">
        <f>'D. NORMALISED CHANGE'!J31+'D. NORMALISED CHANGE'!P31+'D. NORMALISED CHANGE'!V31</f>
        <v>1.2855092235552916</v>
      </c>
      <c r="J30" s="38">
        <f>'D. NORMALISED CHANGE'!W31+'D. NORMALISED CHANGE'!AC31+'D. NORMALISED CHANGE'!AI31</f>
        <v>1.7901608658293939</v>
      </c>
      <c r="K30" s="35">
        <f>'D. NORMALISED CHANGE'!X31+'D. NORMALISED CHANGE'!AD31+'D. NORMALISED CHANGE'!AJ31</f>
        <v>1.185012078541491</v>
      </c>
      <c r="L30" s="35">
        <f>'D. NORMALISED CHANGE'!Y31+'D. NORMALISED CHANGE'!AE31+'D. NORMALISED CHANGE'!AK31</f>
        <v>1.4644050058262794</v>
      </c>
      <c r="M30" s="35">
        <f>'D. NORMALISED CHANGE'!Z31+'D. NORMALISED CHANGE'!AF31+'D. NORMALISED CHANGE'!AL31</f>
        <v>1.4981304900694163</v>
      </c>
      <c r="N30" s="201">
        <f>'D. NORMALISED CHANGE'!AB31+'D. NORMALISED CHANGE'!AH31+'D. NORMALISED CHANGE'!AN31</f>
        <v>1.3568799940258942</v>
      </c>
      <c r="O30" s="38">
        <f>'D. NORMALISED CHANGE'!AO31+'D. NORMALISED CHANGE'!AU32+'D. NORMALISED CHANGE'!BA31</f>
        <v>1.8206790303640239</v>
      </c>
      <c r="P30" s="35">
        <f>'D. NORMALISED CHANGE'!AP31+'D. NORMALISED CHANGE'!AV32+'D. NORMALISED CHANGE'!BB31</f>
        <v>1.8550697496598896</v>
      </c>
      <c r="Q30" s="35">
        <f>'D. NORMALISED CHANGE'!AQ31+'D. NORMALISED CHANGE'!AW31+'D. NORMALISED CHANGE'!BC31</f>
        <v>1.4319984067372253</v>
      </c>
      <c r="R30" s="35">
        <f>'D. NORMALISED CHANGE'!AR31+'D. NORMALISED CHANGE'!AX31+'D. NORMALISED CHANGE'!BD31</f>
        <v>1.1226216807400438</v>
      </c>
      <c r="S30" s="201">
        <f>'D. NORMALISED CHANGE'!AT31+'D. NORMALISED CHANGE'!AZ31+'D. NORMALISED CHANGE'!BF31</f>
        <v>1.3288779070155314</v>
      </c>
      <c r="T30" s="46">
        <f t="shared" si="0"/>
        <v>4.61908078902011</v>
      </c>
      <c r="U30" s="46">
        <f t="shared" si="0"/>
        <v>4.2252245694311625</v>
      </c>
      <c r="V30" s="46">
        <f t="shared" si="0"/>
        <v>4.8468636623136883</v>
      </c>
      <c r="W30" s="46">
        <f t="shared" si="0"/>
        <v>4.5731062563060014</v>
      </c>
      <c r="X30" s="201">
        <f t="shared" si="0"/>
        <v>3.971267124596717</v>
      </c>
      <c r="Y30" s="202">
        <f>'D. NORMALISED CHANGE'!CP31+'D. NORMALISED CHANGE'!CV31+'D. NORMALISED CHANGE'!DB31</f>
        <v>1.7558285634510682</v>
      </c>
      <c r="Z30" s="46">
        <f>'D. NORMALISED CHANGE'!CQ31+'D. NORMALISED CHANGE'!CW31+'D. NORMALISED CHANGE'!DC31</f>
        <v>1.6811965811965814</v>
      </c>
      <c r="AA30" s="46">
        <f>'D. NORMALISED CHANGE'!CR31+'D. NORMALISED CHANGE'!CX31+'D. NORMALISED CHANGE'!DD31</f>
        <v>1.9773260994538659</v>
      </c>
      <c r="AB30" s="46">
        <f>'D. NORMALISED CHANGE'!CS31+'D. NORMALISED CHANGE'!CY31+'D. NORMALISED CHANGE'!DE31</f>
        <v>1.3556397306397305</v>
      </c>
      <c r="AC30" s="201">
        <f>'D. NORMALISED CHANGE'!CU31+'D. NORMALISED CHANGE'!DA31+'D. NORMALISED CHANGE'!DG31</f>
        <v>0.7971652003910068</v>
      </c>
      <c r="AD30" s="202">
        <f>'D. NORMALISED CHANGE'!BY31+'D. NORMALISED CHANGE'!CE31+'D. NORMALISED CHANGE'!CK31</f>
        <v>1.967942886936455</v>
      </c>
      <c r="AE30" s="46">
        <f>'D. NORMALISED CHANGE'!BZ31+'D. NORMALISED CHANGE'!CF31+'D. NORMALISED CHANGE'!CL31</f>
        <v>2.0318426964075105</v>
      </c>
      <c r="AF30" s="46">
        <f>'D. NORMALISED CHANGE'!CA31+'D. NORMALISED CHANGE'!CG31+'D. NORMALISED CHANGE'!CM31</f>
        <v>1.8271272388679669</v>
      </c>
      <c r="AG30" s="46">
        <f>'D. NORMALISED CHANGE'!CA31+'D. NORMALISED CHANGE'!CH31+'D. NORMALISED CHANGE'!CM31</f>
        <v>2.2888149301690519</v>
      </c>
      <c r="AH30" s="201">
        <f>'D. NORMALISED CHANGE'!CD31+'D. NORMALISED CHANGE'!CJ31+'D. NORMALISED CHANGE'!CO31</f>
        <v>2.4780140903417038</v>
      </c>
      <c r="AI30" s="202">
        <f>'D. NORMALISED CHANGE'!BG31+'D. NORMALISED CHANGE'!BM31+'D. NORMALISED CHANGE'!BS31</f>
        <v>1.5460784021223588</v>
      </c>
      <c r="AJ30" s="46">
        <f>'D. NORMALISED CHANGE'!BH31+'D. NORMALISED CHANGE'!BN31+'D. NORMALISED CHANGE'!BT31</f>
        <v>0.90021315908276422</v>
      </c>
      <c r="AK30" s="46">
        <f>'D. NORMALISED CHANGE'!BI31+'D. NORMALISED CHANGE'!BO31+'D. NORMALISED CHANGE'!BU31</f>
        <v>1.0658246751378804</v>
      </c>
      <c r="AL30" s="46">
        <f>'D. NORMALISED CHANGE'!BJ31+'D. NORMALISED CHANGE'!BP31+'D. NORMALISED CHANGE'!BV31</f>
        <v>1.2739774693921744</v>
      </c>
      <c r="AM30" s="201">
        <f>'D. NORMALISED CHANGE'!BL31+'D. NORMALISED CHANGE'!BR31+'D. NORMALISED CHANGE'!BX31</f>
        <v>1.2527206050740651</v>
      </c>
      <c r="AN30" s="46">
        <f t="shared" si="1"/>
        <v>5.269849852509882</v>
      </c>
      <c r="AO30" s="46">
        <f t="shared" si="1"/>
        <v>4.6132524366868566</v>
      </c>
      <c r="AP30" s="46">
        <f t="shared" si="1"/>
        <v>4.8702780134597132</v>
      </c>
      <c r="AQ30" s="46">
        <f t="shared" si="1"/>
        <v>4.9184321302009568</v>
      </c>
      <c r="AR30" s="201">
        <f t="shared" si="1"/>
        <v>4.527899895806776</v>
      </c>
      <c r="AS30" s="46"/>
      <c r="AT30" s="46"/>
      <c r="AU30" s="46"/>
      <c r="AV30" s="46"/>
      <c r="AW30" s="46"/>
    </row>
    <row r="31" spans="1:49" x14ac:dyDescent="0.35">
      <c r="A31" s="228"/>
      <c r="B31" s="248" t="s">
        <v>34</v>
      </c>
      <c r="C31" s="248" t="s">
        <v>53</v>
      </c>
      <c r="D31" s="229" t="s">
        <v>76</v>
      </c>
      <c r="E31" s="38">
        <f>'D. NORMALISED CHANGE'!E32+'D. NORMALISED CHANGE'!K32+'D. NORMALISED CHANGE'!Q32</f>
        <v>2.3261973634851532</v>
      </c>
      <c r="F31" s="35">
        <f>'D. NORMALISED CHANGE'!F32+'D. NORMALISED CHANGE'!L32+'D. NORMALISED CHANGE'!R32</f>
        <v>1.9891164673606181</v>
      </c>
      <c r="G31" s="35">
        <f>'D. NORMALISED CHANGE'!G32+'D. NORMALISED CHANGE'!M32+'D. NORMALISED CHANGE'!S32</f>
        <v>1.2447594328404281</v>
      </c>
      <c r="H31" s="35">
        <f>'D. NORMALISED CHANGE'!H32+'D. NORMALISED CHANGE'!N32+'D. NORMALISED CHANGE'!T32</f>
        <v>2.4845808206950943</v>
      </c>
      <c r="I31" s="201">
        <f>'D. NORMALISED CHANGE'!J32+'D. NORMALISED CHANGE'!P32+'D. NORMALISED CHANGE'!V32</f>
        <v>1.817216656546931</v>
      </c>
      <c r="J31" s="38">
        <f>'D. NORMALISED CHANGE'!W32+'D. NORMALISED CHANGE'!AC32+'D. NORMALISED CHANGE'!AI32</f>
        <v>2.4455645838776028</v>
      </c>
      <c r="K31" s="35">
        <f>'D. NORMALISED CHANGE'!X32+'D. NORMALISED CHANGE'!AD32+'D. NORMALISED CHANGE'!AJ32</f>
        <v>1.182871967493345</v>
      </c>
      <c r="L31" s="35">
        <f>'D. NORMALISED CHANGE'!Y32+'D. NORMALISED CHANGE'!AE32+'D. NORMALISED CHANGE'!AK32</f>
        <v>1.7867300759282747</v>
      </c>
      <c r="M31" s="35">
        <f>'D. NORMALISED CHANGE'!Z32+'D. NORMALISED CHANGE'!AF32+'D. NORMALISED CHANGE'!AL32</f>
        <v>1.7465239652961833</v>
      </c>
      <c r="N31" s="201">
        <f>'D. NORMALISED CHANGE'!AB32+'D. NORMALISED CHANGE'!AH32+'D. NORMALISED CHANGE'!AN32</f>
        <v>2.5749540882452169</v>
      </c>
      <c r="O31" s="38">
        <f>'D. NORMALISED CHANGE'!AO32+'D. NORMALISED CHANGE'!AU33+'D. NORMALISED CHANGE'!BA32</f>
        <v>1.7287851335880884</v>
      </c>
      <c r="P31" s="35">
        <f>'D. NORMALISED CHANGE'!AP32+'D. NORMALISED CHANGE'!AV33+'D. NORMALISED CHANGE'!BB32</f>
        <v>1.6594929173652111</v>
      </c>
      <c r="Q31" s="35">
        <f>'D. NORMALISED CHANGE'!AQ32+'D. NORMALISED CHANGE'!AW32+'D. NORMALISED CHANGE'!BC32</f>
        <v>1.4856542105823487</v>
      </c>
      <c r="R31" s="35">
        <f>'D. NORMALISED CHANGE'!AR32+'D. NORMALISED CHANGE'!AX32+'D. NORMALISED CHANGE'!BD32</f>
        <v>1.4595624296761978</v>
      </c>
      <c r="S31" s="201">
        <f>'D. NORMALISED CHANGE'!AT32+'D. NORMALISED CHANGE'!AZ32+'D. NORMALISED CHANGE'!BF32</f>
        <v>1.8485739117485958</v>
      </c>
      <c r="T31" s="46">
        <f t="shared" si="0"/>
        <v>6.5005470809508443</v>
      </c>
      <c r="U31" s="46">
        <f t="shared" si="0"/>
        <v>4.8314813522191749</v>
      </c>
      <c r="V31" s="46">
        <f t="shared" si="0"/>
        <v>4.5171437193510515</v>
      </c>
      <c r="W31" s="46">
        <f t="shared" si="0"/>
        <v>5.6906672156674754</v>
      </c>
      <c r="X31" s="201">
        <f t="shared" si="0"/>
        <v>6.2407446565407438</v>
      </c>
      <c r="Y31" s="202">
        <f>'D. NORMALISED CHANGE'!CP32+'D. NORMALISED CHANGE'!CV32+'D. NORMALISED CHANGE'!DB32</f>
        <v>1.7558285634510682</v>
      </c>
      <c r="Z31" s="46">
        <f>'D. NORMALISED CHANGE'!CQ32+'D. NORMALISED CHANGE'!CW32+'D. NORMALISED CHANGE'!DC32</f>
        <v>1.8562977957714801</v>
      </c>
      <c r="AA31" s="46">
        <f>'D. NORMALISED CHANGE'!CR32+'D. NORMALISED CHANGE'!CX32+'D. NORMALISED CHANGE'!DD32</f>
        <v>2.2139417702797983</v>
      </c>
      <c r="AB31" s="46">
        <f>'D. NORMALISED CHANGE'!CS32+'D. NORMALISED CHANGE'!CY32+'D. NORMALISED CHANGE'!DE32</f>
        <v>1.6886595547309833</v>
      </c>
      <c r="AC31" s="201">
        <f>'D. NORMALISED CHANGE'!CU32+'D. NORMALISED CHANGE'!DA32+'D. NORMALISED CHANGE'!DG32</f>
        <v>1.8755723619900189</v>
      </c>
      <c r="AD31" s="202">
        <f>'D. NORMALISED CHANGE'!BY32+'D. NORMALISED CHANGE'!CE32+'D. NORMALISED CHANGE'!CK32</f>
        <v>0.26422837976565583</v>
      </c>
      <c r="AE31" s="46">
        <f>'D. NORMALISED CHANGE'!BZ32+'D. NORMALISED CHANGE'!CF32+'D. NORMALISED CHANGE'!CL32</f>
        <v>1.1641640607853398</v>
      </c>
      <c r="AF31" s="46">
        <f>'D. NORMALISED CHANGE'!CA32+'D. NORMALISED CHANGE'!CG32+'D. NORMALISED CHANGE'!CM32</f>
        <v>0.97549471033431046</v>
      </c>
      <c r="AG31" s="46">
        <f>'D. NORMALISED CHANGE'!CA32+'D. NORMALISED CHANGE'!CH32+'D. NORMALISED CHANGE'!CM32</f>
        <v>0.55084683651368183</v>
      </c>
      <c r="AH31" s="201">
        <f>'D. NORMALISED CHANGE'!CD32+'D. NORMALISED CHANGE'!CJ32+'D. NORMALISED CHANGE'!CO32</f>
        <v>0</v>
      </c>
      <c r="AI31" s="202">
        <f>'D. NORMALISED CHANGE'!BG32+'D. NORMALISED CHANGE'!BM32+'D. NORMALISED CHANGE'!BS32</f>
        <v>0.68706674657982136</v>
      </c>
      <c r="AJ31" s="46">
        <f>'D. NORMALISED CHANGE'!BH32+'D. NORMALISED CHANGE'!BN32+'D. NORMALISED CHANGE'!BT32</f>
        <v>1.2947806530000259</v>
      </c>
      <c r="AK31" s="46">
        <f>'D. NORMALISED CHANGE'!BI32+'D. NORMALISED CHANGE'!BO32+'D. NORMALISED CHANGE'!BU32</f>
        <v>0.99013591452028971</v>
      </c>
      <c r="AL31" s="46">
        <f>'D. NORMALISED CHANGE'!BJ32+'D. NORMALISED CHANGE'!BP32+'D. NORMALISED CHANGE'!BV32</f>
        <v>1.3004055656222488</v>
      </c>
      <c r="AM31" s="201">
        <f>'D. NORMALISED CHANGE'!BL32+'D. NORMALISED CHANGE'!BR32+'D. NORMALISED CHANGE'!BX32</f>
        <v>0.9924407874313651</v>
      </c>
      <c r="AN31" s="46">
        <f t="shared" si="1"/>
        <v>2.7071236897965454</v>
      </c>
      <c r="AO31" s="46">
        <f t="shared" si="1"/>
        <v>4.3152425095568461</v>
      </c>
      <c r="AP31" s="46">
        <f t="shared" si="1"/>
        <v>4.1795723951343984</v>
      </c>
      <c r="AQ31" s="46">
        <f t="shared" si="1"/>
        <v>3.5399119568669137</v>
      </c>
      <c r="AR31" s="201">
        <f t="shared" si="1"/>
        <v>2.8680131494213841</v>
      </c>
      <c r="AS31" s="46"/>
      <c r="AT31" s="46"/>
      <c r="AU31" s="46"/>
      <c r="AV31" s="46"/>
      <c r="AW31" s="46"/>
    </row>
    <row r="32" spans="1:49" x14ac:dyDescent="0.35">
      <c r="A32" s="228"/>
      <c r="B32" s="248" t="s">
        <v>31</v>
      </c>
      <c r="C32" s="248" t="s">
        <v>53</v>
      </c>
      <c r="D32" s="229" t="s">
        <v>77</v>
      </c>
      <c r="E32" s="38">
        <f>'D. NORMALISED CHANGE'!E33+'D. NORMALISED CHANGE'!K33+'D. NORMALISED CHANGE'!Q33</f>
        <v>2.0453886549877565</v>
      </c>
      <c r="F32" s="35">
        <f>'D. NORMALISED CHANGE'!F33+'D. NORMALISED CHANGE'!L33+'D. NORMALISED CHANGE'!R33</f>
        <v>1.2731393430530191</v>
      </c>
      <c r="G32" s="35">
        <f>'D. NORMALISED CHANGE'!G33+'D. NORMALISED CHANGE'!M33+'D. NORMALISED CHANGE'!S33</f>
        <v>1.2062382117981612</v>
      </c>
      <c r="H32" s="35">
        <f>'D. NORMALISED CHANGE'!H33+'D. NORMALISED CHANGE'!N33+'D. NORMALISED CHANGE'!T33</f>
        <v>1.3684110397796634</v>
      </c>
      <c r="I32" s="201">
        <f>'D. NORMALISED CHANGE'!J33+'D. NORMALISED CHANGE'!P33+'D. NORMALISED CHANGE'!V33</f>
        <v>1.0451574225946221</v>
      </c>
      <c r="J32" s="38">
        <f>'D. NORMALISED CHANGE'!W33+'D. NORMALISED CHANGE'!AC33+'D. NORMALISED CHANGE'!AI33</f>
        <v>1.2989299102382201</v>
      </c>
      <c r="K32" s="35">
        <f>'D. NORMALISED CHANGE'!X33+'D. NORMALISED CHANGE'!AD33+'D. NORMALISED CHANGE'!AJ33</f>
        <v>1.7725231766730563</v>
      </c>
      <c r="L32" s="35">
        <f>'D. NORMALISED CHANGE'!Y33+'D. NORMALISED CHANGE'!AE33+'D. NORMALISED CHANGE'!AK33</f>
        <v>0.80481162826264308</v>
      </c>
      <c r="M32" s="35">
        <f>'D. NORMALISED CHANGE'!Z33+'D. NORMALISED CHANGE'!AF33+'D. NORMALISED CHANGE'!AL33</f>
        <v>1.2357029347701372</v>
      </c>
      <c r="N32" s="201">
        <f>'D. NORMALISED CHANGE'!AB33+'D. NORMALISED CHANGE'!AH33+'D. NORMALISED CHANGE'!AN33</f>
        <v>0.72047528143069806</v>
      </c>
      <c r="O32" s="38">
        <f>'D. NORMALISED CHANGE'!AO33+'D. NORMALISED CHANGE'!AU34+'D. NORMALISED CHANGE'!BA33</f>
        <v>1.5272293764120384</v>
      </c>
      <c r="P32" s="35">
        <f>'D. NORMALISED CHANGE'!AP33+'D. NORMALISED CHANGE'!AV34+'D. NORMALISED CHANGE'!BB33</f>
        <v>0.77273576097105512</v>
      </c>
      <c r="Q32" s="35">
        <f>'D. NORMALISED CHANGE'!AQ33+'D. NORMALISED CHANGE'!AW33+'D. NORMALISED CHANGE'!BC33</f>
        <v>1.5248790244424391</v>
      </c>
      <c r="R32" s="35">
        <f>'D. NORMALISED CHANGE'!AR33+'D. NORMALISED CHANGE'!AX33+'D. NORMALISED CHANGE'!BD33</f>
        <v>1.3221931420227444</v>
      </c>
      <c r="S32" s="201">
        <f>'D. NORMALISED CHANGE'!AT33+'D. NORMALISED CHANGE'!AZ33+'D. NORMALISED CHANGE'!BF33</f>
        <v>1.0636911675555851</v>
      </c>
      <c r="T32" s="46">
        <f t="shared" si="0"/>
        <v>4.8715479416380152</v>
      </c>
      <c r="U32" s="46">
        <f t="shared" si="0"/>
        <v>3.8183982806971306</v>
      </c>
      <c r="V32" s="46">
        <f t="shared" si="0"/>
        <v>3.5359288645032434</v>
      </c>
      <c r="W32" s="46">
        <f t="shared" si="0"/>
        <v>3.9263071165725449</v>
      </c>
      <c r="X32" s="201">
        <f t="shared" si="0"/>
        <v>2.8293238715809053</v>
      </c>
      <c r="Y32" s="202">
        <f>'D. NORMALISED CHANGE'!CP33+'D. NORMALISED CHANGE'!CV33+'D. NORMALISED CHANGE'!DB33</f>
        <v>1.7593769882656398</v>
      </c>
      <c r="Z32" s="46">
        <f>'D. NORMALISED CHANGE'!CQ33+'D. NORMALISED CHANGE'!CW33+'D. NORMALISED CHANGE'!DC33</f>
        <v>2.4759615384615383</v>
      </c>
      <c r="AA32" s="46">
        <f>'D. NORMALISED CHANGE'!CR33+'D. NORMALISED CHANGE'!CX33+'D. NORMALISED CHANGE'!DD33</f>
        <v>1.4720074834974761</v>
      </c>
      <c r="AB32" s="46">
        <f>'D. NORMALISED CHANGE'!CS33+'D. NORMALISED CHANGE'!CY33+'D. NORMALISED CHANGE'!DE33</f>
        <v>1.2233766233766235</v>
      </c>
      <c r="AC32" s="201">
        <f>'D. NORMALISED CHANGE'!CU33+'D. NORMALISED CHANGE'!DA33+'D. NORMALISED CHANGE'!DG33</f>
        <v>1.0892904375826578</v>
      </c>
      <c r="AD32" s="202">
        <f>'D. NORMALISED CHANGE'!BY33+'D. NORMALISED CHANGE'!CE33+'D. NORMALISED CHANGE'!CK33</f>
        <v>1.9676764598853391</v>
      </c>
      <c r="AE32" s="46">
        <f>'D. NORMALISED CHANGE'!BZ33+'D. NORMALISED CHANGE'!CF33+'D. NORMALISED CHANGE'!CL33</f>
        <v>1.644230975768183</v>
      </c>
      <c r="AF32" s="46">
        <f>'D. NORMALISED CHANGE'!CA33+'D. NORMALISED CHANGE'!CG33+'D. NORMALISED CHANGE'!CM33</f>
        <v>1.8703064883012279</v>
      </c>
      <c r="AG32" s="46">
        <f>'D. NORMALISED CHANGE'!CA33+'D. NORMALISED CHANGE'!CH33+'D. NORMALISED CHANGE'!CM33</f>
        <v>2.0277626803220303</v>
      </c>
      <c r="AH32" s="201">
        <f>'D. NORMALISED CHANGE'!CD33+'D. NORMALISED CHANGE'!CJ33+'D. NORMALISED CHANGE'!CO33</f>
        <v>1.9768082028008584</v>
      </c>
      <c r="AI32" s="202">
        <f>'D. NORMALISED CHANGE'!BG33+'D. NORMALISED CHANGE'!BM33+'D. NORMALISED CHANGE'!BS33</f>
        <v>1.3523625923737859</v>
      </c>
      <c r="AJ32" s="46">
        <f>'D. NORMALISED CHANGE'!BH33+'D. NORMALISED CHANGE'!BN33+'D. NORMALISED CHANGE'!BT33</f>
        <v>1.5770580076974441</v>
      </c>
      <c r="AK32" s="46">
        <f>'D. NORMALISED CHANGE'!BI33+'D. NORMALISED CHANGE'!BO33+'D. NORMALISED CHANGE'!BU33</f>
        <v>1.1196927515642889</v>
      </c>
      <c r="AL32" s="46">
        <f>'D. NORMALISED CHANGE'!BJ33+'D. NORMALISED CHANGE'!BP33+'D. NORMALISED CHANGE'!BV33</f>
        <v>0.99469496021220161</v>
      </c>
      <c r="AM32" s="201">
        <f>'D. NORMALISED CHANGE'!BL33+'D. NORMALISED CHANGE'!BR33+'D. NORMALISED CHANGE'!BX33</f>
        <v>1.5785337617909074</v>
      </c>
      <c r="AN32" s="46">
        <f t="shared" si="1"/>
        <v>5.079416040524765</v>
      </c>
      <c r="AO32" s="46">
        <f t="shared" si="1"/>
        <v>5.697250521927165</v>
      </c>
      <c r="AP32" s="46">
        <f t="shared" si="1"/>
        <v>4.4620067233629932</v>
      </c>
      <c r="AQ32" s="46">
        <f t="shared" si="1"/>
        <v>4.2458342639108553</v>
      </c>
      <c r="AR32" s="201">
        <f t="shared" si="1"/>
        <v>4.6446324021744232</v>
      </c>
      <c r="AS32" s="46"/>
      <c r="AT32" s="46"/>
      <c r="AU32" s="46"/>
      <c r="AV32" s="46"/>
      <c r="AW32" s="46"/>
    </row>
    <row r="33" spans="1:49" x14ac:dyDescent="0.35">
      <c r="A33" s="228"/>
      <c r="B33" s="248" t="s">
        <v>32</v>
      </c>
      <c r="C33" s="248" t="s">
        <v>53</v>
      </c>
      <c r="D33" s="229" t="s">
        <v>78</v>
      </c>
      <c r="E33" s="38">
        <f>'D. NORMALISED CHANGE'!E34+'D. NORMALISED CHANGE'!K34+'D. NORMALISED CHANGE'!Q34</f>
        <v>1.7388502817794824</v>
      </c>
      <c r="F33" s="35">
        <f>'D. NORMALISED CHANGE'!F34+'D. NORMALISED CHANGE'!L34+'D. NORMALISED CHANGE'!R34</f>
        <v>1.6192225557667808</v>
      </c>
      <c r="G33" s="35">
        <f>'D. NORMALISED CHANGE'!G34+'D. NORMALISED CHANGE'!M34+'D. NORMALISED CHANGE'!S34</f>
        <v>1.3670567260212667</v>
      </c>
      <c r="H33" s="35">
        <f>'D. NORMALISED CHANGE'!H34+'D. NORMALISED CHANGE'!N34+'D. NORMALISED CHANGE'!T34</f>
        <v>1.3766671633672591</v>
      </c>
      <c r="I33" s="201">
        <f>'D. NORMALISED CHANGE'!J34+'D. NORMALISED CHANGE'!P34+'D. NORMALISED CHANGE'!V34</f>
        <v>1.6674361465281637</v>
      </c>
      <c r="J33" s="38">
        <f>'D. NORMALISED CHANGE'!W34+'D. NORMALISED CHANGE'!AC34+'D. NORMALISED CHANGE'!AI34</f>
        <v>2.1235271110688179</v>
      </c>
      <c r="K33" s="35">
        <f>'D. NORMALISED CHANGE'!X34+'D. NORMALISED CHANGE'!AD34+'D. NORMALISED CHANGE'!AJ34</f>
        <v>1.2119066545537136</v>
      </c>
      <c r="L33" s="35">
        <f>'D. NORMALISED CHANGE'!Y34+'D. NORMALISED CHANGE'!AE34+'D. NORMALISED CHANGE'!AK34</f>
        <v>1.1943694336471744</v>
      </c>
      <c r="M33" s="35">
        <f>'D. NORMALISED CHANGE'!Z34+'D. NORMALISED CHANGE'!AF34+'D. NORMALISED CHANGE'!AL34</f>
        <v>1.5432996379810204</v>
      </c>
      <c r="N33" s="201">
        <f>'D. NORMALISED CHANGE'!AB34+'D. NORMALISED CHANGE'!AH34+'D. NORMALISED CHANGE'!AN34</f>
        <v>1.7705919151075746</v>
      </c>
      <c r="O33" s="38">
        <f>'D. NORMALISED CHANGE'!AO34+'D. NORMALISED CHANGE'!AU35+'D. NORMALISED CHANGE'!BA34</f>
        <v>1.5718326520330845</v>
      </c>
      <c r="P33" s="35">
        <f>'D. NORMALISED CHANGE'!AP34+'D. NORMALISED CHANGE'!AV35+'D. NORMALISED CHANGE'!BB34</f>
        <v>1.9570034243627688</v>
      </c>
      <c r="Q33" s="35">
        <f>'D. NORMALISED CHANGE'!AQ34+'D. NORMALISED CHANGE'!AW34+'D. NORMALISED CHANGE'!BC34</f>
        <v>0.96415267613717903</v>
      </c>
      <c r="R33" s="35">
        <f>'D. NORMALISED CHANGE'!AR34+'D. NORMALISED CHANGE'!AX34+'D. NORMALISED CHANGE'!BD34</f>
        <v>1.3740873035269856</v>
      </c>
      <c r="S33" s="201">
        <f>'D. NORMALISED CHANGE'!AT34+'D. NORMALISED CHANGE'!AZ34+'D. NORMALISED CHANGE'!BF34</f>
        <v>1.4845945385903578</v>
      </c>
      <c r="T33" s="46">
        <f t="shared" si="0"/>
        <v>5.4342100448813841</v>
      </c>
      <c r="U33" s="46">
        <f t="shared" si="0"/>
        <v>4.7881326346832633</v>
      </c>
      <c r="V33" s="46">
        <f t="shared" si="0"/>
        <v>3.5255788358056201</v>
      </c>
      <c r="W33" s="46">
        <f t="shared" si="0"/>
        <v>4.294054104875265</v>
      </c>
      <c r="X33" s="201">
        <f t="shared" si="0"/>
        <v>4.922622600226096</v>
      </c>
      <c r="Y33" s="202">
        <f>'D. NORMALISED CHANGE'!CP34+'D. NORMALISED CHANGE'!CV34+'D. NORMALISED CHANGE'!DB34</f>
        <v>1.7558285634510682</v>
      </c>
      <c r="Z33" s="46">
        <f>'D. NORMALISED CHANGE'!CQ34+'D. NORMALISED CHANGE'!CW34+'D. NORMALISED CHANGE'!DC34</f>
        <v>1.6235042735042735</v>
      </c>
      <c r="AA33" s="46">
        <f>'D. NORMALISED CHANGE'!CR34+'D. NORMALISED CHANGE'!CX34+'D. NORMALISED CHANGE'!DD34</f>
        <v>1.9864604292421195</v>
      </c>
      <c r="AB33" s="46">
        <f>'D. NORMALISED CHANGE'!CS34+'D. NORMALISED CHANGE'!CY34+'D. NORMALISED CHANGE'!DE34</f>
        <v>1.4438170525127045</v>
      </c>
      <c r="AC33" s="201">
        <f>'D. NORMALISED CHANGE'!CU34+'D. NORMALISED CHANGE'!DA34+'D. NORMALISED CHANGE'!DG34</f>
        <v>1.060852702653778</v>
      </c>
      <c r="AD33" s="202">
        <f>'D. NORMALISED CHANGE'!BY34+'D. NORMALISED CHANGE'!CE34+'D. NORMALISED CHANGE'!CK34</f>
        <v>2.7466490417402567</v>
      </c>
      <c r="AE33" s="46">
        <f>'D. NORMALISED CHANGE'!BZ34+'D. NORMALISED CHANGE'!CF34+'D. NORMALISED CHANGE'!CL34</f>
        <v>1.9471066910339285</v>
      </c>
      <c r="AF33" s="46">
        <f>'D. NORMALISED CHANGE'!CA34+'D. NORMALISED CHANGE'!CG34+'D. NORMALISED CHANGE'!CM34</f>
        <v>1.8379408059366606</v>
      </c>
      <c r="AG33" s="46">
        <f>'D. NORMALISED CHANGE'!CA34+'D. NORMALISED CHANGE'!CH34+'D. NORMALISED CHANGE'!CM34</f>
        <v>1.837943518594868</v>
      </c>
      <c r="AH33" s="201">
        <f>'D. NORMALISED CHANGE'!CD34+'D. NORMALISED CHANGE'!CJ34+'D. NORMALISED CHANGE'!CO34</f>
        <v>2.6798787809975595</v>
      </c>
      <c r="AI33" s="202">
        <f>'D. NORMALISED CHANGE'!BG34+'D. NORMALISED CHANGE'!BM34+'D. NORMALISED CHANGE'!BS34</f>
        <v>1.6941127828713745</v>
      </c>
      <c r="AJ33" s="46">
        <f>'D. NORMALISED CHANGE'!BH34+'D. NORMALISED CHANGE'!BN34+'D. NORMALISED CHANGE'!BT34</f>
        <v>1.1525195029556434</v>
      </c>
      <c r="AK33" s="46">
        <f>'D. NORMALISED CHANGE'!BI34+'D. NORMALISED CHANGE'!BO34+'D. NORMALISED CHANGE'!BU34</f>
        <v>1.143621803273946</v>
      </c>
      <c r="AL33" s="46">
        <f>'D. NORMALISED CHANGE'!BJ34+'D. NORMALISED CHANGE'!BP34+'D. NORMALISED CHANGE'!BV34</f>
        <v>2.1084367655108021</v>
      </c>
      <c r="AM33" s="201">
        <f>'D. NORMALISED CHANGE'!BL34+'D. NORMALISED CHANGE'!BR34+'D. NORMALISED CHANGE'!BX34</f>
        <v>1.6858895470017474</v>
      </c>
      <c r="AN33" s="46">
        <f t="shared" si="1"/>
        <v>6.1965903880626998</v>
      </c>
      <c r="AO33" s="46">
        <f t="shared" si="1"/>
        <v>4.7231304674938457</v>
      </c>
      <c r="AP33" s="46">
        <f t="shared" si="1"/>
        <v>4.968023038452726</v>
      </c>
      <c r="AQ33" s="46">
        <f t="shared" si="1"/>
        <v>5.3901973366183746</v>
      </c>
      <c r="AR33" s="201">
        <f t="shared" si="1"/>
        <v>5.4266210306530844</v>
      </c>
      <c r="AS33" s="46"/>
      <c r="AT33" s="46"/>
      <c r="AU33" s="46"/>
      <c r="AV33" s="46"/>
      <c r="AW33" s="46"/>
    </row>
    <row r="34" spans="1:49" x14ac:dyDescent="0.35">
      <c r="A34" s="228"/>
      <c r="B34" s="248" t="s">
        <v>50</v>
      </c>
      <c r="C34" s="248" t="s">
        <v>53</v>
      </c>
      <c r="D34" s="229" t="s">
        <v>79</v>
      </c>
      <c r="E34" s="38">
        <f>'D. NORMALISED CHANGE'!E35+'D. NORMALISED CHANGE'!K35+'D. NORMALISED CHANGE'!Q35</f>
        <v>1.1535527059287918</v>
      </c>
      <c r="F34" s="35">
        <f>'D. NORMALISED CHANGE'!F35+'D. NORMALISED CHANGE'!L35+'D. NORMALISED CHANGE'!R35</f>
        <v>1.4204948128225676</v>
      </c>
      <c r="G34" s="35">
        <f>'D. NORMALISED CHANGE'!G35+'D. NORMALISED CHANGE'!M35+'D. NORMALISED CHANGE'!S35</f>
        <v>2.6080210064715823</v>
      </c>
      <c r="H34" s="35">
        <f>'D. NORMALISED CHANGE'!H35+'D. NORMALISED CHANGE'!N35+'D. NORMALISED CHANGE'!T35</f>
        <v>0.89965026684831151</v>
      </c>
      <c r="I34" s="201">
        <f>'D. NORMALISED CHANGE'!J35+'D. NORMALISED CHANGE'!P35+'D. NORMALISED CHANGE'!V35</f>
        <v>0.91499572492735304</v>
      </c>
      <c r="J34" s="38">
        <f>'D. NORMALISED CHANGE'!W35+'D. NORMALISED CHANGE'!AC35+'D. NORMALISED CHANGE'!AI35</f>
        <v>1.8739256192035647</v>
      </c>
      <c r="K34" s="35">
        <f>'D. NORMALISED CHANGE'!X35+'D. NORMALISED CHANGE'!AD35+'D. NORMALISED CHANGE'!AJ35</f>
        <v>1.4310243016125364</v>
      </c>
      <c r="L34" s="35">
        <f>'D. NORMALISED CHANGE'!Y35+'D. NORMALISED CHANGE'!AE35+'D. NORMALISED CHANGE'!AK35</f>
        <v>1.3799755546982522</v>
      </c>
      <c r="M34" s="35">
        <f>'D. NORMALISED CHANGE'!Z35+'D. NORMALISED CHANGE'!AF35+'D. NORMALISED CHANGE'!AL35</f>
        <v>1.4205701821975092</v>
      </c>
      <c r="N34" s="201">
        <f>'D. NORMALISED CHANGE'!AB35+'D. NORMALISED CHANGE'!AH35+'D. NORMALISED CHANGE'!AN35</f>
        <v>1.1793176418663684</v>
      </c>
      <c r="O34" s="38">
        <f>'D. NORMALISED CHANGE'!AO35+'D. NORMALISED CHANGE'!AU36+'D. NORMALISED CHANGE'!BA35</f>
        <v>1.5975073094675516</v>
      </c>
      <c r="P34" s="35">
        <f>'D. NORMALISED CHANGE'!AP35+'D. NORMALISED CHANGE'!AV36+'D. NORMALISED CHANGE'!BB35</f>
        <v>1.5411849510257754</v>
      </c>
      <c r="Q34" s="35">
        <f>'D. NORMALISED CHANGE'!AQ35+'D. NORMALISED CHANGE'!AW35+'D. NORMALISED CHANGE'!BC35</f>
        <v>1.3413531353135313</v>
      </c>
      <c r="R34" s="35">
        <f>'D. NORMALISED CHANGE'!AR35+'D. NORMALISED CHANGE'!AX35+'D. NORMALISED CHANGE'!BD35</f>
        <v>2.25</v>
      </c>
      <c r="S34" s="201">
        <f>'D. NORMALISED CHANGE'!AT35+'D. NORMALISED CHANGE'!AZ35+'D. NORMALISED CHANGE'!BF35</f>
        <v>1.4597166209762307</v>
      </c>
      <c r="T34" s="46">
        <f t="shared" si="0"/>
        <v>4.6249856345999083</v>
      </c>
      <c r="U34" s="46">
        <f t="shared" si="0"/>
        <v>4.3927040654608795</v>
      </c>
      <c r="V34" s="46">
        <f t="shared" si="0"/>
        <v>5.3293496964833658</v>
      </c>
      <c r="W34" s="46">
        <f t="shared" si="0"/>
        <v>4.5702204490458209</v>
      </c>
      <c r="X34" s="201">
        <f t="shared" si="0"/>
        <v>3.5540299877699519</v>
      </c>
      <c r="Y34" s="202">
        <f>'D. NORMALISED CHANGE'!CP35+'D. NORMALISED CHANGE'!CV35+'D. NORMALISED CHANGE'!DB35</f>
        <v>1.899872884780708</v>
      </c>
      <c r="Z34" s="46">
        <f>'D. NORMALISED CHANGE'!CQ35+'D. NORMALISED CHANGE'!CW35+'D. NORMALISED CHANGE'!DC35</f>
        <v>1.8844932844932847</v>
      </c>
      <c r="AA34" s="46">
        <f>'D. NORMALISED CHANGE'!CR35+'D. NORMALISED CHANGE'!CX35+'D. NORMALISED CHANGE'!DD35</f>
        <v>0.83333333333333326</v>
      </c>
      <c r="AB34" s="46">
        <f>'D. NORMALISED CHANGE'!CS35+'D. NORMALISED CHANGE'!CY35+'D. NORMALISED CHANGE'!DE35</f>
        <v>1.7480519480519483</v>
      </c>
      <c r="AC34" s="201">
        <f>'D. NORMALISED CHANGE'!CU35+'D. NORMALISED CHANGE'!DA35+'D. NORMALISED CHANGE'!DG35</f>
        <v>1.7240943267259057</v>
      </c>
      <c r="AD34" s="202">
        <f>'D. NORMALISED CHANGE'!BY35+'D. NORMALISED CHANGE'!CE35+'D. NORMALISED CHANGE'!CK35</f>
        <v>1.2515212634569226</v>
      </c>
      <c r="AE34" s="46">
        <f>'D. NORMALISED CHANGE'!BZ35+'D. NORMALISED CHANGE'!CF35+'D. NORMALISED CHANGE'!CL35</f>
        <v>1.2974597006246924</v>
      </c>
      <c r="AF34" s="46">
        <f>'D. NORMALISED CHANGE'!CA35+'D. NORMALISED CHANGE'!CG35+'D. NORMALISED CHANGE'!CM35</f>
        <v>2.0876329597760948</v>
      </c>
      <c r="AG34" s="46">
        <f>'D. NORMALISED CHANGE'!CA35+'D. NORMALISED CHANGE'!CH35+'D. NORMALISED CHANGE'!CM35</f>
        <v>2.1278111115130542</v>
      </c>
      <c r="AH34" s="201">
        <f>'D. NORMALISED CHANGE'!CD35+'D. NORMALISED CHANGE'!CJ35+'D. NORMALISED CHANGE'!CO35</f>
        <v>1.8141924435770147</v>
      </c>
      <c r="AI34" s="202">
        <f>'D. NORMALISED CHANGE'!BG35+'D. NORMALISED CHANGE'!BM35+'D. NORMALISED CHANGE'!BS35</f>
        <v>2.1093467698517294</v>
      </c>
      <c r="AJ34" s="46">
        <f>'D. NORMALISED CHANGE'!BH35+'D. NORMALISED CHANGE'!BN35+'D. NORMALISED CHANGE'!BT35</f>
        <v>0.98545138530524601</v>
      </c>
      <c r="AK34" s="46">
        <f>'D. NORMALISED CHANGE'!BI35+'D. NORMALISED CHANGE'!BO35+'D. NORMALISED CHANGE'!BU35</f>
        <v>1.7214681477661049</v>
      </c>
      <c r="AL34" s="46">
        <f>'D. NORMALISED CHANGE'!BJ35+'D. NORMALISED CHANGE'!BP35+'D. NORMALISED CHANGE'!BV35</f>
        <v>1.7782285327924274</v>
      </c>
      <c r="AM34" s="201">
        <f>'D. NORMALISED CHANGE'!BL35+'D. NORMALISED CHANGE'!BR35+'D. NORMALISED CHANGE'!BX35</f>
        <v>2.2381648041317947</v>
      </c>
      <c r="AN34" s="46">
        <f t="shared" si="1"/>
        <v>5.2607409180893603</v>
      </c>
      <c r="AO34" s="46">
        <f t="shared" si="1"/>
        <v>4.1674043704232231</v>
      </c>
      <c r="AP34" s="46">
        <f t="shared" si="1"/>
        <v>4.6424344408755331</v>
      </c>
      <c r="AQ34" s="46">
        <f t="shared" si="1"/>
        <v>5.65409159235743</v>
      </c>
      <c r="AR34" s="201">
        <f t="shared" si="1"/>
        <v>5.7764515744347147</v>
      </c>
      <c r="AS34" s="46"/>
      <c r="AT34" s="46"/>
      <c r="AU34" s="46"/>
      <c r="AV34" s="46"/>
      <c r="AW34" s="46"/>
    </row>
    <row r="35" spans="1:49" x14ac:dyDescent="0.35">
      <c r="A35" s="228"/>
      <c r="B35" s="248" t="s">
        <v>33</v>
      </c>
      <c r="C35" s="248" t="s">
        <v>53</v>
      </c>
      <c r="D35" s="229" t="s">
        <v>80</v>
      </c>
      <c r="E35" s="38">
        <f>'D. NORMALISED CHANGE'!E36+'D. NORMALISED CHANGE'!K36+'D. NORMALISED CHANGE'!Q36</f>
        <v>2.5132779009907571</v>
      </c>
      <c r="F35" s="35">
        <f>'D. NORMALISED CHANGE'!F36+'D. NORMALISED CHANGE'!L36+'D. NORMALISED CHANGE'!R36</f>
        <v>1.2921432466882137</v>
      </c>
      <c r="G35" s="35">
        <f>'D. NORMALISED CHANGE'!G36+'D. NORMALISED CHANGE'!M36+'D. NORMALISED CHANGE'!S36</f>
        <v>1.0960780007984028</v>
      </c>
      <c r="H35" s="35">
        <f>'D. NORMALISED CHANGE'!H36+'D. NORMALISED CHANGE'!N36+'D. NORMALISED CHANGE'!T36</f>
        <v>2.0044777486913459</v>
      </c>
      <c r="I35" s="201">
        <f>'D. NORMALISED CHANGE'!J36+'D. NORMALISED CHANGE'!P36+'D. NORMALISED CHANGE'!V36</f>
        <v>1.8375534371662408</v>
      </c>
      <c r="J35" s="38">
        <f>'D. NORMALISED CHANGE'!W36+'D. NORMALISED CHANGE'!AC36+'D. NORMALISED CHANGE'!AI36</f>
        <v>1.9147365350857553</v>
      </c>
      <c r="K35" s="35">
        <f>'D. NORMALISED CHANGE'!X36+'D. NORMALISED CHANGE'!AD36+'D. NORMALISED CHANGE'!AJ36</f>
        <v>1.8366537424389819</v>
      </c>
      <c r="L35" s="35">
        <f>'D. NORMALISED CHANGE'!Y36+'D. NORMALISED CHANGE'!AE36+'D. NORMALISED CHANGE'!AK36</f>
        <v>1.5509685825588662</v>
      </c>
      <c r="M35" s="35">
        <f>'D. NORMALISED CHANGE'!Z36+'D. NORMALISED CHANGE'!AF36+'D. NORMALISED CHANGE'!AL36</f>
        <v>1.0911974566106717</v>
      </c>
      <c r="N35" s="201">
        <f>'D. NORMALISED CHANGE'!AB36+'D. NORMALISED CHANGE'!AH36+'D. NORMALISED CHANGE'!AN36</f>
        <v>1.7224860855010602</v>
      </c>
      <c r="O35" s="38">
        <f>'D. NORMALISED CHANGE'!AO36+'D. NORMALISED CHANGE'!AU37+'D. NORMALISED CHANGE'!BA36</f>
        <v>1.3434693395580626</v>
      </c>
      <c r="P35" s="35">
        <f>'D. NORMALISED CHANGE'!AP36+'D. NORMALISED CHANGE'!AV37+'D. NORMALISED CHANGE'!BB36</f>
        <v>1.5226476005077463</v>
      </c>
      <c r="Q35" s="35">
        <f>'D. NORMALISED CHANGE'!AQ36+'D. NORMALISED CHANGE'!AW36+'D. NORMALISED CHANGE'!BC36</f>
        <v>1.442401985888244</v>
      </c>
      <c r="R35" s="35">
        <f>'D. NORMALISED CHANGE'!AR36+'D. NORMALISED CHANGE'!AX36+'D. NORMALISED CHANGE'!BD36</f>
        <v>2.3067271796870115</v>
      </c>
      <c r="S35" s="201">
        <f>'D. NORMALISED CHANGE'!AT36+'D. NORMALISED CHANGE'!AZ36+'D. NORMALISED CHANGE'!BF36</f>
        <v>2.1298036203002302</v>
      </c>
      <c r="T35" s="46">
        <f t="shared" si="0"/>
        <v>5.7714837756345752</v>
      </c>
      <c r="U35" s="46">
        <f t="shared" si="0"/>
        <v>4.6514445896349415</v>
      </c>
      <c r="V35" s="46">
        <f t="shared" si="0"/>
        <v>4.0894485692455129</v>
      </c>
      <c r="W35" s="46">
        <f t="shared" si="0"/>
        <v>5.4024023849890295</v>
      </c>
      <c r="X35" s="201">
        <f t="shared" si="0"/>
        <v>5.6898431429675309</v>
      </c>
      <c r="Y35" s="202">
        <f>'D. NORMALISED CHANGE'!CP36+'D. NORMALISED CHANGE'!CV36+'D. NORMALISED CHANGE'!DB36</f>
        <v>2.5068440331598225</v>
      </c>
      <c r="Z35" s="46">
        <f>'D. NORMALISED CHANGE'!CQ36+'D. NORMALISED CHANGE'!CW36+'D. NORMALISED CHANGE'!DC36</f>
        <v>1.0273504273504275</v>
      </c>
      <c r="AA35" s="46">
        <f>'D. NORMALISED CHANGE'!CR36+'D. NORMALISED CHANGE'!CX36+'D. NORMALISED CHANGE'!DD36</f>
        <v>1.6948356807511737</v>
      </c>
      <c r="AB35" s="46">
        <f>'D. NORMALISED CHANGE'!CS36+'D. NORMALISED CHANGE'!CY36+'D. NORMALISED CHANGE'!DE36</f>
        <v>1.4285714285714286</v>
      </c>
      <c r="AC35" s="201">
        <f>'D. NORMALISED CHANGE'!CU36+'D. NORMALISED CHANGE'!DA36+'D. NORMALISED CHANGE'!DG36</f>
        <v>0.62025787832239432</v>
      </c>
      <c r="AD35" s="202">
        <f>'D. NORMALISED CHANGE'!BY36+'D. NORMALISED CHANGE'!CE36+'D. NORMALISED CHANGE'!CK36</f>
        <v>0.99081546555939692</v>
      </c>
      <c r="AE35" s="46">
        <f>'D. NORMALISED CHANGE'!BZ36+'D. NORMALISED CHANGE'!CF36+'D. NORMALISED CHANGE'!CL36</f>
        <v>1.5588241953860769</v>
      </c>
      <c r="AF35" s="46">
        <f>'D. NORMALISED CHANGE'!CA36+'D. NORMALISED CHANGE'!CG36+'D. NORMALISED CHANGE'!CM36</f>
        <v>1.3448689264132203</v>
      </c>
      <c r="AG35" s="46">
        <f>'D. NORMALISED CHANGE'!CA36+'D. NORMALISED CHANGE'!CH36+'D. NORMALISED CHANGE'!CM36</f>
        <v>1.4639760268959761</v>
      </c>
      <c r="AH35" s="201">
        <f>'D. NORMALISED CHANGE'!CD36+'D. NORMALISED CHANGE'!CJ36+'D. NORMALISED CHANGE'!CO36</f>
        <v>1.1437735199820778</v>
      </c>
      <c r="AI35" s="202">
        <f>'D. NORMALISED CHANGE'!BG36+'D. NORMALISED CHANGE'!BM36+'D. NORMALISED CHANGE'!BS36</f>
        <v>1.4809137360985871</v>
      </c>
      <c r="AJ35" s="46">
        <f>'D. NORMALISED CHANGE'!BH36+'D. NORMALISED CHANGE'!BN36+'D. NORMALISED CHANGE'!BT36</f>
        <v>1.8898693910475097</v>
      </c>
      <c r="AK35" s="46">
        <f>'D. NORMALISED CHANGE'!BI36+'D. NORMALISED CHANGE'!BO36+'D. NORMALISED CHANGE'!BU36</f>
        <v>1.1918034634311259</v>
      </c>
      <c r="AL35" s="46">
        <f>'D. NORMALISED CHANGE'!BJ36+'D. NORMALISED CHANGE'!BP36+'D. NORMALISED CHANGE'!BV36</f>
        <v>2.2404129010333147</v>
      </c>
      <c r="AM35" s="201">
        <f>'D. NORMALISED CHANGE'!BL36+'D. NORMALISED CHANGE'!BR36+'D. NORMALISED CHANGE'!BX36</f>
        <v>1.638608438534134</v>
      </c>
      <c r="AN35" s="46">
        <f t="shared" si="1"/>
        <v>4.9785732348178069</v>
      </c>
      <c r="AO35" s="46">
        <f t="shared" si="1"/>
        <v>4.4760440137840138</v>
      </c>
      <c r="AP35" s="46">
        <f t="shared" si="1"/>
        <v>4.2315080705955195</v>
      </c>
      <c r="AQ35" s="46">
        <f t="shared" si="1"/>
        <v>5.1329603565007194</v>
      </c>
      <c r="AR35" s="201">
        <f t="shared" si="1"/>
        <v>3.4026398368386062</v>
      </c>
      <c r="AS35" s="46"/>
      <c r="AT35" s="46"/>
      <c r="AU35" s="46"/>
      <c r="AV35" s="46"/>
      <c r="AW35" s="46"/>
    </row>
    <row r="36" spans="1:49" x14ac:dyDescent="0.35">
      <c r="A36" s="228"/>
      <c r="B36" s="248" t="s">
        <v>35</v>
      </c>
      <c r="C36" s="248" t="s">
        <v>53</v>
      </c>
      <c r="D36" s="229" t="s">
        <v>81</v>
      </c>
      <c r="E36" s="38">
        <f>'D. NORMALISED CHANGE'!E37+'D. NORMALISED CHANGE'!K37+'D. NORMALISED CHANGE'!Q37</f>
        <v>1.5702080517434984</v>
      </c>
      <c r="F36" s="35">
        <f>'D. NORMALISED CHANGE'!F37+'D. NORMALISED CHANGE'!L37+'D. NORMALISED CHANGE'!R37</f>
        <v>1.4725139142970098</v>
      </c>
      <c r="G36" s="35">
        <f>'D. NORMALISED CHANGE'!G37+'D. NORMALISED CHANGE'!M37+'D. NORMALISED CHANGE'!S37</f>
        <v>0.99679555777202777</v>
      </c>
      <c r="H36" s="35">
        <f>'D. NORMALISED CHANGE'!H37+'D. NORMALISED CHANGE'!N37+'D. NORMALISED CHANGE'!T37</f>
        <v>1.5160555256379795</v>
      </c>
      <c r="I36" s="201">
        <f>'D. NORMALISED CHANGE'!J37+'D. NORMALISED CHANGE'!P37+'D. NORMALISED CHANGE'!V37</f>
        <v>0.99854659119869027</v>
      </c>
      <c r="J36" s="38">
        <f>'D. NORMALISED CHANGE'!W37+'D. NORMALISED CHANGE'!AC37+'D. NORMALISED CHANGE'!AI37</f>
        <v>1.8342861008166369</v>
      </c>
      <c r="K36" s="35">
        <f>'D. NORMALISED CHANGE'!X37+'D. NORMALISED CHANGE'!AD37+'D. NORMALISED CHANGE'!AJ37</f>
        <v>1.4353691652924403</v>
      </c>
      <c r="L36" s="35">
        <f>'D. NORMALISED CHANGE'!Y37+'D. NORMALISED CHANGE'!AE37+'D. NORMALISED CHANGE'!AK37</f>
        <v>1.2677262000084284</v>
      </c>
      <c r="M36" s="35">
        <f>'D. NORMALISED CHANGE'!Z37+'D. NORMALISED CHANGE'!AF37+'D. NORMALISED CHANGE'!AL37</f>
        <v>1.2233072271027687</v>
      </c>
      <c r="N36" s="201">
        <f>'D. NORMALISED CHANGE'!AB37+'D. NORMALISED CHANGE'!AH37+'D. NORMALISED CHANGE'!AN37</f>
        <v>1.4689186718479577</v>
      </c>
      <c r="O36" s="38">
        <f>'D. NORMALISED CHANGE'!AO37+'D. NORMALISED CHANGE'!AU38+'D. NORMALISED CHANGE'!BA37</f>
        <v>1.660766768650769</v>
      </c>
      <c r="P36" s="35">
        <f>'D. NORMALISED CHANGE'!AP37+'D. NORMALISED CHANGE'!AV38+'D. NORMALISED CHANGE'!BB37</f>
        <v>2.2761151464396754</v>
      </c>
      <c r="Q36" s="35">
        <f>'D. NORMALISED CHANGE'!AQ37+'D. NORMALISED CHANGE'!AW37+'D. NORMALISED CHANGE'!BC37</f>
        <v>1.3413531353135313</v>
      </c>
      <c r="R36" s="35">
        <f>'D. NORMALISED CHANGE'!AR37+'D. NORMALISED CHANGE'!AX37+'D. NORMALISED CHANGE'!BD37</f>
        <v>1.6440481418407231</v>
      </c>
      <c r="S36" s="201">
        <f>'D. NORMALISED CHANGE'!AT37+'D. NORMALISED CHANGE'!AZ37+'D. NORMALISED CHANGE'!BF37</f>
        <v>1.8627075312638026</v>
      </c>
      <c r="T36" s="46">
        <f t="shared" si="0"/>
        <v>5.0652609212109043</v>
      </c>
      <c r="U36" s="46">
        <f t="shared" si="0"/>
        <v>5.1839982260291251</v>
      </c>
      <c r="V36" s="46">
        <f t="shared" si="0"/>
        <v>3.6058748930939877</v>
      </c>
      <c r="W36" s="46">
        <f t="shared" si="0"/>
        <v>4.3834108945814716</v>
      </c>
      <c r="X36" s="201">
        <f t="shared" si="0"/>
        <v>4.3301727943104504</v>
      </c>
      <c r="Y36" s="202">
        <f>'D. NORMALISED CHANGE'!CP37+'D. NORMALISED CHANGE'!CV37+'D. NORMALISED CHANGE'!DB37</f>
        <v>1.601982409604914</v>
      </c>
      <c r="Z36" s="46">
        <f>'D. NORMALISED CHANGE'!CQ37+'D. NORMALISED CHANGE'!CW37+'D. NORMALISED CHANGE'!DC37</f>
        <v>1.6949328449328451</v>
      </c>
      <c r="AA36" s="46">
        <f>'D. NORMALISED CHANGE'!CR37+'D. NORMALISED CHANGE'!CX37+'D. NORMALISED CHANGE'!DD37</f>
        <v>2.2855575762265903</v>
      </c>
      <c r="AB36" s="46">
        <f>'D. NORMALISED CHANGE'!CS37+'D. NORMALISED CHANGE'!CY37+'D. NORMALISED CHANGE'!DE37</f>
        <v>1.337662337662338</v>
      </c>
      <c r="AC36" s="201">
        <f>'D. NORMALISED CHANGE'!CU37+'D. NORMALISED CHANGE'!DA37+'D. NORMALISED CHANGE'!DG37</f>
        <v>0.8474375087278313</v>
      </c>
      <c r="AD36" s="202">
        <f>'D. NORMALISED CHANGE'!BY37+'D. NORMALISED CHANGE'!CE37+'D. NORMALISED CHANGE'!CK37</f>
        <v>1.9741642071500087</v>
      </c>
      <c r="AE36" s="46">
        <f>'D. NORMALISED CHANGE'!BZ37+'D. NORMALISED CHANGE'!CF37+'D. NORMALISED CHANGE'!CL37</f>
        <v>1.5222654446689665</v>
      </c>
      <c r="AF36" s="46">
        <f>'D. NORMALISED CHANGE'!CA37+'D. NORMALISED CHANGE'!CG37+'D. NORMALISED CHANGE'!CM37</f>
        <v>2.0986487701862249</v>
      </c>
      <c r="AG36" s="46">
        <f>'D. NORMALISED CHANGE'!CA37+'D. NORMALISED CHANGE'!CH37+'D. NORMALISED CHANGE'!CM37</f>
        <v>2.1746999761820667</v>
      </c>
      <c r="AH36" s="201">
        <f>'D. NORMALISED CHANGE'!CD37+'D. NORMALISED CHANGE'!CJ37+'D. NORMALISED CHANGE'!CO37</f>
        <v>2.1021438151085516</v>
      </c>
      <c r="AI36" s="202">
        <f>'D. NORMALISED CHANGE'!BG37+'D. NORMALISED CHANGE'!BM37+'D. NORMALISED CHANGE'!BS37</f>
        <v>1.4273283816053008</v>
      </c>
      <c r="AJ36" s="46">
        <f>'D. NORMALISED CHANGE'!BH37+'D. NORMALISED CHANGE'!BN37+'D. NORMALISED CHANGE'!BT37</f>
        <v>1.0389098265000585</v>
      </c>
      <c r="AK36" s="46">
        <f>'D. NORMALISED CHANGE'!BI37+'D. NORMALISED CHANGE'!BO37+'D. NORMALISED CHANGE'!BU37</f>
        <v>1.175924540868629</v>
      </c>
      <c r="AL36" s="46">
        <f>'D. NORMALISED CHANGE'!BJ37+'D. NORMALISED CHANGE'!BP37+'D. NORMALISED CHANGE'!BV37</f>
        <v>1.649666763257027</v>
      </c>
      <c r="AM36" s="201">
        <f>'D. NORMALISED CHANGE'!BL37+'D. NORMALISED CHANGE'!BR37+'D. NORMALISED CHANGE'!BX37</f>
        <v>1.2151481565997382</v>
      </c>
      <c r="AN36" s="46">
        <f t="shared" si="1"/>
        <v>5.0034749983602236</v>
      </c>
      <c r="AO36" s="46">
        <f t="shared" si="1"/>
        <v>4.2561081161018706</v>
      </c>
      <c r="AP36" s="46">
        <f t="shared" si="1"/>
        <v>5.5601308872814448</v>
      </c>
      <c r="AQ36" s="46">
        <f t="shared" si="1"/>
        <v>5.1620290771014314</v>
      </c>
      <c r="AR36" s="201">
        <f t="shared" si="1"/>
        <v>4.1647294804361206</v>
      </c>
      <c r="AS36" s="46"/>
      <c r="AT36" s="46"/>
      <c r="AU36" s="46"/>
      <c r="AV36" s="46"/>
      <c r="AW36" s="46"/>
    </row>
    <row r="37" spans="1:49" x14ac:dyDescent="0.35">
      <c r="A37" s="228"/>
      <c r="B37" s="248" t="s">
        <v>36</v>
      </c>
      <c r="C37" s="248" t="s">
        <v>53</v>
      </c>
      <c r="D37" s="229" t="s">
        <v>82</v>
      </c>
      <c r="E37" s="38">
        <f>'D. NORMALISED CHANGE'!E38+'D. NORMALISED CHANGE'!K38+'D. NORMALISED CHANGE'!Q38</f>
        <v>1.3751210008572459</v>
      </c>
      <c r="F37" s="35">
        <f>'D. NORMALISED CHANGE'!F38+'D. NORMALISED CHANGE'!L38+'D. NORMALISED CHANGE'!R38</f>
        <v>1.5492939283868579</v>
      </c>
      <c r="G37" s="35">
        <f>'D. NORMALISED CHANGE'!G38+'D. NORMALISED CHANGE'!M38+'D. NORMALISED CHANGE'!S38</f>
        <v>0.51965744021696858</v>
      </c>
      <c r="H37" s="35">
        <f>'D. NORMALISED CHANGE'!H38+'D. NORMALISED CHANGE'!N38+'D. NORMALISED CHANGE'!T38</f>
        <v>1.5534319531965139</v>
      </c>
      <c r="I37" s="201">
        <f>'D. NORMALISED CHANGE'!J38+'D. NORMALISED CHANGE'!P38+'D. NORMALISED CHANGE'!V38</f>
        <v>0.72790965726711443</v>
      </c>
      <c r="J37" s="38">
        <f>'D. NORMALISED CHANGE'!W38+'D. NORMALISED CHANGE'!AC38+'D. NORMALISED CHANGE'!AI38</f>
        <v>1.2241229599026546</v>
      </c>
      <c r="K37" s="35">
        <f>'D. NORMALISED CHANGE'!X38+'D. NORMALISED CHANGE'!AD38+'D. NORMALISED CHANGE'!AJ38</f>
        <v>1.2244453542441163</v>
      </c>
      <c r="L37" s="35">
        <f>'D. NORMALISED CHANGE'!Y38+'D. NORMALISED CHANGE'!AE38+'D. NORMALISED CHANGE'!AK38</f>
        <v>1.7465814787069722</v>
      </c>
      <c r="M37" s="35">
        <f>'D. NORMALISED CHANGE'!Z38+'D. NORMALISED CHANGE'!AF38+'D. NORMALISED CHANGE'!AL38</f>
        <v>1.3591652724287115</v>
      </c>
      <c r="N37" s="201">
        <f>'D. NORMALISED CHANGE'!AB38+'D. NORMALISED CHANGE'!AH38+'D. NORMALISED CHANGE'!AN38</f>
        <v>0.98024854900380121</v>
      </c>
      <c r="O37" s="38">
        <f>'D. NORMALISED CHANGE'!AO38+'D. NORMALISED CHANGE'!AU39+'D. NORMALISED CHANGE'!BA38</f>
        <v>1.2598639111467347</v>
      </c>
      <c r="P37" s="35">
        <f>'D. NORMALISED CHANGE'!AP38+'D. NORMALISED CHANGE'!AV39+'D. NORMALISED CHANGE'!BB38</f>
        <v>1.694735212720941</v>
      </c>
      <c r="Q37" s="35">
        <f>'D. NORMALISED CHANGE'!AQ38+'D. NORMALISED CHANGE'!AW38+'D. NORMALISED CHANGE'!BC38</f>
        <v>1.4721049202452561</v>
      </c>
      <c r="R37" s="35">
        <f>'D. NORMALISED CHANGE'!AR38+'D. NORMALISED CHANGE'!AX38+'D. NORMALISED CHANGE'!BD38</f>
        <v>1.8903954394926252</v>
      </c>
      <c r="S37" s="201">
        <f>'D. NORMALISED CHANGE'!AT38+'D. NORMALISED CHANGE'!AZ38+'D. NORMALISED CHANGE'!BF38</f>
        <v>1.8289168172752737</v>
      </c>
      <c r="T37" s="46">
        <f t="shared" si="0"/>
        <v>3.8591078719066352</v>
      </c>
      <c r="U37" s="46">
        <f t="shared" si="0"/>
        <v>4.4684744953519147</v>
      </c>
      <c r="V37" s="46">
        <f t="shared" si="0"/>
        <v>3.7383438391691968</v>
      </c>
      <c r="W37" s="46">
        <f t="shared" si="0"/>
        <v>4.8029926651178503</v>
      </c>
      <c r="X37" s="201">
        <f t="shared" si="0"/>
        <v>3.5370750235461892</v>
      </c>
      <c r="Y37" s="202">
        <f>'D. NORMALISED CHANGE'!CP38+'D. NORMALISED CHANGE'!CV38+'D. NORMALISED CHANGE'!DB38</f>
        <v>1.6255027489147271</v>
      </c>
      <c r="Z37" s="46">
        <f>'D. NORMALISED CHANGE'!CQ38+'D. NORMALISED CHANGE'!CW38+'D. NORMALISED CHANGE'!DC38</f>
        <v>1.86980056980057</v>
      </c>
      <c r="AA37" s="46">
        <f>'D. NORMALISED CHANGE'!CR38+'D. NORMALISED CHANGE'!CX38+'D. NORMALISED CHANGE'!DD38</f>
        <v>1.641180415828303</v>
      </c>
      <c r="AB37" s="46">
        <f>'D. NORMALISED CHANGE'!CS38+'D. NORMALISED CHANGE'!CY38+'D. NORMALISED CHANGE'!DE38</f>
        <v>1.8240940645032717</v>
      </c>
      <c r="AC37" s="201">
        <f>'D. NORMALISED CHANGE'!CU38+'D. NORMALISED CHANGE'!DA38+'D. NORMALISED CHANGE'!DG38</f>
        <v>1.2917888563049851</v>
      </c>
      <c r="AD37" s="202">
        <f>'D. NORMALISED CHANGE'!BY38+'D. NORMALISED CHANGE'!CE38+'D. NORMALISED CHANGE'!CK38</f>
        <v>1.7179023577491983</v>
      </c>
      <c r="AE37" s="46">
        <f>'D. NORMALISED CHANGE'!BZ38+'D. NORMALISED CHANGE'!CF38+'D. NORMALISED CHANGE'!CL38</f>
        <v>2.1625614336674017</v>
      </c>
      <c r="AF37" s="46">
        <f>'D. NORMALISED CHANGE'!CA38+'D. NORMALISED CHANGE'!CG38+'D. NORMALISED CHANGE'!CM38</f>
        <v>1.0316465497478591</v>
      </c>
      <c r="AG37" s="46">
        <f>'D. NORMALISED CHANGE'!CA38+'D. NORMALISED CHANGE'!CH38+'D. NORMALISED CHANGE'!CM38</f>
        <v>0.92481672356756295</v>
      </c>
      <c r="AH37" s="201">
        <f>'D. NORMALISED CHANGE'!CD38+'D. NORMALISED CHANGE'!CJ38+'D. NORMALISED CHANGE'!CO38</f>
        <v>2.0910647853699382</v>
      </c>
      <c r="AI37" s="202">
        <f>'D. NORMALISED CHANGE'!BG38+'D. NORMALISED CHANGE'!BM38+'D. NORMALISED CHANGE'!BS38</f>
        <v>1.2495477207037604</v>
      </c>
      <c r="AJ37" s="46">
        <f>'D. NORMALISED CHANGE'!BH38+'D. NORMALISED CHANGE'!BN38+'D. NORMALISED CHANGE'!BT38</f>
        <v>2.0767532222216341</v>
      </c>
      <c r="AK37" s="46">
        <f>'D. NORMALISED CHANGE'!BI38+'D. NORMALISED CHANGE'!BO38+'D. NORMALISED CHANGE'!BU38</f>
        <v>0.40100502863365906</v>
      </c>
      <c r="AL37" s="46">
        <f>'D. NORMALISED CHANGE'!BJ38+'D. NORMALISED CHANGE'!BP38+'D. NORMALISED CHANGE'!BV38</f>
        <v>1.9513599463182645</v>
      </c>
      <c r="AM37" s="201">
        <f>'D. NORMALISED CHANGE'!BL38+'D. NORMALISED CHANGE'!BR38+'D. NORMALISED CHANGE'!BX38</f>
        <v>1.7595927593966354</v>
      </c>
      <c r="AN37" s="46">
        <f t="shared" si="1"/>
        <v>4.5929528273676858</v>
      </c>
      <c r="AO37" s="46">
        <f t="shared" si="1"/>
        <v>6.1091152256896057</v>
      </c>
      <c r="AP37" s="46">
        <f t="shared" si="1"/>
        <v>3.0738319942098209</v>
      </c>
      <c r="AQ37" s="46">
        <f t="shared" si="1"/>
        <v>4.7002707343890995</v>
      </c>
      <c r="AR37" s="201">
        <f t="shared" si="1"/>
        <v>5.1424464010715587</v>
      </c>
      <c r="AS37" s="46"/>
      <c r="AT37" s="46"/>
      <c r="AU37" s="46"/>
      <c r="AV37" s="46"/>
      <c r="AW37" s="46"/>
    </row>
    <row r="38" spans="1:49" x14ac:dyDescent="0.35">
      <c r="A38" s="228"/>
      <c r="B38" s="248" t="s">
        <v>26</v>
      </c>
      <c r="C38" s="248" t="s">
        <v>53</v>
      </c>
      <c r="D38" s="229" t="s">
        <v>83</v>
      </c>
      <c r="E38" s="38">
        <f>'D. NORMALISED CHANGE'!E39+'D. NORMALISED CHANGE'!K39+'D. NORMALISED CHANGE'!Q39</f>
        <v>1.3288396381237257</v>
      </c>
      <c r="F38" s="35">
        <f>'D. NORMALISED CHANGE'!F39+'D. NORMALISED CHANGE'!L39+'D. NORMALISED CHANGE'!R39</f>
        <v>1.4768275896797762</v>
      </c>
      <c r="G38" s="35">
        <f>'D. NORMALISED CHANGE'!G39+'D. NORMALISED CHANGE'!M39+'D. NORMALISED CHANGE'!S39</f>
        <v>0.9817822261058704</v>
      </c>
      <c r="H38" s="35">
        <f>'D. NORMALISED CHANGE'!H39+'D. NORMALISED CHANGE'!N39+'D. NORMALISED CHANGE'!T39</f>
        <v>1.4532727596600119</v>
      </c>
      <c r="I38" s="201">
        <f>'D. NORMALISED CHANGE'!J39+'D. NORMALISED CHANGE'!P39+'D. NORMALISED CHANGE'!V39</f>
        <v>0.88178055724817539</v>
      </c>
      <c r="J38" s="38">
        <f>'D. NORMALISED CHANGE'!W39+'D. NORMALISED CHANGE'!AC39+'D. NORMALISED CHANGE'!AI39</f>
        <v>1.5540279883975421</v>
      </c>
      <c r="K38" s="35">
        <f>'D. NORMALISED CHANGE'!X39+'D. NORMALISED CHANGE'!AD39+'D. NORMALISED CHANGE'!AJ39</f>
        <v>1.4467385873268233</v>
      </c>
      <c r="L38" s="35">
        <f>'D. NORMALISED CHANGE'!Y39+'D. NORMALISED CHANGE'!AE39+'D. NORMALISED CHANGE'!AK39</f>
        <v>0.57512424435699916</v>
      </c>
      <c r="M38" s="35">
        <f>'D. NORMALISED CHANGE'!Z39+'D. NORMALISED CHANGE'!AF39+'D. NORMALISED CHANGE'!AL39</f>
        <v>1.5615766852852793</v>
      </c>
      <c r="N38" s="201">
        <f>'D. NORMALISED CHANGE'!AB39+'D. NORMALISED CHANGE'!AH39+'D. NORMALISED CHANGE'!AN39</f>
        <v>0.93639821813017143</v>
      </c>
      <c r="O38" s="38">
        <f>'D. NORMALISED CHANGE'!AO39+'D. NORMALISED CHANGE'!AU40+'D. NORMALISED CHANGE'!BA39</f>
        <v>1.3388882724140654</v>
      </c>
      <c r="P38" s="35">
        <f>'D. NORMALISED CHANGE'!AP39+'D. NORMALISED CHANGE'!AV40+'D. NORMALISED CHANGE'!BB39</f>
        <v>1.6604305528945862</v>
      </c>
      <c r="Q38" s="35">
        <f>'D. NORMALISED CHANGE'!AQ39+'D. NORMALISED CHANGE'!AW39+'D. NORMALISED CHANGE'!BC39</f>
        <v>1.480137415070411</v>
      </c>
      <c r="R38" s="35">
        <f>'D. NORMALISED CHANGE'!AR39+'D. NORMALISED CHANGE'!AX39+'D. NORMALISED CHANGE'!BD39</f>
        <v>1.4408483352049095</v>
      </c>
      <c r="S38" s="201">
        <f>'D. NORMALISED CHANGE'!AT39+'D. NORMALISED CHANGE'!AZ39+'D. NORMALISED CHANGE'!BF39</f>
        <v>1.3295008246286217</v>
      </c>
      <c r="T38" s="46">
        <f t="shared" si="0"/>
        <v>4.2217558989353332</v>
      </c>
      <c r="U38" s="46">
        <f t="shared" si="0"/>
        <v>4.5839967299011857</v>
      </c>
      <c r="V38" s="46">
        <f t="shared" si="0"/>
        <v>3.0370438855332806</v>
      </c>
      <c r="W38" s="46">
        <f t="shared" si="0"/>
        <v>4.4556977801502011</v>
      </c>
      <c r="X38" s="201">
        <f t="shared" si="0"/>
        <v>3.1476796000069687</v>
      </c>
      <c r="Y38" s="202">
        <f>'D. NORMALISED CHANGE'!CP39+'D. NORMALISED CHANGE'!CV39+'D. NORMALISED CHANGE'!DB39</f>
        <v>1.8822653450602636</v>
      </c>
      <c r="Z38" s="46">
        <f>'D. NORMALISED CHANGE'!CQ39+'D. NORMALISED CHANGE'!CW39+'D. NORMALISED CHANGE'!DC39</f>
        <v>1.7773504273504275</v>
      </c>
      <c r="AA38" s="46">
        <f>'D. NORMALISED CHANGE'!CR39+'D. NORMALISED CHANGE'!CX39+'D. NORMALISED CHANGE'!DD39</f>
        <v>1.9858365881563891</v>
      </c>
      <c r="AB38" s="46">
        <f>'D. NORMALISED CHANGE'!CS39+'D. NORMALISED CHANGE'!CY39+'D. NORMALISED CHANGE'!DE39</f>
        <v>1.3234946871310509</v>
      </c>
      <c r="AC38" s="201">
        <f>'D. NORMALISED CHANGE'!CU39+'D. NORMALISED CHANGE'!DA39+'D. NORMALISED CHANGE'!DG39</f>
        <v>1.7845019106016173</v>
      </c>
      <c r="AD38" s="202">
        <f>'D. NORMALISED CHANGE'!BY39+'D. NORMALISED CHANGE'!CE39+'D. NORMALISED CHANGE'!CK39</f>
        <v>1.6825100304747562</v>
      </c>
      <c r="AE38" s="46">
        <f>'D. NORMALISED CHANGE'!BZ39+'D. NORMALISED CHANGE'!CF39+'D. NORMALISED CHANGE'!CL39</f>
        <v>1.5092128427930624</v>
      </c>
      <c r="AF38" s="46">
        <f>'D. NORMALISED CHANGE'!CA39+'D. NORMALISED CHANGE'!CG39+'D. NORMALISED CHANGE'!CM39</f>
        <v>1.6791245147511202</v>
      </c>
      <c r="AG38" s="46">
        <f>'D. NORMALISED CHANGE'!CA39+'D. NORMALISED CHANGE'!CH39+'D. NORMALISED CHANGE'!CM39</f>
        <v>1.6615918369449179</v>
      </c>
      <c r="AH38" s="201">
        <f>'D. NORMALISED CHANGE'!CD39+'D. NORMALISED CHANGE'!CJ39+'D. NORMALISED CHANGE'!CO39</f>
        <v>2.0973055002078773</v>
      </c>
      <c r="AI38" s="202">
        <f>'D. NORMALISED CHANGE'!BG39+'D. NORMALISED CHANGE'!BM39+'D. NORMALISED CHANGE'!BS39</f>
        <v>1.2341173157365757</v>
      </c>
      <c r="AJ38" s="46">
        <f>'D. NORMALISED CHANGE'!BH39+'D. NORMALISED CHANGE'!BN39+'D. NORMALISED CHANGE'!BT39</f>
        <v>1.7764003878016061</v>
      </c>
      <c r="AK38" s="46">
        <f>'D. NORMALISED CHANGE'!BI39+'D. NORMALISED CHANGE'!BO39+'D. NORMALISED CHANGE'!BU39</f>
        <v>0.771217390845504</v>
      </c>
      <c r="AL38" s="46">
        <f>'D. NORMALISED CHANGE'!BJ39+'D. NORMALISED CHANGE'!BP39+'D. NORMALISED CHANGE'!BV39</f>
        <v>1.2391905238007654</v>
      </c>
      <c r="AM38" s="201">
        <f>'D. NORMALISED CHANGE'!BL39+'D. NORMALISED CHANGE'!BR39+'D. NORMALISED CHANGE'!BX39</f>
        <v>1.4007148436455203</v>
      </c>
      <c r="AN38" s="46">
        <f t="shared" si="1"/>
        <v>4.7988926912715959</v>
      </c>
      <c r="AO38" s="46">
        <f t="shared" si="1"/>
        <v>5.0629636579450956</v>
      </c>
      <c r="AP38" s="46">
        <f t="shared" si="1"/>
        <v>4.4361784937530135</v>
      </c>
      <c r="AQ38" s="46">
        <f t="shared" si="1"/>
        <v>4.2242770478767344</v>
      </c>
      <c r="AR38" s="201">
        <f t="shared" si="1"/>
        <v>5.2825222544550154</v>
      </c>
      <c r="AS38" s="46"/>
      <c r="AT38" s="46"/>
      <c r="AU38" s="46"/>
      <c r="AV38" s="46"/>
      <c r="AW38" s="46"/>
    </row>
    <row r="39" spans="1:49" x14ac:dyDescent="0.35">
      <c r="A39" s="228"/>
      <c r="B39" s="248" t="s">
        <v>37</v>
      </c>
      <c r="C39" s="248" t="s">
        <v>53</v>
      </c>
      <c r="D39" s="229" t="s">
        <v>84</v>
      </c>
      <c r="E39" s="38">
        <f>'D. NORMALISED CHANGE'!E40+'D. NORMALISED CHANGE'!K40+'D. NORMALISED CHANGE'!Q40</f>
        <v>1.5959826636461605</v>
      </c>
      <c r="F39" s="35">
        <f>'D. NORMALISED CHANGE'!F40+'D. NORMALISED CHANGE'!L40+'D. NORMALISED CHANGE'!R40</f>
        <v>1.1712563102207425</v>
      </c>
      <c r="G39" s="35">
        <f>'D. NORMALISED CHANGE'!G40+'D. NORMALISED CHANGE'!M40+'D. NORMALISED CHANGE'!S40</f>
        <v>1.971850767234836</v>
      </c>
      <c r="H39" s="35">
        <f>'D. NORMALISED CHANGE'!H40+'D. NORMALISED CHANGE'!N40+'D. NORMALISED CHANGE'!T40</f>
        <v>1.4381151496790638</v>
      </c>
      <c r="I39" s="201">
        <f>'D. NORMALISED CHANGE'!J40+'D. NORMALISED CHANGE'!P40+'D. NORMALISED CHANGE'!V40</f>
        <v>1.133286135621862</v>
      </c>
      <c r="J39" s="38">
        <f>'D. NORMALISED CHANGE'!W40+'D. NORMALISED CHANGE'!AC40+'D. NORMALISED CHANGE'!AI40</f>
        <v>1.5212810337772822</v>
      </c>
      <c r="K39" s="35">
        <f>'D. NORMALISED CHANGE'!X40+'D. NORMALISED CHANGE'!AD40+'D. NORMALISED CHANGE'!AJ40</f>
        <v>1.3310243016125374</v>
      </c>
      <c r="L39" s="35">
        <f>'D. NORMALISED CHANGE'!Y40+'D. NORMALISED CHANGE'!AE40+'D. NORMALISED CHANGE'!AK40</f>
        <v>1.7417139667816386</v>
      </c>
      <c r="M39" s="35">
        <f>'D. NORMALISED CHANGE'!Z40+'D. NORMALISED CHANGE'!AF40+'D. NORMALISED CHANGE'!AL40</f>
        <v>1.2833025527358317</v>
      </c>
      <c r="N39" s="201">
        <f>'D. NORMALISED CHANGE'!AB40+'D. NORMALISED CHANGE'!AH40+'D. NORMALISED CHANGE'!AN40</f>
        <v>0.90433982888540032</v>
      </c>
      <c r="O39" s="38">
        <f>'D. NORMALISED CHANGE'!AO40+'D. NORMALISED CHANGE'!AU41+'D. NORMALISED CHANGE'!BA40</f>
        <v>1.6913164325338144</v>
      </c>
      <c r="P39" s="35">
        <f>'D. NORMALISED CHANGE'!AP40+'D. NORMALISED CHANGE'!AV41+'D. NORMALISED CHANGE'!BB40</f>
        <v>1.3544273992979665</v>
      </c>
      <c r="Q39" s="35">
        <f>'D. NORMALISED CHANGE'!AQ40+'D. NORMALISED CHANGE'!AW40+'D. NORMALISED CHANGE'!BC40</f>
        <v>1.4240842601209274</v>
      </c>
      <c r="R39" s="35">
        <f>'D. NORMALISED CHANGE'!AR40+'D. NORMALISED CHANGE'!AX40+'D. NORMALISED CHANGE'!BD40</f>
        <v>1.362995915066886</v>
      </c>
      <c r="S39" s="201">
        <f>'D. NORMALISED CHANGE'!AT40+'D. NORMALISED CHANGE'!AZ40+'D. NORMALISED CHANGE'!BF40</f>
        <v>1.4828021188264153</v>
      </c>
      <c r="T39" s="46">
        <f t="shared" si="0"/>
        <v>4.8085801299572575</v>
      </c>
      <c r="U39" s="46">
        <f t="shared" si="0"/>
        <v>3.8567080111312464</v>
      </c>
      <c r="V39" s="46">
        <f t="shared" si="0"/>
        <v>5.1376489941374022</v>
      </c>
      <c r="W39" s="46">
        <f t="shared" si="0"/>
        <v>4.0844136174817818</v>
      </c>
      <c r="X39" s="201">
        <f t="shared" si="0"/>
        <v>3.5204280833336776</v>
      </c>
      <c r="Y39" s="202">
        <f>'D. NORMALISED CHANGE'!CP40+'D. NORMALISED CHANGE'!CV40+'D. NORMALISED CHANGE'!DB40</f>
        <v>1.7471131409425422</v>
      </c>
      <c r="Z39" s="46">
        <f>'D. NORMALISED CHANGE'!CQ40+'D. NORMALISED CHANGE'!CW40+'D. NORMALISED CHANGE'!DC40</f>
        <v>1.7773504273504275</v>
      </c>
      <c r="AA39" s="46">
        <f>'D. NORMALISED CHANGE'!CR40+'D. NORMALISED CHANGE'!CX40+'D. NORMALISED CHANGE'!DD40</f>
        <v>1.8364855801475517</v>
      </c>
      <c r="AB39" s="46">
        <f>'D. NORMALISED CHANGE'!CS40+'D. NORMALISED CHANGE'!CY40+'D. NORMALISED CHANGE'!DE40</f>
        <v>1.5037105751391464</v>
      </c>
      <c r="AC39" s="201">
        <f>'D. NORMALISED CHANGE'!CU40+'D. NORMALISED CHANGE'!DA40+'D. NORMALISED CHANGE'!DG40</f>
        <v>1.4415584415584415</v>
      </c>
      <c r="AD39" s="202">
        <f>'D. NORMALISED CHANGE'!BY40+'D. NORMALISED CHANGE'!CE40+'D. NORMALISED CHANGE'!CK40</f>
        <v>1.3064258439276095</v>
      </c>
      <c r="AE39" s="46">
        <f>'D. NORMALISED CHANGE'!BZ40+'D. NORMALISED CHANGE'!CF40+'D. NORMALISED CHANGE'!CL40</f>
        <v>1.1333129057395421</v>
      </c>
      <c r="AF39" s="46">
        <f>'D. NORMALISED CHANGE'!CA40+'D. NORMALISED CHANGE'!CG40+'D. NORMALISED CHANGE'!CM40</f>
        <v>1.8884911564696489</v>
      </c>
      <c r="AG39" s="46">
        <f>'D. NORMALISED CHANGE'!CA40+'D. NORMALISED CHANGE'!CH40+'D. NORMALISED CHANGE'!CM40</f>
        <v>1.7495050482976708</v>
      </c>
      <c r="AH39" s="201">
        <f>'D. NORMALISED CHANGE'!CD40+'D. NORMALISED CHANGE'!CJ40+'D. NORMALISED CHANGE'!CO40</f>
        <v>1.3924476214483872</v>
      </c>
      <c r="AI39" s="202">
        <f>'D. NORMALISED CHANGE'!BG40+'D. NORMALISED CHANGE'!BM40+'D. NORMALISED CHANGE'!BS40</f>
        <v>1.1097215060458874</v>
      </c>
      <c r="AJ39" s="46">
        <f>'D. NORMALISED CHANGE'!BH40+'D. NORMALISED CHANGE'!BN40+'D. NORMALISED CHANGE'!BT40</f>
        <v>1.856787011194142</v>
      </c>
      <c r="AK39" s="46">
        <f>'D. NORMALISED CHANGE'!BI40+'D. NORMALISED CHANGE'!BO40+'D. NORMALISED CHANGE'!BU40</f>
        <v>1.0469891394299184</v>
      </c>
      <c r="AL39" s="46">
        <f>'D. NORMALISED CHANGE'!BJ40+'D. NORMALISED CHANGE'!BP40+'D. NORMALISED CHANGE'!BV40</f>
        <v>1.288936518243128</v>
      </c>
      <c r="AM39" s="201">
        <f>'D. NORMALISED CHANGE'!BL40+'D. NORMALISED CHANGE'!BR40+'D. NORMALISED CHANGE'!BX40</f>
        <v>1.4523088649072811</v>
      </c>
      <c r="AN39" s="46">
        <f t="shared" si="1"/>
        <v>4.1632604909160396</v>
      </c>
      <c r="AO39" s="46">
        <f t="shared" si="1"/>
        <v>4.7674503442841116</v>
      </c>
      <c r="AP39" s="46">
        <f t="shared" si="1"/>
        <v>4.7719658760471191</v>
      </c>
      <c r="AQ39" s="46">
        <f t="shared" si="1"/>
        <v>4.5421521416799457</v>
      </c>
      <c r="AR39" s="201">
        <f t="shared" si="1"/>
        <v>4.28631492791411</v>
      </c>
      <c r="AS39" s="46"/>
      <c r="AT39" s="46"/>
      <c r="AU39" s="46"/>
      <c r="AV39" s="46"/>
      <c r="AW39" s="46"/>
    </row>
    <row r="40" spans="1:49" x14ac:dyDescent="0.35">
      <c r="A40" s="228"/>
      <c r="B40" s="248" t="s">
        <v>38</v>
      </c>
      <c r="C40" s="248" t="s">
        <v>53</v>
      </c>
      <c r="D40" s="229" t="s">
        <v>85</v>
      </c>
      <c r="E40" s="38">
        <f>'D. NORMALISED CHANGE'!E41+'D. NORMALISED CHANGE'!K41+'D. NORMALISED CHANGE'!Q41</f>
        <v>1.4886066404500498</v>
      </c>
      <c r="F40" s="35">
        <f>'D. NORMALISED CHANGE'!F41+'D. NORMALISED CHANGE'!L41+'D. NORMALISED CHANGE'!R41</f>
        <v>0.99970939410485604</v>
      </c>
      <c r="G40" s="35">
        <f>'D. NORMALISED CHANGE'!G41+'D. NORMALISED CHANGE'!M41+'D. NORMALISED CHANGE'!S41</f>
        <v>2.0952416662407858</v>
      </c>
      <c r="H40" s="35">
        <f>'D. NORMALISED CHANGE'!H41+'D. NORMALISED CHANGE'!N41+'D. NORMALISED CHANGE'!T41</f>
        <v>0.76037615113647417</v>
      </c>
      <c r="I40" s="201">
        <f>'D. NORMALISED CHANGE'!J41+'D. NORMALISED CHANGE'!P41+'D. NORMALISED CHANGE'!V41</f>
        <v>0.55228778392927913</v>
      </c>
      <c r="J40" s="38">
        <f>'D. NORMALISED CHANGE'!W41+'D. NORMALISED CHANGE'!AC41+'D. NORMALISED CHANGE'!AI41</f>
        <v>1.2411880769872115</v>
      </c>
      <c r="K40" s="35">
        <f>'D. NORMALISED CHANGE'!X41+'D. NORMALISED CHANGE'!AD41+'D. NORMALISED CHANGE'!AJ41</f>
        <v>1.2604211196282815</v>
      </c>
      <c r="L40" s="35">
        <f>'D. NORMALISED CHANGE'!Y41+'D. NORMALISED CHANGE'!AE41+'D. NORMALISED CHANGE'!AK41</f>
        <v>1.5269061109574926</v>
      </c>
      <c r="M40" s="35">
        <f>'D. NORMALISED CHANGE'!Z41+'D. NORMALISED CHANGE'!AF41+'D. NORMALISED CHANGE'!AL41</f>
        <v>0.8447282944423411</v>
      </c>
      <c r="N40" s="201">
        <f>'D. NORMALISED CHANGE'!AB41+'D. NORMALISED CHANGE'!AH41+'D. NORMALISED CHANGE'!AN41</f>
        <v>1.0346928112836253</v>
      </c>
      <c r="O40" s="38">
        <f>'D. NORMALISED CHANGE'!AO41+'D. NORMALISED CHANGE'!AU42+'D. NORMALISED CHANGE'!BA41</f>
        <v>1.4207812447563959</v>
      </c>
      <c r="P40" s="35">
        <f>'D. NORMALISED CHANGE'!AP41+'D. NORMALISED CHANGE'!AV42+'D. NORMALISED CHANGE'!BB41</f>
        <v>1.8453315081349193</v>
      </c>
      <c r="Q40" s="35">
        <f>'D. NORMALISED CHANGE'!AQ41+'D. NORMALISED CHANGE'!AW41+'D. NORMALISED CHANGE'!BC41</f>
        <v>1.5551794916333739</v>
      </c>
      <c r="R40" s="35">
        <f>'D. NORMALISED CHANGE'!AR41+'D. NORMALISED CHANGE'!AX41+'D. NORMALISED CHANGE'!BD41</f>
        <v>1.8350538479398475</v>
      </c>
      <c r="S40" s="201">
        <f>'D. NORMALISED CHANGE'!AT41+'D. NORMALISED CHANGE'!AZ41+'D. NORMALISED CHANGE'!BF41</f>
        <v>1.3952327341321138</v>
      </c>
      <c r="T40" s="46">
        <f t="shared" si="0"/>
        <v>4.1505759621936571</v>
      </c>
      <c r="U40" s="46">
        <f t="shared" si="0"/>
        <v>4.1054620218680569</v>
      </c>
      <c r="V40" s="46">
        <f t="shared" si="0"/>
        <v>5.1773272688316521</v>
      </c>
      <c r="W40" s="46">
        <f t="shared" si="0"/>
        <v>3.440158293518663</v>
      </c>
      <c r="X40" s="201">
        <f t="shared" si="0"/>
        <v>2.9822133293450181</v>
      </c>
      <c r="Y40" s="202">
        <f>'D. NORMALISED CHANGE'!CP41+'D. NORMALISED CHANGE'!CV41+'D. NORMALISED CHANGE'!DB41</f>
        <v>1.5070247356998721</v>
      </c>
      <c r="Z40" s="46">
        <f>'D. NORMALISED CHANGE'!CQ41+'D. NORMALISED CHANGE'!CW41+'D. NORMALISED CHANGE'!DC41</f>
        <v>1.9440170940170942</v>
      </c>
      <c r="AA40" s="46">
        <f>'D. NORMALISED CHANGE'!CR41+'D. NORMALISED CHANGE'!CX41+'D. NORMALISED CHANGE'!DD41</f>
        <v>1.7308992845964677</v>
      </c>
      <c r="AB40" s="46">
        <f>'D. NORMALISED CHANGE'!CS41+'D. NORMALISED CHANGE'!CY41+'D. NORMALISED CHANGE'!DE41</f>
        <v>1.5256916996047432</v>
      </c>
      <c r="AC40" s="201">
        <f>'D. NORMALISED CHANGE'!CU41+'D. NORMALISED CHANGE'!DA41+'D. NORMALISED CHANGE'!DG41</f>
        <v>1.3232693503954498</v>
      </c>
      <c r="AD40" s="202">
        <f>'D. NORMALISED CHANGE'!BY41+'D. NORMALISED CHANGE'!CE41+'D. NORMALISED CHANGE'!CK41</f>
        <v>1.8371910175092994</v>
      </c>
      <c r="AE40" s="46">
        <f>'D. NORMALISED CHANGE'!BZ41+'D. NORMALISED CHANGE'!CF41+'D. NORMALISED CHANGE'!CL41</f>
        <v>1.5484840759216474</v>
      </c>
      <c r="AF40" s="46">
        <f>'D. NORMALISED CHANGE'!CA41+'D. NORMALISED CHANGE'!CG41+'D. NORMALISED CHANGE'!CM41</f>
        <v>2.2367633887439453</v>
      </c>
      <c r="AG40" s="46">
        <f>'D. NORMALISED CHANGE'!CA41+'D. NORMALISED CHANGE'!CH41+'D. NORMALISED CHANGE'!CM41</f>
        <v>2.2191844192210324</v>
      </c>
      <c r="AH40" s="201">
        <f>'D. NORMALISED CHANGE'!CD41+'D. NORMALISED CHANGE'!CJ41+'D. NORMALISED CHANGE'!CO41</f>
        <v>2.5718230839073808</v>
      </c>
      <c r="AI40" s="202">
        <f>'D. NORMALISED CHANGE'!BG41+'D. NORMALISED CHANGE'!BM41+'D. NORMALISED CHANGE'!BS41</f>
        <v>0.7724079477715734</v>
      </c>
      <c r="AJ40" s="46">
        <f>'D. NORMALISED CHANGE'!BH41+'D. NORMALISED CHANGE'!BN41+'D. NORMALISED CHANGE'!BT41</f>
        <v>1.8739118515971311</v>
      </c>
      <c r="AK40" s="46">
        <f>'D. NORMALISED CHANGE'!BI41+'D. NORMALISED CHANGE'!BO41+'D. NORMALISED CHANGE'!BU41</f>
        <v>1.9348422474935909</v>
      </c>
      <c r="AL40" s="46">
        <f>'D. NORMALISED CHANGE'!BJ41+'D. NORMALISED CHANGE'!BP41+'D. NORMALISED CHANGE'!BV41</f>
        <v>1.1870929173160409</v>
      </c>
      <c r="AM40" s="201">
        <f>'D. NORMALISED CHANGE'!BL41+'D. NORMALISED CHANGE'!BR41+'D. NORMALISED CHANGE'!BX41</f>
        <v>1.6977497270008159</v>
      </c>
      <c r="AN40" s="46">
        <f t="shared" si="1"/>
        <v>4.1166237009807451</v>
      </c>
      <c r="AO40" s="46">
        <f t="shared" si="1"/>
        <v>5.3664130215358732</v>
      </c>
      <c r="AP40" s="46">
        <f t="shared" si="1"/>
        <v>5.9025049208340041</v>
      </c>
      <c r="AQ40" s="46">
        <f t="shared" si="1"/>
        <v>4.9319690361418163</v>
      </c>
      <c r="AR40" s="201">
        <f t="shared" si="1"/>
        <v>5.592842161303647</v>
      </c>
      <c r="AS40" s="46"/>
      <c r="AT40" s="46"/>
      <c r="AU40" s="46"/>
      <c r="AV40" s="46"/>
      <c r="AW40" s="46"/>
    </row>
    <row r="41" spans="1:49" x14ac:dyDescent="0.35">
      <c r="A41" s="228"/>
      <c r="B41" s="248" t="s">
        <v>49</v>
      </c>
      <c r="C41" s="248" t="s">
        <v>53</v>
      </c>
      <c r="D41" s="229" t="s">
        <v>86</v>
      </c>
      <c r="E41" s="38">
        <f>'D. NORMALISED CHANGE'!E42+'D. NORMALISED CHANGE'!K42+'D. NORMALISED CHANGE'!Q42</f>
        <v>1.4201899786172398</v>
      </c>
      <c r="F41" s="35">
        <f>'D. NORMALISED CHANGE'!F42+'D. NORMALISED CHANGE'!L42+'D. NORMALISED CHANGE'!R42</f>
        <v>1.127302917063798</v>
      </c>
      <c r="G41" s="35">
        <f>'D. NORMALISED CHANGE'!G42+'D. NORMALISED CHANGE'!M42+'D. NORMALISED CHANGE'!S42</f>
        <v>1.5325651335301029</v>
      </c>
      <c r="H41" s="35">
        <f>'D. NORMALISED CHANGE'!H42+'D. NORMALISED CHANGE'!N42+'D. NORMALISED CHANGE'!T42</f>
        <v>1.3994869267363326</v>
      </c>
      <c r="I41" s="201">
        <f>'D. NORMALISED CHANGE'!J42+'D. NORMALISED CHANGE'!P42+'D. NORMALISED CHANGE'!V42</f>
        <v>1.1896028406881083</v>
      </c>
      <c r="J41" s="38">
        <f>'D. NORMALISED CHANGE'!W42+'D. NORMALISED CHANGE'!AC42+'D. NORMALISED CHANGE'!AI42</f>
        <v>0.84054717701791881</v>
      </c>
      <c r="K41" s="35">
        <f>'D. NORMALISED CHANGE'!X42+'D. NORMALISED CHANGE'!AD42+'D. NORMALISED CHANGE'!AJ42</f>
        <v>0.79259305792472234</v>
      </c>
      <c r="L41" s="35">
        <f>'D. NORMALISED CHANGE'!Y42+'D. NORMALISED CHANGE'!AE42+'D. NORMALISED CHANGE'!AK42</f>
        <v>1.9719040591477071</v>
      </c>
      <c r="M41" s="35">
        <f>'D. NORMALISED CHANGE'!Z42+'D. NORMALISED CHANGE'!AF42+'D. NORMALISED CHANGE'!AL42</f>
        <v>2.5385318306427047</v>
      </c>
      <c r="N41" s="201">
        <f>'D. NORMALISED CHANGE'!AB42+'D. NORMALISED CHANGE'!AH42+'D. NORMALISED CHANGE'!AN42</f>
        <v>1.0773660555937197</v>
      </c>
      <c r="O41" s="38">
        <f>'D. NORMALISED CHANGE'!AO42+'D. NORMALISED CHANGE'!AU43+'D. NORMALISED CHANGE'!BA42</f>
        <v>1.5429775332434077</v>
      </c>
      <c r="P41" s="35">
        <f>'D. NORMALISED CHANGE'!AP42+'D. NORMALISED CHANGE'!AV43+'D. NORMALISED CHANGE'!BB42</f>
        <v>1.2660686047175616</v>
      </c>
      <c r="Q41" s="35">
        <f>'D. NORMALISED CHANGE'!AQ42+'D. NORMALISED CHANGE'!AW42+'D. NORMALISED CHANGE'!BC42</f>
        <v>1.2307565789473685</v>
      </c>
      <c r="R41" s="35">
        <f>'D. NORMALISED CHANGE'!AR42+'D. NORMALISED CHANGE'!AX42+'D. NORMALISED CHANGE'!BD42</f>
        <v>1.7024108041173283</v>
      </c>
      <c r="S41" s="201">
        <f>'D. NORMALISED CHANGE'!AT42+'D. NORMALISED CHANGE'!AZ42+'D. NORMALISED CHANGE'!BF42</f>
        <v>1.4339634277621138</v>
      </c>
      <c r="T41" s="46">
        <f t="shared" si="0"/>
        <v>3.8037146888785665</v>
      </c>
      <c r="U41" s="46">
        <f t="shared" si="0"/>
        <v>3.185964579706082</v>
      </c>
      <c r="V41" s="46">
        <f t="shared" si="0"/>
        <v>4.7352257716251787</v>
      </c>
      <c r="W41" s="46">
        <f t="shared" si="0"/>
        <v>5.6404295614963651</v>
      </c>
      <c r="X41" s="201">
        <f t="shared" si="0"/>
        <v>3.7009323240439418</v>
      </c>
      <c r="Y41" s="202">
        <f>'D. NORMALISED CHANGE'!CP42+'D. NORMALISED CHANGE'!CV42+'D. NORMALISED CHANGE'!DB42</f>
        <v>0.87692307692307692</v>
      </c>
      <c r="Z41" s="46">
        <f>'D. NORMALISED CHANGE'!CQ42+'D. NORMALISED CHANGE'!CW42+'D. NORMALISED CHANGE'!DC42</f>
        <v>1.2938339438339439</v>
      </c>
      <c r="AA41" s="46">
        <f>'D. NORMALISED CHANGE'!CR42+'D. NORMALISED CHANGE'!CX42+'D. NORMALISED CHANGE'!DD42</f>
        <v>1.4968980549966466</v>
      </c>
      <c r="AB41" s="46">
        <f>'D. NORMALISED CHANGE'!CS42+'D. NORMALISED CHANGE'!CY42+'D. NORMALISED CHANGE'!DE42</f>
        <v>2.5238095238095237</v>
      </c>
      <c r="AC41" s="201">
        <f>'D. NORMALISED CHANGE'!CU42+'D. NORMALISED CHANGE'!DA42+'D. NORMALISED CHANGE'!DG42</f>
        <v>0.7524193548387097</v>
      </c>
      <c r="AD41" s="202">
        <f>'D. NORMALISED CHANGE'!BY42+'D. NORMALISED CHANGE'!CE42+'D. NORMALISED CHANGE'!CK42</f>
        <v>1.7692956991238171</v>
      </c>
      <c r="AE41" s="46">
        <f>'D. NORMALISED CHANGE'!BZ42+'D. NORMALISED CHANGE'!CF42+'D. NORMALISED CHANGE'!CL42</f>
        <v>1.4272212648181206</v>
      </c>
      <c r="AF41" s="46">
        <f>'D. NORMALISED CHANGE'!CA42+'D. NORMALISED CHANGE'!CG42+'D. NORMALISED CHANGE'!CM42</f>
        <v>0.91480836369839003</v>
      </c>
      <c r="AG41" s="46">
        <f>'D. NORMALISED CHANGE'!CA42+'D. NORMALISED CHANGE'!CH42+'D. NORMALISED CHANGE'!CM42</f>
        <v>1.0703272648912778</v>
      </c>
      <c r="AH41" s="201">
        <f>'D. NORMALISED CHANGE'!CD42+'D. NORMALISED CHANGE'!CJ42+'D. NORMALISED CHANGE'!CO42</f>
        <v>1.2816328851111602</v>
      </c>
      <c r="AI41" s="202">
        <f>'D. NORMALISED CHANGE'!BG42+'D. NORMALISED CHANGE'!BM42+'D. NORMALISED CHANGE'!BS42</f>
        <v>1.9650650887620598</v>
      </c>
      <c r="AJ41" s="46">
        <f>'D. NORMALISED CHANGE'!BH42+'D. NORMALISED CHANGE'!BN42+'D. NORMALISED CHANGE'!BT42</f>
        <v>0.80357142857142849</v>
      </c>
      <c r="AK41" s="46">
        <f>'D. NORMALISED CHANGE'!BI42+'D. NORMALISED CHANGE'!BO42+'D. NORMALISED CHANGE'!BU42</f>
        <v>2.027504814394276</v>
      </c>
      <c r="AL41" s="46">
        <f>'D. NORMALISED CHANGE'!BJ42+'D. NORMALISED CHANGE'!BP42+'D. NORMALISED CHANGE'!BV42</f>
        <v>0.93520891910376391</v>
      </c>
      <c r="AM41" s="201">
        <f>'D. NORMALISED CHANGE'!BL42+'D. NORMALISED CHANGE'!BR42+'D. NORMALISED CHANGE'!BX42</f>
        <v>1.9164157576006213</v>
      </c>
      <c r="AN41" s="46">
        <f t="shared" si="1"/>
        <v>4.6112838648089536</v>
      </c>
      <c r="AO41" s="46">
        <f t="shared" si="1"/>
        <v>3.5246266372234927</v>
      </c>
      <c r="AP41" s="46">
        <f t="shared" si="1"/>
        <v>4.4392112330893125</v>
      </c>
      <c r="AQ41" s="46">
        <f t="shared" si="1"/>
        <v>4.5293457078045654</v>
      </c>
      <c r="AR41" s="201">
        <f t="shared" si="1"/>
        <v>3.9504679975504908</v>
      </c>
      <c r="AS41" s="46"/>
      <c r="AT41" s="46"/>
      <c r="AU41" s="46"/>
      <c r="AV41" s="46"/>
      <c r="AW41" s="46"/>
    </row>
    <row r="42" spans="1:49" x14ac:dyDescent="0.35">
      <c r="A42" s="228"/>
      <c r="B42" s="248" t="s">
        <v>39</v>
      </c>
      <c r="C42" s="248" t="s">
        <v>53</v>
      </c>
      <c r="D42" s="229" t="s">
        <v>87</v>
      </c>
      <c r="E42" s="38">
        <f>'D. NORMALISED CHANGE'!E43+'D. NORMALISED CHANGE'!K43+'D. NORMALISED CHANGE'!Q43</f>
        <v>1.6765696288901066</v>
      </c>
      <c r="F42" s="35">
        <f>'D. NORMALISED CHANGE'!F43+'D. NORMALISED CHANGE'!L43+'D. NORMALISED CHANGE'!R43</f>
        <v>1.6453908624357561</v>
      </c>
      <c r="G42" s="35">
        <f>'D. NORMALISED CHANGE'!G43+'D. NORMALISED CHANGE'!M43+'D. NORMALISED CHANGE'!S43</f>
        <v>0.68627513191830725</v>
      </c>
      <c r="H42" s="35">
        <f>'D. NORMALISED CHANGE'!H43+'D. NORMALISED CHANGE'!N43+'D. NORMALISED CHANGE'!T43</f>
        <v>2.4982970117662711</v>
      </c>
      <c r="I42" s="201">
        <f>'D. NORMALISED CHANGE'!J43+'D. NORMALISED CHANGE'!P43+'D. NORMALISED CHANGE'!V43</f>
        <v>2.1041206953768565</v>
      </c>
      <c r="J42" s="38">
        <f>'D. NORMALISED CHANGE'!W43+'D. NORMALISED CHANGE'!AC43+'D. NORMALISED CHANGE'!AI43</f>
        <v>1.3161836029953828</v>
      </c>
      <c r="K42" s="35">
        <f>'D. NORMALISED CHANGE'!X43+'D. NORMALISED CHANGE'!AD43+'D. NORMALISED CHANGE'!AJ43</f>
        <v>0.8058020993315117</v>
      </c>
      <c r="L42" s="35">
        <f>'D. NORMALISED CHANGE'!Y43+'D. NORMALISED CHANGE'!AE43+'D. NORMALISED CHANGE'!AK43</f>
        <v>1.6400803094378</v>
      </c>
      <c r="M42" s="35">
        <f>'D. NORMALISED CHANGE'!Z43+'D. NORMALISED CHANGE'!AF43+'D. NORMALISED CHANGE'!AL43</f>
        <v>1.9156935991600283</v>
      </c>
      <c r="N42" s="201">
        <f>'D. NORMALISED CHANGE'!AB43+'D. NORMALISED CHANGE'!AH43+'D. NORMALISED CHANGE'!AN43</f>
        <v>1.8532191114622929</v>
      </c>
      <c r="O42" s="38">
        <f>'D. NORMALISED CHANGE'!AO43+'D. NORMALISED CHANGE'!AU44+'D. NORMALISED CHANGE'!BA43</f>
        <v>1.2553142033167677</v>
      </c>
      <c r="P42" s="35">
        <f>'D. NORMALISED CHANGE'!AP43+'D. NORMALISED CHANGE'!AV44+'D. NORMALISED CHANGE'!BB43</f>
        <v>1.4837681130064355</v>
      </c>
      <c r="Q42" s="35">
        <f>'D. NORMALISED CHANGE'!AQ43+'D. NORMALISED CHANGE'!AW43+'D. NORMALISED CHANGE'!BC43</f>
        <v>2.1692592592592592</v>
      </c>
      <c r="R42" s="35">
        <f>'D. NORMALISED CHANGE'!AR43+'D. NORMALISED CHANGE'!AX43+'D. NORMALISED CHANGE'!BD43</f>
        <v>1.3549571347403517</v>
      </c>
      <c r="S42" s="201">
        <f>'D. NORMALISED CHANGE'!AT43+'D. NORMALISED CHANGE'!AZ43+'D. NORMALISED CHANGE'!BF43</f>
        <v>1.566704730624535</v>
      </c>
      <c r="T42" s="46">
        <f t="shared" si="0"/>
        <v>4.2480674352022572</v>
      </c>
      <c r="U42" s="46">
        <f t="shared" si="0"/>
        <v>3.9349610747737032</v>
      </c>
      <c r="V42" s="46">
        <f t="shared" si="0"/>
        <v>4.4956147006153664</v>
      </c>
      <c r="W42" s="46">
        <f t="shared" si="0"/>
        <v>5.7689477456666518</v>
      </c>
      <c r="X42" s="201">
        <f t="shared" si="0"/>
        <v>5.5240445374636842</v>
      </c>
      <c r="Y42" s="202">
        <f>'D. NORMALISED CHANGE'!CP43+'D. NORMALISED CHANGE'!CV43+'D. NORMALISED CHANGE'!DB43</f>
        <v>1.7558285634510682</v>
      </c>
      <c r="Z42" s="46">
        <f>'D. NORMALISED CHANGE'!CQ43+'D. NORMALISED CHANGE'!CW43+'D. NORMALISED CHANGE'!DC43</f>
        <v>1.5039147409517781</v>
      </c>
      <c r="AA42" s="46">
        <f>'D. NORMALISED CHANGE'!CR43+'D. NORMALISED CHANGE'!CX43+'D. NORMALISED CHANGE'!DD43</f>
        <v>2.0125458571535031</v>
      </c>
      <c r="AB42" s="46">
        <f>'D. NORMALISED CHANGE'!CS43+'D. NORMALISED CHANGE'!CY43+'D. NORMALISED CHANGE'!DE43</f>
        <v>1.8274334361290885</v>
      </c>
      <c r="AC42" s="201">
        <f>'D. NORMALISED CHANGE'!CU43+'D. NORMALISED CHANGE'!DA43+'D. NORMALISED CHANGE'!DG43</f>
        <v>0.89715411281271495</v>
      </c>
      <c r="AD42" s="202">
        <f>'D. NORMALISED CHANGE'!BY43+'D. NORMALISED CHANGE'!CE43+'D. NORMALISED CHANGE'!CK43</f>
        <v>2.3268229545611456</v>
      </c>
      <c r="AE42" s="46">
        <f>'D. NORMALISED CHANGE'!BZ43+'D. NORMALISED CHANGE'!CF43+'D. NORMALISED CHANGE'!CL43</f>
        <v>1.4387310961833619</v>
      </c>
      <c r="AF42" s="46">
        <f>'D. NORMALISED CHANGE'!CA43+'D. NORMALISED CHANGE'!CG43+'D. NORMALISED CHANGE'!CM43</f>
        <v>1.7284752811443211</v>
      </c>
      <c r="AG42" s="46">
        <f>'D. NORMALISED CHANGE'!CA43+'D. NORMALISED CHANGE'!CH43+'D. NORMALISED CHANGE'!CM43</f>
        <v>1.4221908853044889</v>
      </c>
      <c r="AH42" s="201">
        <f>'D. NORMALISED CHANGE'!CD43+'D. NORMALISED CHANGE'!CJ43+'D. NORMALISED CHANGE'!CO43</f>
        <v>2.4014329951865077</v>
      </c>
      <c r="AI42" s="202">
        <f>'D. NORMALISED CHANGE'!BG43+'D. NORMALISED CHANGE'!BM43+'D. NORMALISED CHANGE'!BS43</f>
        <v>1.4309957736904417</v>
      </c>
      <c r="AJ42" s="46">
        <f>'D. NORMALISED CHANGE'!BH43+'D. NORMALISED CHANGE'!BN43+'D. NORMALISED CHANGE'!BT43</f>
        <v>1.5540183296873895</v>
      </c>
      <c r="AK42" s="46">
        <f>'D. NORMALISED CHANGE'!BI43+'D. NORMALISED CHANGE'!BO43+'D. NORMALISED CHANGE'!BU43</f>
        <v>0.7084799439120546</v>
      </c>
      <c r="AL42" s="46">
        <f>'D. NORMALISED CHANGE'!BJ43+'D. NORMALISED CHANGE'!BP43+'D. NORMALISED CHANGE'!BV43</f>
        <v>1.7194568323544723</v>
      </c>
      <c r="AM42" s="201">
        <f>'D. NORMALISED CHANGE'!BL43+'D. NORMALISED CHANGE'!BR43+'D. NORMALISED CHANGE'!BX43</f>
        <v>1.1708656300000793</v>
      </c>
      <c r="AN42" s="46">
        <f t="shared" si="1"/>
        <v>5.5136472917026556</v>
      </c>
      <c r="AO42" s="46">
        <f t="shared" si="1"/>
        <v>4.49666416682253</v>
      </c>
      <c r="AP42" s="46">
        <f t="shared" si="1"/>
        <v>4.4495010822098786</v>
      </c>
      <c r="AQ42" s="46">
        <f t="shared" si="1"/>
        <v>4.9690811537880499</v>
      </c>
      <c r="AR42" s="201">
        <f t="shared" si="1"/>
        <v>4.4694527379993012</v>
      </c>
      <c r="AS42" s="46"/>
      <c r="AT42" s="46"/>
      <c r="AU42" s="46"/>
      <c r="AV42" s="46"/>
      <c r="AW42" s="46"/>
    </row>
    <row r="43" spans="1:49" x14ac:dyDescent="0.35">
      <c r="A43" s="228"/>
      <c r="B43" s="248" t="s">
        <v>40</v>
      </c>
      <c r="C43" s="248" t="s">
        <v>53</v>
      </c>
      <c r="D43" s="229" t="s">
        <v>88</v>
      </c>
      <c r="E43" s="38">
        <f>'D. NORMALISED CHANGE'!E44+'D. NORMALISED CHANGE'!K44+'D. NORMALISED CHANGE'!Q44</f>
        <v>2.7684086624879396</v>
      </c>
      <c r="F43" s="35">
        <f>'D. NORMALISED CHANGE'!F44+'D. NORMALISED CHANGE'!L44+'D. NORMALISED CHANGE'!R44</f>
        <v>1.2758115002700547</v>
      </c>
      <c r="G43" s="35">
        <f>'D. NORMALISED CHANGE'!G44+'D. NORMALISED CHANGE'!M44+'D. NORMALISED CHANGE'!S44</f>
        <v>1.254581851567985</v>
      </c>
      <c r="H43" s="35">
        <f>'D. NORMALISED CHANGE'!H44+'D. NORMALISED CHANGE'!N44+'D. NORMALISED CHANGE'!T44</f>
        <v>1.5371843207299158</v>
      </c>
      <c r="I43" s="201">
        <f>'D. NORMALISED CHANGE'!J44+'D. NORMALISED CHANGE'!P44+'D. NORMALISED CHANGE'!V44</f>
        <v>1.4400192967700585</v>
      </c>
      <c r="J43" s="38">
        <f>'D. NORMALISED CHANGE'!W44+'D. NORMALISED CHANGE'!AC44+'D. NORMALISED CHANGE'!AI44</f>
        <v>2.2340378904776808</v>
      </c>
      <c r="K43" s="35">
        <f>'D. NORMALISED CHANGE'!X44+'D. NORMALISED CHANGE'!AD44+'D. NORMALISED CHANGE'!AJ44</f>
        <v>1.2559589136439226</v>
      </c>
      <c r="L43" s="35">
        <f>'D. NORMALISED CHANGE'!Y44+'D. NORMALISED CHANGE'!AE44+'D. NORMALISED CHANGE'!AK44</f>
        <v>1.1740384731526987</v>
      </c>
      <c r="M43" s="35">
        <f>'D. NORMALISED CHANGE'!Z44+'D. NORMALISED CHANGE'!AF44+'D. NORMALISED CHANGE'!AL44</f>
        <v>1.8469098231151386</v>
      </c>
      <c r="N43" s="201">
        <f>'D. NORMALISED CHANGE'!AB44+'D. NORMALISED CHANGE'!AH44+'D. NORMALISED CHANGE'!AN44</f>
        <v>2.0499493575708199</v>
      </c>
      <c r="O43" s="38">
        <f>'D. NORMALISED CHANGE'!AO44+'D. NORMALISED CHANGE'!AU45+'D. NORMALISED CHANGE'!BA44</f>
        <v>1.4087432914014162</v>
      </c>
      <c r="P43" s="35">
        <f>'D. NORMALISED CHANGE'!AP44+'D. NORMALISED CHANGE'!AV45+'D. NORMALISED CHANGE'!BB44</f>
        <v>1.2225252426718498</v>
      </c>
      <c r="Q43" s="35">
        <f>'D. NORMALISED CHANGE'!AQ44+'D. NORMALISED CHANGE'!AW44+'D. NORMALISED CHANGE'!BC44</f>
        <v>2.1130880317633283</v>
      </c>
      <c r="R43" s="35">
        <f>'D. NORMALISED CHANGE'!AR44+'D. NORMALISED CHANGE'!AX44+'D. NORMALISED CHANGE'!BD44</f>
        <v>1.8274993265733439</v>
      </c>
      <c r="S43" s="201">
        <f>'D. NORMALISED CHANGE'!AT44+'D. NORMALISED CHANGE'!AZ44+'D. NORMALISED CHANGE'!BF44</f>
        <v>1.8879568098276875</v>
      </c>
      <c r="T43" s="46">
        <f t="shared" si="0"/>
        <v>6.411189844367037</v>
      </c>
      <c r="U43" s="46">
        <f t="shared" si="0"/>
        <v>3.7542956565858274</v>
      </c>
      <c r="V43" s="46">
        <f t="shared" si="0"/>
        <v>4.5417083564840119</v>
      </c>
      <c r="W43" s="46">
        <f t="shared" si="0"/>
        <v>5.2115934704183982</v>
      </c>
      <c r="X43" s="201">
        <f t="shared" si="0"/>
        <v>5.3779254641685661</v>
      </c>
      <c r="Y43" s="202">
        <f>'D. NORMALISED CHANGE'!CP44+'D. NORMALISED CHANGE'!CV44+'D. NORMALISED CHANGE'!DB44</f>
        <v>1.7963996267368127</v>
      </c>
      <c r="Z43" s="46">
        <f>'D. NORMALISED CHANGE'!CQ44+'D. NORMALISED CHANGE'!CW44+'D. NORMALISED CHANGE'!DC44</f>
        <v>1.7773504273504275</v>
      </c>
      <c r="AA43" s="46">
        <f>'D. NORMALISED CHANGE'!CR44+'D. NORMALISED CHANGE'!CX44+'D. NORMALISED CHANGE'!DD44</f>
        <v>1.885311871227364</v>
      </c>
      <c r="AB43" s="46">
        <f>'D. NORMALISED CHANGE'!CS44+'D. NORMALISED CHANGE'!CY44+'D. NORMALISED CHANGE'!DE44</f>
        <v>1.6727272727272726</v>
      </c>
      <c r="AC43" s="201">
        <f>'D. NORMALISED CHANGE'!CU44+'D. NORMALISED CHANGE'!DA44+'D. NORMALISED CHANGE'!DG44</f>
        <v>1.6705522971652005</v>
      </c>
      <c r="AD43" s="202">
        <f>'D. NORMALISED CHANGE'!BY44+'D. NORMALISED CHANGE'!CE44+'D. NORMALISED CHANGE'!CK44</f>
        <v>1.6699203944063989</v>
      </c>
      <c r="AE43" s="46">
        <f>'D. NORMALISED CHANGE'!BZ44+'D. NORMALISED CHANGE'!CF44+'D. NORMALISED CHANGE'!CL44</f>
        <v>0.52408446162338362</v>
      </c>
      <c r="AF43" s="46">
        <f>'D. NORMALISED CHANGE'!CA44+'D. NORMALISED CHANGE'!CG44+'D. NORMALISED CHANGE'!CM44</f>
        <v>1.1899495907332462</v>
      </c>
      <c r="AG43" s="46">
        <f>'D. NORMALISED CHANGE'!CA44+'D. NORMALISED CHANGE'!CH44+'D. NORMALISED CHANGE'!CM44</f>
        <v>1.273701222646987</v>
      </c>
      <c r="AH43" s="201">
        <f>'D. NORMALISED CHANGE'!CD44+'D. NORMALISED CHANGE'!CJ44+'D. NORMALISED CHANGE'!CO44</f>
        <v>1.0730911059192749</v>
      </c>
      <c r="AI43" s="202">
        <f>'D. NORMALISED CHANGE'!BG44+'D. NORMALISED CHANGE'!BM44+'D. NORMALISED CHANGE'!BS44</f>
        <v>0.91585623938680416</v>
      </c>
      <c r="AJ43" s="46">
        <f>'D. NORMALISED CHANGE'!BH44+'D. NORMALISED CHANGE'!BN44+'D. NORMALISED CHANGE'!BT44</f>
        <v>2.0401218450826804</v>
      </c>
      <c r="AK43" s="46">
        <f>'D. NORMALISED CHANGE'!BI44+'D. NORMALISED CHANGE'!BO44+'D. NORMALISED CHANGE'!BU44</f>
        <v>0.82004363569227579</v>
      </c>
      <c r="AL43" s="46">
        <f>'D. NORMALISED CHANGE'!BJ44+'D. NORMALISED CHANGE'!BP44+'D. NORMALISED CHANGE'!BV44</f>
        <v>1.7191796258733378</v>
      </c>
      <c r="AM43" s="201">
        <f>'D. NORMALISED CHANGE'!BL44+'D. NORMALISED CHANGE'!BR44+'D. NORMALISED CHANGE'!BX44</f>
        <v>1.0161795730274352</v>
      </c>
      <c r="AN43" s="46">
        <f t="shared" si="1"/>
        <v>4.3821762605300156</v>
      </c>
      <c r="AO43" s="46">
        <f t="shared" si="1"/>
        <v>4.3415567340564909</v>
      </c>
      <c r="AP43" s="46">
        <f t="shared" si="1"/>
        <v>3.8953050976528862</v>
      </c>
      <c r="AQ43" s="46">
        <f t="shared" si="1"/>
        <v>4.6656081212475975</v>
      </c>
      <c r="AR43" s="201">
        <f t="shared" si="1"/>
        <v>3.7598229761119111</v>
      </c>
      <c r="AS43" s="46"/>
      <c r="AT43" s="46"/>
      <c r="AU43" s="46"/>
      <c r="AV43" s="46"/>
      <c r="AW43" s="46"/>
    </row>
    <row r="44" spans="1:49" x14ac:dyDescent="0.35">
      <c r="A44" s="228"/>
      <c r="B44" s="248" t="s">
        <v>41</v>
      </c>
      <c r="C44" s="248" t="s">
        <v>53</v>
      </c>
      <c r="D44" s="229" t="s">
        <v>89</v>
      </c>
      <c r="E44" s="38">
        <f>'D. NORMALISED CHANGE'!E45+'D. NORMALISED CHANGE'!K45+'D. NORMALISED CHANGE'!Q45</f>
        <v>2.192174328329628</v>
      </c>
      <c r="F44" s="35">
        <f>'D. NORMALISED CHANGE'!F45+'D. NORMALISED CHANGE'!L45+'D. NORMALISED CHANGE'!R45</f>
        <v>1.276818319054339</v>
      </c>
      <c r="G44" s="35">
        <f>'D. NORMALISED CHANGE'!G45+'D. NORMALISED CHANGE'!M45+'D. NORMALISED CHANGE'!S45</f>
        <v>1.6966533897660965</v>
      </c>
      <c r="H44" s="35">
        <f>'D. NORMALISED CHANGE'!H45+'D. NORMALISED CHANGE'!N45+'D. NORMALISED CHANGE'!T45</f>
        <v>1.1333253122167173</v>
      </c>
      <c r="I44" s="201">
        <f>'D. NORMALISED CHANGE'!J45+'D. NORMALISED CHANGE'!P45+'D. NORMALISED CHANGE'!V45</f>
        <v>1.3242036995875455</v>
      </c>
      <c r="J44" s="38">
        <f>'D. NORMALISED CHANGE'!W45+'D. NORMALISED CHANGE'!AC45+'D. NORMALISED CHANGE'!AI45</f>
        <v>1.4165112875216896</v>
      </c>
      <c r="K44" s="35">
        <f>'D. NORMALISED CHANGE'!X45+'D. NORMALISED CHANGE'!AD45+'D. NORMALISED CHANGE'!AJ45</f>
        <v>1.4348704554586913</v>
      </c>
      <c r="L44" s="35">
        <f>'D. NORMALISED CHANGE'!Y45+'D. NORMALISED CHANGE'!AE45+'D. NORMALISED CHANGE'!AK45</f>
        <v>1.9099355869957688</v>
      </c>
      <c r="M44" s="35">
        <f>'D. NORMALISED CHANGE'!Z45+'D. NORMALISED CHANGE'!AF45+'D. NORMALISED CHANGE'!AL45</f>
        <v>0.92746928247218552</v>
      </c>
      <c r="N44" s="201">
        <f>'D. NORMALISED CHANGE'!AB45+'D. NORMALISED CHANGE'!AH45+'D. NORMALISED CHANGE'!AN45</f>
        <v>1.0590126742587063</v>
      </c>
      <c r="O44" s="38">
        <f>'D. NORMALISED CHANGE'!AO45+'D. NORMALISED CHANGE'!AU46+'D. NORMALISED CHANGE'!BA45</f>
        <v>1.1650283026469324</v>
      </c>
      <c r="P44" s="35">
        <f>'D. NORMALISED CHANGE'!AP45+'D. NORMALISED CHANGE'!AV46+'D. NORMALISED CHANGE'!BB45</f>
        <v>1.4705720960914486</v>
      </c>
      <c r="Q44" s="35">
        <f>'D. NORMALISED CHANGE'!AQ45+'D. NORMALISED CHANGE'!AW45+'D. NORMALISED CHANGE'!BC45</f>
        <v>0.93468646864686467</v>
      </c>
      <c r="R44" s="35">
        <f>'D. NORMALISED CHANGE'!AR45+'D. NORMALISED CHANGE'!AX45+'D. NORMALISED CHANGE'!BD45</f>
        <v>1.8274724735690668</v>
      </c>
      <c r="S44" s="201">
        <f>'D. NORMALISED CHANGE'!AT45+'D. NORMALISED CHANGE'!AZ45+'D. NORMALISED CHANGE'!BF45</f>
        <v>1.4479573712255773</v>
      </c>
      <c r="T44" s="46">
        <f t="shared" si="0"/>
        <v>4.7737139184982507</v>
      </c>
      <c r="U44" s="46">
        <f t="shared" si="0"/>
        <v>4.1822608706044786</v>
      </c>
      <c r="V44" s="46">
        <f t="shared" si="0"/>
        <v>4.5412754454087301</v>
      </c>
      <c r="W44" s="46">
        <f t="shared" si="0"/>
        <v>3.8882670682579699</v>
      </c>
      <c r="X44" s="201">
        <f t="shared" si="0"/>
        <v>3.8311737450718288</v>
      </c>
      <c r="Y44" s="202">
        <f>'D. NORMALISED CHANGE'!CP45+'D. NORMALISED CHANGE'!CV45+'D. NORMALISED CHANGE'!DB45</f>
        <v>1.3410199902940372</v>
      </c>
      <c r="Z44" s="46">
        <f>'D. NORMALISED CHANGE'!CQ45+'D. NORMALISED CHANGE'!CW45+'D. NORMALISED CHANGE'!DC45</f>
        <v>1.8990028490028492</v>
      </c>
      <c r="AA44" s="46">
        <f>'D. NORMALISED CHANGE'!CR45+'D. NORMALISED CHANGE'!CX45+'D. NORMALISED CHANGE'!DD45</f>
        <v>1.641180415828303</v>
      </c>
      <c r="AB44" s="46">
        <f>'D. NORMALISED CHANGE'!CS45+'D. NORMALISED CHANGE'!CY45+'D. NORMALISED CHANGE'!DE45</f>
        <v>1.8438852813852813</v>
      </c>
      <c r="AC44" s="201">
        <f>'D. NORMALISED CHANGE'!CU45+'D. NORMALISED CHANGE'!DA45+'D. NORMALISED CHANGE'!DG45</f>
        <v>1.1239797165200391</v>
      </c>
      <c r="AD44" s="202">
        <f>'D. NORMALISED CHANGE'!BY45+'D. NORMALISED CHANGE'!CE45+'D. NORMALISED CHANGE'!CK45</f>
        <v>2.284232189053061</v>
      </c>
      <c r="AE44" s="46">
        <f>'D. NORMALISED CHANGE'!BZ45+'D. NORMALISED CHANGE'!CF45+'D. NORMALISED CHANGE'!CL45</f>
        <v>1.22826429464881</v>
      </c>
      <c r="AF44" s="46">
        <f>'D. NORMALISED CHANGE'!CA45+'D. NORMALISED CHANGE'!CG45+'D. NORMALISED CHANGE'!CM45</f>
        <v>2.5260361657080201</v>
      </c>
      <c r="AG44" s="46">
        <f>'D. NORMALISED CHANGE'!CA45+'D. NORMALISED CHANGE'!CH45+'D. NORMALISED CHANGE'!CM45</f>
        <v>2.6148587084848645</v>
      </c>
      <c r="AH44" s="201">
        <f>'D. NORMALISED CHANGE'!CD45+'D. NORMALISED CHANGE'!CJ45+'D. NORMALISED CHANGE'!CO45</f>
        <v>2.4335248748373099</v>
      </c>
      <c r="AI44" s="202">
        <f>'D. NORMALISED CHANGE'!BG45+'D. NORMALISED CHANGE'!BM45+'D. NORMALISED CHANGE'!BS45</f>
        <v>1.6509139652987881</v>
      </c>
      <c r="AJ44" s="46">
        <f>'D. NORMALISED CHANGE'!BH45+'D. NORMALISED CHANGE'!BN45+'D. NORMALISED CHANGE'!BT45</f>
        <v>1.2484328450601285</v>
      </c>
      <c r="AK44" s="46">
        <f>'D. NORMALISED CHANGE'!BI45+'D. NORMALISED CHANGE'!BO45+'D. NORMALISED CHANGE'!BU45</f>
        <v>0.85022234180102163</v>
      </c>
      <c r="AL44" s="46">
        <f>'D. NORMALISED CHANGE'!BJ45+'D. NORMALISED CHANGE'!BP45+'D. NORMALISED CHANGE'!BV45</f>
        <v>1.7709456474029657</v>
      </c>
      <c r="AM44" s="201">
        <f>'D. NORMALISED CHANGE'!BL45+'D. NORMALISED CHANGE'!BR45+'D. NORMALISED CHANGE'!BX45</f>
        <v>1.7409117856970777</v>
      </c>
      <c r="AN44" s="46">
        <f t="shared" si="1"/>
        <v>5.2761661446458863</v>
      </c>
      <c r="AO44" s="46">
        <f t="shared" si="1"/>
        <v>4.375699988711788</v>
      </c>
      <c r="AP44" s="46">
        <f t="shared" si="1"/>
        <v>5.0174389233373446</v>
      </c>
      <c r="AQ44" s="46">
        <f t="shared" si="1"/>
        <v>6.2296896372731112</v>
      </c>
      <c r="AR44" s="201">
        <f t="shared" si="1"/>
        <v>5.2984163770544264</v>
      </c>
      <c r="AS44" s="46"/>
      <c r="AT44" s="46"/>
      <c r="AU44" s="46"/>
      <c r="AV44" s="46"/>
      <c r="AW44" s="46"/>
    </row>
    <row r="45" spans="1:49" x14ac:dyDescent="0.35">
      <c r="A45" s="228"/>
      <c r="B45" s="248" t="s">
        <v>42</v>
      </c>
      <c r="C45" s="248" t="s">
        <v>53</v>
      </c>
      <c r="D45" s="229" t="s">
        <v>90</v>
      </c>
      <c r="E45" s="38">
        <f>'D. NORMALISED CHANGE'!E46+'D. NORMALISED CHANGE'!K46+'D. NORMALISED CHANGE'!Q46</f>
        <v>1.5393056494617881</v>
      </c>
      <c r="F45" s="35">
        <f>'D. NORMALISED CHANGE'!F46+'D. NORMALISED CHANGE'!L46+'D. NORMALISED CHANGE'!R46</f>
        <v>1.0346243354012978</v>
      </c>
      <c r="G45" s="35">
        <f>'D. NORMALISED CHANGE'!G46+'D. NORMALISED CHANGE'!M46+'D. NORMALISED CHANGE'!S46</f>
        <v>1.3996137449595294</v>
      </c>
      <c r="H45" s="35">
        <f>'D. NORMALISED CHANGE'!H46+'D. NORMALISED CHANGE'!N46+'D. NORMALISED CHANGE'!T46</f>
        <v>2.3471420129544418</v>
      </c>
      <c r="I45" s="201">
        <f>'D. NORMALISED CHANGE'!J46+'D. NORMALISED CHANGE'!P46+'D. NORMALISED CHANGE'!V46</f>
        <v>0.91380979829993403</v>
      </c>
      <c r="J45" s="38">
        <f>'D. NORMALISED CHANGE'!W46+'D. NORMALISED CHANGE'!AC46+'D. NORMALISED CHANGE'!AI46</f>
        <v>1.8706376320687728</v>
      </c>
      <c r="K45" s="35">
        <f>'D. NORMALISED CHANGE'!X46+'D. NORMALISED CHANGE'!AD46+'D. NORMALISED CHANGE'!AJ46</f>
        <v>0.66044690603514167</v>
      </c>
      <c r="L45" s="35">
        <f>'D. NORMALISED CHANGE'!Y46+'D. NORMALISED CHANGE'!AE46+'D. NORMALISED CHANGE'!AK46</f>
        <v>1.629307392245166</v>
      </c>
      <c r="M45" s="35">
        <f>'D. NORMALISED CHANGE'!Z46+'D. NORMALISED CHANGE'!AF46+'D. NORMALISED CHANGE'!AL46</f>
        <v>1.3732100199649317</v>
      </c>
      <c r="N45" s="201">
        <f>'D. NORMALISED CHANGE'!AB46+'D. NORMALISED CHANGE'!AH46+'D. NORMALISED CHANGE'!AN46</f>
        <v>0.88460913527045859</v>
      </c>
      <c r="O45" s="38">
        <f>'D. NORMALISED CHANGE'!AO46+'D. NORMALISED CHANGE'!AU47+'D. NORMALISED CHANGE'!BA46</f>
        <v>0.80114728902412702</v>
      </c>
      <c r="P45" s="35">
        <f>'D. NORMALISED CHANGE'!AP46+'D. NORMALISED CHANGE'!AV47+'D. NORMALISED CHANGE'!BB46</f>
        <v>2.3866171003717471</v>
      </c>
      <c r="Q45" s="35">
        <f>'D. NORMALISED CHANGE'!AQ46+'D. NORMALISED CHANGE'!AW46+'D. NORMALISED CHANGE'!BC46</f>
        <v>1.315904290429043</v>
      </c>
      <c r="R45" s="35">
        <f>'D. NORMALISED CHANGE'!AR46+'D. NORMALISED CHANGE'!AX46+'D. NORMALISED CHANGE'!BD46</f>
        <v>2.1200341335005835</v>
      </c>
      <c r="S45" s="201">
        <f>'D. NORMALISED CHANGE'!AT46+'D. NORMALISED CHANGE'!AZ46+'D. NORMALISED CHANGE'!BF46</f>
        <v>1.6071937918828705</v>
      </c>
      <c r="T45" s="46">
        <f t="shared" si="0"/>
        <v>4.2110905705546875</v>
      </c>
      <c r="U45" s="46">
        <f t="shared" si="0"/>
        <v>4.0816883418081868</v>
      </c>
      <c r="V45" s="46">
        <f t="shared" si="0"/>
        <v>4.3448254276337384</v>
      </c>
      <c r="W45" s="46">
        <f t="shared" si="0"/>
        <v>5.8403861664199574</v>
      </c>
      <c r="X45" s="201">
        <f t="shared" si="0"/>
        <v>3.4056127254532633</v>
      </c>
      <c r="Y45" s="202">
        <f>'D. NORMALISED CHANGE'!CP46+'D. NORMALISED CHANGE'!CV46+'D. NORMALISED CHANGE'!DB46</f>
        <v>1.6016716193667189</v>
      </c>
      <c r="Z45" s="46">
        <f>'D. NORMALISED CHANGE'!CQ46+'D. NORMALISED CHANGE'!CW46+'D. NORMALISED CHANGE'!DC46</f>
        <v>1.2704843304843307</v>
      </c>
      <c r="AA45" s="46">
        <f>'D. NORMALISED CHANGE'!CR46+'D. NORMALISED CHANGE'!CX46+'D. NORMALISED CHANGE'!DD46</f>
        <v>2.2708293731491747</v>
      </c>
      <c r="AB45" s="46">
        <f>'D. NORMALISED CHANGE'!CS46+'D. NORMALISED CHANGE'!CY46+'D. NORMALISED CHANGE'!DE46</f>
        <v>1.3722943722943723</v>
      </c>
      <c r="AC45" s="201">
        <f>'D. NORMALISED CHANGE'!CU46+'D. NORMALISED CHANGE'!DA46+'D. NORMALISED CHANGE'!DG46</f>
        <v>1.1206244472373506</v>
      </c>
      <c r="AD45" s="202">
        <f>'D. NORMALISED CHANGE'!BY46+'D. NORMALISED CHANGE'!CE46+'D. NORMALISED CHANGE'!CK46</f>
        <v>1.2424591020630333</v>
      </c>
      <c r="AE45" s="46">
        <f>'D. NORMALISED CHANGE'!BZ46+'D. NORMALISED CHANGE'!CF46+'D. NORMALISED CHANGE'!CL46</f>
        <v>1.9495483912074052</v>
      </c>
      <c r="AF45" s="46">
        <f>'D. NORMALISED CHANGE'!CA46+'D. NORMALISED CHANGE'!CG46+'D. NORMALISED CHANGE'!CM46</f>
        <v>0.41275343753506244</v>
      </c>
      <c r="AG45" s="46">
        <f>'D. NORMALISED CHANGE'!CA46+'D. NORMALISED CHANGE'!CH46+'D. NORMALISED CHANGE'!CM46</f>
        <v>0.82530511355842529</v>
      </c>
      <c r="AH45" s="201">
        <f>'D. NORMALISED CHANGE'!CD46+'D. NORMALISED CHANGE'!CJ46+'D. NORMALISED CHANGE'!CO46</f>
        <v>0.77615713717962198</v>
      </c>
      <c r="AI45" s="202">
        <f>'D. NORMALISED CHANGE'!BG46+'D. NORMALISED CHANGE'!BM46+'D. NORMALISED CHANGE'!BS46</f>
        <v>0.77747844250116926</v>
      </c>
      <c r="AJ45" s="46">
        <f>'D. NORMALISED CHANGE'!BH46+'D. NORMALISED CHANGE'!BN46+'D. NORMALISED CHANGE'!BT46</f>
        <v>2.2662863037101504</v>
      </c>
      <c r="AK45" s="46">
        <f>'D. NORMALISED CHANGE'!BI46+'D. NORMALISED CHANGE'!BO46+'D. NORMALISED CHANGE'!BU46</f>
        <v>1.6025235921522141</v>
      </c>
      <c r="AL45" s="46">
        <f>'D. NORMALISED CHANGE'!BJ46+'D. NORMALISED CHANGE'!BP46+'D. NORMALISED CHANGE'!BV46</f>
        <v>2.0090022215782866</v>
      </c>
      <c r="AM45" s="201">
        <f>'D. NORMALISED CHANGE'!BL46+'D. NORMALISED CHANGE'!BR46+'D. NORMALISED CHANGE'!BX46</f>
        <v>1.5088898152291073</v>
      </c>
      <c r="AN45" s="46">
        <f t="shared" si="1"/>
        <v>3.6216091639309216</v>
      </c>
      <c r="AO45" s="46">
        <f t="shared" si="1"/>
        <v>5.4863190254018868</v>
      </c>
      <c r="AP45" s="46">
        <f t="shared" si="1"/>
        <v>4.2861064028364506</v>
      </c>
      <c r="AQ45" s="46">
        <f t="shared" si="1"/>
        <v>4.2066017074310835</v>
      </c>
      <c r="AR45" s="201">
        <f t="shared" si="1"/>
        <v>3.4056713996460797</v>
      </c>
      <c r="AS45" s="46"/>
      <c r="AT45" s="46"/>
      <c r="AU45" s="46"/>
      <c r="AV45" s="46"/>
      <c r="AW45" s="46"/>
    </row>
    <row r="46" spans="1:49" x14ac:dyDescent="0.35">
      <c r="A46" s="228"/>
      <c r="B46" s="248" t="s">
        <v>43</v>
      </c>
      <c r="C46" s="248" t="s">
        <v>53</v>
      </c>
      <c r="D46" s="229" t="s">
        <v>91</v>
      </c>
      <c r="E46" s="38">
        <f>'D. NORMALISED CHANGE'!E47+'D. NORMALISED CHANGE'!K47+'D. NORMALISED CHANGE'!Q47</f>
        <v>1.5349010829457188</v>
      </c>
      <c r="F46" s="35">
        <f>'D. NORMALISED CHANGE'!F47+'D. NORMALISED CHANGE'!L47+'D. NORMALISED CHANGE'!R47</f>
        <v>1.3210268173873878</v>
      </c>
      <c r="G46" s="35">
        <f>'D. NORMALISED CHANGE'!G47+'D. NORMALISED CHANGE'!M47+'D. NORMALISED CHANGE'!S47</f>
        <v>1.375087999317141</v>
      </c>
      <c r="H46" s="35">
        <f>'D. NORMALISED CHANGE'!H47+'D. NORMALISED CHANGE'!N47+'D. NORMALISED CHANGE'!T47</f>
        <v>1.9437353168737446</v>
      </c>
      <c r="I46" s="201">
        <f>'D. NORMALISED CHANGE'!J47+'D. NORMALISED CHANGE'!P47+'D. NORMALISED CHANGE'!V47</f>
        <v>1.1915450754828161</v>
      </c>
      <c r="J46" s="38">
        <f>'D. NORMALISED CHANGE'!W47+'D. NORMALISED CHANGE'!AC47+'D. NORMALISED CHANGE'!AI47</f>
        <v>1.1920310436816739</v>
      </c>
      <c r="K46" s="35">
        <f>'D. NORMALISED CHANGE'!X47+'D. NORMALISED CHANGE'!AD47+'D. NORMALISED CHANGE'!AJ47</f>
        <v>2.0271542611188065</v>
      </c>
      <c r="L46" s="35">
        <f>'D. NORMALISED CHANGE'!Y47+'D. NORMALISED CHANGE'!AE47+'D. NORMALISED CHANGE'!AK47</f>
        <v>0.94730101646459197</v>
      </c>
      <c r="M46" s="35">
        <f>'D. NORMALISED CHANGE'!Z47+'D. NORMALISED CHANGE'!AF47+'D. NORMALISED CHANGE'!AL47</f>
        <v>1.7453955195232971</v>
      </c>
      <c r="N46" s="201">
        <f>'D. NORMALISED CHANGE'!AB47+'D. NORMALISED CHANGE'!AH47+'D. NORMALISED CHANGE'!AN47</f>
        <v>1.4565269382455446</v>
      </c>
      <c r="O46" s="38">
        <f>'D. NORMALISED CHANGE'!AO47+'D. NORMALISED CHANGE'!AU48+'D. NORMALISED CHANGE'!BA47</f>
        <v>2.3800913869174809</v>
      </c>
      <c r="P46" s="35">
        <f>'D. NORMALISED CHANGE'!AP47+'D. NORMALISED CHANGE'!AV48+'D. NORMALISED CHANGE'!BB47</f>
        <v>1.8227075345172907</v>
      </c>
      <c r="Q46" s="35">
        <f>'D. NORMALISED CHANGE'!AQ47+'D. NORMALISED CHANGE'!AW47+'D. NORMALISED CHANGE'!BC47</f>
        <v>1.6828994774477448</v>
      </c>
      <c r="R46" s="35">
        <f>'D. NORMALISED CHANGE'!AR47+'D. NORMALISED CHANGE'!AX47+'D. NORMALISED CHANGE'!BD47</f>
        <v>1.1782219381476402</v>
      </c>
      <c r="S46" s="201">
        <f>'D. NORMALISED CHANGE'!AT47+'D. NORMALISED CHANGE'!AZ47+'D. NORMALISED CHANGE'!BF47</f>
        <v>2.9605683836589698</v>
      </c>
      <c r="T46" s="46">
        <f t="shared" si="0"/>
        <v>5.107023513544874</v>
      </c>
      <c r="U46" s="46">
        <f t="shared" si="0"/>
        <v>5.170888613023485</v>
      </c>
      <c r="V46" s="46">
        <f t="shared" si="0"/>
        <v>4.0052884932294779</v>
      </c>
      <c r="W46" s="46">
        <f t="shared" si="0"/>
        <v>4.8673527745446821</v>
      </c>
      <c r="X46" s="201">
        <f t="shared" si="0"/>
        <v>5.6086403973873304</v>
      </c>
      <c r="Y46" s="202">
        <f>'D. NORMALISED CHANGE'!CP47+'D. NORMALISED CHANGE'!CV47+'D. NORMALISED CHANGE'!DB47</f>
        <v>0.66439928874258791</v>
      </c>
      <c r="Z46" s="46">
        <f>'D. NORMALISED CHANGE'!CQ47+'D. NORMALISED CHANGE'!CW47+'D. NORMALISED CHANGE'!DC47</f>
        <v>2.3223646723646723</v>
      </c>
      <c r="AA46" s="46">
        <f>'D. NORMALISED CHANGE'!CR47+'D. NORMALISED CHANGE'!CX47+'D. NORMALISED CHANGE'!DD47</f>
        <v>2.2995853911346869</v>
      </c>
      <c r="AB46" s="46">
        <f>'D. NORMALISED CHANGE'!CS47+'D. NORMALISED CHANGE'!CY47+'D. NORMALISED CHANGE'!DE47</f>
        <v>1.988126159554731</v>
      </c>
      <c r="AC46" s="201">
        <f>'D. NORMALISED CHANGE'!CU47+'D. NORMALISED CHANGE'!DA47+'D. NORMALISED CHANGE'!DG47</f>
        <v>0.93984893502083644</v>
      </c>
      <c r="AD46" s="202">
        <f>'D. NORMALISED CHANGE'!BY47+'D. NORMALISED CHANGE'!CE47+'D. NORMALISED CHANGE'!CK47</f>
        <v>1.2018529280399541</v>
      </c>
      <c r="AE46" s="46">
        <f>'D. NORMALISED CHANGE'!BZ47+'D. NORMALISED CHANGE'!CF47+'D. NORMALISED CHANGE'!CL47</f>
        <v>1.7019532693372208</v>
      </c>
      <c r="AF46" s="46">
        <f>'D. NORMALISED CHANGE'!CA47+'D. NORMALISED CHANGE'!CG47+'D. NORMALISED CHANGE'!CM47</f>
        <v>2.32645307607525</v>
      </c>
      <c r="AG46" s="46">
        <f>'D. NORMALISED CHANGE'!CA47+'D. NORMALISED CHANGE'!CH47+'D. NORMALISED CHANGE'!CM47</f>
        <v>2.7297826367600053</v>
      </c>
      <c r="AH46" s="201">
        <f>'D. NORMALISED CHANGE'!CD47+'D. NORMALISED CHANGE'!CJ47+'D. NORMALISED CHANGE'!CO47</f>
        <v>1.9443863591273769</v>
      </c>
      <c r="AI46" s="202">
        <f>'D. NORMALISED CHANGE'!BG47+'D. NORMALISED CHANGE'!BM47+'D. NORMALISED CHANGE'!BS47</f>
        <v>1.6368565856715982</v>
      </c>
      <c r="AJ46" s="46">
        <f>'D. NORMALISED CHANGE'!BH47+'D. NORMALISED CHANGE'!BN47+'D. NORMALISED CHANGE'!BT47</f>
        <v>2.0934595167300509</v>
      </c>
      <c r="AK46" s="46">
        <f>'D. NORMALISED CHANGE'!BI47+'D. NORMALISED CHANGE'!BO47+'D. NORMALISED CHANGE'!BU47</f>
        <v>0.68106005452189899</v>
      </c>
      <c r="AL46" s="46">
        <f>'D. NORMALISED CHANGE'!BJ47+'D. NORMALISED CHANGE'!BP47+'D. NORMALISED CHANGE'!BV47</f>
        <v>1.9381338742393508</v>
      </c>
      <c r="AM46" s="201">
        <f>'D. NORMALISED CHANGE'!BL47+'D. NORMALISED CHANGE'!BR47+'D. NORMALISED CHANGE'!BX47</f>
        <v>1.9930975883269657</v>
      </c>
      <c r="AN46" s="46">
        <f t="shared" si="1"/>
        <v>3.5031088024541401</v>
      </c>
      <c r="AO46" s="46">
        <f t="shared" si="1"/>
        <v>6.1177774584319442</v>
      </c>
      <c r="AP46" s="46">
        <f t="shared" si="1"/>
        <v>5.3070985217318363</v>
      </c>
      <c r="AQ46" s="46">
        <f t="shared" si="1"/>
        <v>6.6560426705540872</v>
      </c>
      <c r="AR46" s="201">
        <f t="shared" si="1"/>
        <v>4.8773328824751792</v>
      </c>
      <c r="AS46" s="46"/>
      <c r="AT46" s="46"/>
      <c r="AU46" s="46"/>
      <c r="AV46" s="46"/>
      <c r="AW46" s="46"/>
    </row>
    <row r="47" spans="1:49" ht="13.15" thickBot="1" x14ac:dyDescent="0.4">
      <c r="A47" s="230"/>
      <c r="B47" s="257" t="s">
        <v>44</v>
      </c>
      <c r="C47" s="257" t="s">
        <v>53</v>
      </c>
      <c r="D47" s="232" t="s">
        <v>92</v>
      </c>
      <c r="E47" s="39">
        <f>'D. NORMALISED CHANGE'!E48+'D. NORMALISED CHANGE'!K48+'D. NORMALISED CHANGE'!Q48</f>
        <v>1.8893442147652098</v>
      </c>
      <c r="F47" s="40">
        <f>'D. NORMALISED CHANGE'!F48+'D. NORMALISED CHANGE'!L48+'D. NORMALISED CHANGE'!R48</f>
        <v>1.329574607265773</v>
      </c>
      <c r="G47" s="40">
        <f>'D. NORMALISED CHANGE'!G48+'D. NORMALISED CHANGE'!M48+'D. NORMALISED CHANGE'!S48</f>
        <v>1.7179620080097113</v>
      </c>
      <c r="H47" s="40">
        <f>'D. NORMALISED CHANGE'!H48+'D. NORMALISED CHANGE'!N48+'D. NORMALISED CHANGE'!T48</f>
        <v>0.82620118698856626</v>
      </c>
      <c r="I47" s="206">
        <f>'D. NORMALISED CHANGE'!J48+'D. NORMALISED CHANGE'!P48+'D. NORMALISED CHANGE'!V48</f>
        <v>0.7947068889647052</v>
      </c>
      <c r="J47" s="39">
        <f>'D. NORMALISED CHANGE'!W48+'D. NORMALISED CHANGE'!AC48+'D. NORMALISED CHANGE'!AI48</f>
        <v>1.4573140051454831</v>
      </c>
      <c r="K47" s="40">
        <f>'D. NORMALISED CHANGE'!X48+'D. NORMALISED CHANGE'!AD48+'D. NORMALISED CHANGE'!AJ48</f>
        <v>2.1083408062740343</v>
      </c>
      <c r="L47" s="40">
        <f>'D. NORMALISED CHANGE'!Y48+'D. NORMALISED CHANGE'!AE48+'D. NORMALISED CHANGE'!AK48</f>
        <v>1.6084532334924209</v>
      </c>
      <c r="M47" s="40">
        <f>'D. NORMALISED CHANGE'!Z48+'D. NORMALISED CHANGE'!AF48+'D. NORMALISED CHANGE'!AL48</f>
        <v>0.67249999959206841</v>
      </c>
      <c r="N47" s="206">
        <f>'D. NORMALISED CHANGE'!AB48+'D. NORMALISED CHANGE'!AH48+'D. NORMALISED CHANGE'!AN48</f>
        <v>1.8330629003490002</v>
      </c>
      <c r="O47" s="39">
        <f>'D. NORMALISED CHANGE'!AO48+'D. NORMALISED CHANGE'!AU49+'D. NORMALISED CHANGE'!BA48</f>
        <v>0.70595788392398562</v>
      </c>
      <c r="P47" s="40">
        <f>'D. NORMALISED CHANGE'!AP48+'D. NORMALISED CHANGE'!AV49+'D. NORMALISED CHANGE'!BB48</f>
        <v>1.0804748314310078</v>
      </c>
      <c r="Q47" s="40">
        <f>'D. NORMALISED CHANGE'!AQ48+'D. NORMALISED CHANGE'!AW48+'D. NORMALISED CHANGE'!BC48</f>
        <v>1.4877207887455413</v>
      </c>
      <c r="R47" s="40">
        <f>'D. NORMALISED CHANGE'!AR48+'D. NORMALISED CHANGE'!AX48+'D. NORMALISED CHANGE'!BD48</f>
        <v>1.4412050797956009</v>
      </c>
      <c r="S47" s="206">
        <f>'D. NORMALISED CHANGE'!AT48+'D. NORMALISED CHANGE'!AZ48+'D. NORMALISED CHANGE'!BF48</f>
        <v>1.0253023749495502</v>
      </c>
      <c r="T47" s="207">
        <f t="shared" si="0"/>
        <v>4.0526161038346782</v>
      </c>
      <c r="U47" s="207">
        <f t="shared" si="0"/>
        <v>4.5183902449708153</v>
      </c>
      <c r="V47" s="207">
        <f t="shared" si="0"/>
        <v>4.8141360302476732</v>
      </c>
      <c r="W47" s="207">
        <f t="shared" si="0"/>
        <v>2.9399062663762354</v>
      </c>
      <c r="X47" s="206">
        <f t="shared" si="0"/>
        <v>3.6530721642632553</v>
      </c>
      <c r="Y47" s="208">
        <f>'D. NORMALISED CHANGE'!CP48+'D. NORMALISED CHANGE'!CV48+'D. NORMALISED CHANGE'!DB48</f>
        <v>1.7558285634510682</v>
      </c>
      <c r="Z47" s="207">
        <f>'D. NORMALISED CHANGE'!CQ48+'D. NORMALISED CHANGE'!CW48+'D. NORMALISED CHANGE'!DC48</f>
        <v>2.2118411680911683</v>
      </c>
      <c r="AA47" s="207">
        <f>'D. NORMALISED CHANGE'!CR48+'D. NORMALISED CHANGE'!CX48+'D. NORMALISED CHANGE'!DD48</f>
        <v>2.1925050301810867</v>
      </c>
      <c r="AB47" s="207">
        <f>'D. NORMALISED CHANGE'!CS48+'D. NORMALISED CHANGE'!CY48+'D. NORMALISED CHANGE'!DE48</f>
        <v>1.2344497607655502</v>
      </c>
      <c r="AC47" s="206">
        <f>'D. NORMALISED CHANGE'!CU48+'D. NORMALISED CHANGE'!DA48+'D. NORMALISED CHANGE'!DG48</f>
        <v>1.9570536745756688</v>
      </c>
      <c r="AD47" s="208">
        <f>'D. NORMALISED CHANGE'!BY48+'D. NORMALISED CHANGE'!CE48+'D. NORMALISED CHANGE'!CK48</f>
        <v>1.7854708913170119</v>
      </c>
      <c r="AE47" s="207">
        <f>'D. NORMALISED CHANGE'!BZ48+'D. NORMALISED CHANGE'!CF48+'D. NORMALISED CHANGE'!CL48</f>
        <v>1.985196684821819</v>
      </c>
      <c r="AF47" s="207">
        <f>'D. NORMALISED CHANGE'!CA48+'D. NORMALISED CHANGE'!CG48+'D. NORMALISED CHANGE'!CM48</f>
        <v>1.9968104332121985</v>
      </c>
      <c r="AG47" s="207">
        <f>'D. NORMALISED CHANGE'!CA48+'D. NORMALISED CHANGE'!CH48+'D. NORMALISED CHANGE'!CM48</f>
        <v>2.1434324321122955</v>
      </c>
      <c r="AH47" s="206">
        <f>'D. NORMALISED CHANGE'!CD48+'D. NORMALISED CHANGE'!CJ48+'D. NORMALISED CHANGE'!CO48</f>
        <v>2.2807151314143783</v>
      </c>
      <c r="AI47" s="208">
        <f>'D. NORMALISED CHANGE'!BG48+'D. NORMALISED CHANGE'!BM48+'D. NORMALISED CHANGE'!BS48</f>
        <v>0.83935450186203919</v>
      </c>
      <c r="AJ47" s="207">
        <f>'D. NORMALISED CHANGE'!BH48+'D. NORMALISED CHANGE'!BN48+'D. NORMALISED CHANGE'!BT48</f>
        <v>1.856787011194142</v>
      </c>
      <c r="AK47" s="207">
        <f>'D. NORMALISED CHANGE'!BI48+'D. NORMALISED CHANGE'!BO48+'D. NORMALISED CHANGE'!BU48</f>
        <v>1.636867277401113</v>
      </c>
      <c r="AL47" s="207">
        <f>'D. NORMALISED CHANGE'!BJ48+'D. NORMALISED CHANGE'!BP48+'D. NORMALISED CHANGE'!BV48</f>
        <v>1.0299779738423824</v>
      </c>
      <c r="AM47" s="206">
        <f>'D. NORMALISED CHANGE'!BL48+'D. NORMALISED CHANGE'!BR48+'D. NORMALISED CHANGE'!BX48</f>
        <v>1.5259609529407088</v>
      </c>
      <c r="AN47" s="207">
        <f t="shared" si="1"/>
        <v>4.3806539566301197</v>
      </c>
      <c r="AO47" s="207">
        <f t="shared" si="1"/>
        <v>6.0538248641071295</v>
      </c>
      <c r="AP47" s="207">
        <f t="shared" si="1"/>
        <v>5.8261827407943985</v>
      </c>
      <c r="AQ47" s="207">
        <f t="shared" si="1"/>
        <v>4.4078601667202282</v>
      </c>
      <c r="AR47" s="206">
        <f t="shared" si="1"/>
        <v>5.7637297589307561</v>
      </c>
      <c r="AS47" s="46"/>
      <c r="AT47" s="46"/>
      <c r="AU47" s="46"/>
      <c r="AV47" s="46"/>
      <c r="AW47" s="46"/>
    </row>
    <row r="48" spans="1:49" x14ac:dyDescent="0.35">
      <c r="AS48" s="10"/>
      <c r="AT48" s="10"/>
      <c r="AU48" s="10"/>
      <c r="AV48" s="10"/>
      <c r="AW48" s="10"/>
    </row>
  </sheetData>
  <mergeCells count="12">
    <mergeCell ref="A6:D7"/>
    <mergeCell ref="AN7:AR7"/>
    <mergeCell ref="E6:X6"/>
    <mergeCell ref="Y6:AR6"/>
    <mergeCell ref="AS6:AW7"/>
    <mergeCell ref="E7:I7"/>
    <mergeCell ref="J7:N7"/>
    <mergeCell ref="O7:S7"/>
    <mergeCell ref="T7:X7"/>
    <mergeCell ref="Y7:AC7"/>
    <mergeCell ref="AD7:AH7"/>
    <mergeCell ref="AI7:A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CONTENTS</vt:lpstr>
      <vt:lpstr>A. INDICATOR LEVELS</vt:lpstr>
      <vt:lpstr>B. NORMALISED SCORE LEVELS</vt:lpstr>
      <vt:lpstr>C. PERCENTAGE CHANGE</vt:lpstr>
      <vt:lpstr>D. NORMALISED CHANGE</vt:lpstr>
      <vt:lpstr>E. SUMMARY SCORES LEVELS</vt:lpstr>
      <vt:lpstr>F. SUMMARY SCORES CHANGE</vt:lpstr>
      <vt:lpstr>'A. INDICATOR LEVELS'!Print_Area</vt:lpstr>
      <vt:lpstr>'C. PERCENTAGE CHANGE'!Print_Area</vt:lpstr>
      <vt:lpstr>'D. NORMALISED CHANGE'!Print_Area</vt:lpstr>
      <vt:lpstr>'D. NORMALISED CHANGE'!Print_Titles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a1</cp:lastModifiedBy>
  <cp:lastPrinted>2015-07-17T08:40:03Z</cp:lastPrinted>
  <dcterms:created xsi:type="dcterms:W3CDTF">2015-05-06T13:43:17Z</dcterms:created>
  <dcterms:modified xsi:type="dcterms:W3CDTF">2017-05-10T10:44:55Z</dcterms:modified>
</cp:coreProperties>
</file>