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T3" i="2"/>
  <c r="AT4"/>
  <c r="AT5"/>
  <c r="AT6"/>
  <c r="AT7"/>
  <c r="AT8"/>
  <c r="AT9"/>
  <c r="AT10"/>
  <c r="AT11"/>
  <c r="AT2"/>
  <c r="AS3"/>
  <c r="AS4"/>
  <c r="AS5"/>
  <c r="AS6"/>
  <c r="AS7"/>
  <c r="AS8"/>
  <c r="AS9"/>
  <c r="AS10"/>
  <c r="AS11"/>
  <c r="AS2"/>
  <c r="AT3" i="1"/>
  <c r="AT4"/>
  <c r="AT5"/>
  <c r="AT6"/>
  <c r="AT7"/>
  <c r="AT8"/>
  <c r="AT9"/>
  <c r="AT10"/>
  <c r="AT11"/>
  <c r="AT2"/>
  <c r="AS3"/>
  <c r="AS4"/>
  <c r="AS5"/>
  <c r="AS6"/>
  <c r="AS7"/>
  <c r="AS8"/>
  <c r="AS9"/>
  <c r="AS10"/>
  <c r="AS11"/>
  <c r="AS2"/>
  <c r="AR3" i="2"/>
  <c r="AR4"/>
  <c r="AR5"/>
  <c r="AR6"/>
  <c r="AR7"/>
  <c r="AR8"/>
  <c r="AR9"/>
  <c r="AR10"/>
  <c r="AR11"/>
  <c r="AR2"/>
  <c r="AQ3"/>
  <c r="AQ4"/>
  <c r="AQ5"/>
  <c r="AQ6"/>
  <c r="AQ7"/>
  <c r="AQ8"/>
  <c r="AQ9"/>
  <c r="AQ10"/>
  <c r="AQ11"/>
  <c r="AQ2"/>
  <c r="AP3"/>
  <c r="AP4"/>
  <c r="AP5"/>
  <c r="AP6"/>
  <c r="AP7"/>
  <c r="AP8"/>
  <c r="AP9"/>
  <c r="AP10"/>
  <c r="AP11"/>
  <c r="AP2"/>
  <c r="AO3"/>
  <c r="AO4"/>
  <c r="AO5"/>
  <c r="AO6"/>
  <c r="AO7"/>
  <c r="AO8"/>
  <c r="AO9"/>
  <c r="AO10"/>
  <c r="AO11"/>
  <c r="AO2"/>
  <c r="AN3"/>
  <c r="AN4"/>
  <c r="AN5"/>
  <c r="AN6"/>
  <c r="AN7"/>
  <c r="AN8"/>
  <c r="AN9"/>
  <c r="AN10"/>
  <c r="AN11"/>
  <c r="AN2"/>
  <c r="AM3"/>
  <c r="AM4"/>
  <c r="AM5"/>
  <c r="AM6"/>
  <c r="AM7"/>
  <c r="AM8"/>
  <c r="AM9"/>
  <c r="AM10"/>
  <c r="AM11"/>
  <c r="AM2"/>
  <c r="AL3"/>
  <c r="AL4"/>
  <c r="AL5"/>
  <c r="AL6"/>
  <c r="AL7"/>
  <c r="AL8"/>
  <c r="AL9"/>
  <c r="AL10"/>
  <c r="AL11"/>
  <c r="AL2"/>
  <c r="AK3"/>
  <c r="AK4"/>
  <c r="AK5"/>
  <c r="AK6"/>
  <c r="AK7"/>
  <c r="AK8"/>
  <c r="AK9"/>
  <c r="AK10"/>
  <c r="AK11"/>
  <c r="AK2"/>
  <c r="AJ3"/>
  <c r="AJ4"/>
  <c r="AJ5"/>
  <c r="AJ6"/>
  <c r="AJ7"/>
  <c r="AJ8"/>
  <c r="AJ9"/>
  <c r="AJ10"/>
  <c r="AJ11"/>
  <c r="AJ2"/>
  <c r="AI3"/>
  <c r="AI4"/>
  <c r="AI5"/>
  <c r="AI6"/>
  <c r="AI7"/>
  <c r="AI8"/>
  <c r="AI9"/>
  <c r="AI10"/>
  <c r="AI11"/>
  <c r="AI2"/>
  <c r="AH3"/>
  <c r="AH4"/>
  <c r="AH5"/>
  <c r="AH6"/>
  <c r="AH7"/>
  <c r="AH8"/>
  <c r="AH9"/>
  <c r="AH10"/>
  <c r="AH11"/>
  <c r="AH2"/>
  <c r="AR3" i="1"/>
  <c r="AR4"/>
  <c r="AR5"/>
  <c r="AR6"/>
  <c r="AR7"/>
  <c r="AR8"/>
  <c r="AR9"/>
  <c r="AR10"/>
  <c r="AR11"/>
  <c r="AR2"/>
  <c r="AP3"/>
  <c r="AP4"/>
  <c r="AP5"/>
  <c r="AP6"/>
  <c r="AP7"/>
  <c r="AP8"/>
  <c r="AP9"/>
  <c r="AP10"/>
  <c r="AP11"/>
  <c r="AP2"/>
  <c r="AQ3"/>
  <c r="AQ4"/>
  <c r="AQ5"/>
  <c r="AQ6"/>
  <c r="AQ7"/>
  <c r="AQ8"/>
  <c r="AQ9"/>
  <c r="AQ10"/>
  <c r="AQ11"/>
  <c r="AQ2"/>
  <c r="AO3"/>
  <c r="AO4"/>
  <c r="AO5"/>
  <c r="AO6"/>
  <c r="AO7"/>
  <c r="AO8"/>
  <c r="AO9"/>
  <c r="AO10"/>
  <c r="AO11"/>
  <c r="AO2"/>
  <c r="AN3"/>
  <c r="AN4"/>
  <c r="AN5"/>
  <c r="AN6"/>
  <c r="AN7"/>
  <c r="AN8"/>
  <c r="AN9"/>
  <c r="AN10"/>
  <c r="AN11"/>
  <c r="AN2"/>
  <c r="AM3"/>
  <c r="AM4"/>
  <c r="AM5"/>
  <c r="AM6"/>
  <c r="AM7"/>
  <c r="AM8"/>
  <c r="AM9"/>
  <c r="AM10"/>
  <c r="AM11"/>
  <c r="AM2"/>
  <c r="AL3"/>
  <c r="AL4"/>
  <c r="AL5"/>
  <c r="AL6"/>
  <c r="AL7"/>
  <c r="AL8"/>
  <c r="AL9"/>
  <c r="AL10"/>
  <c r="AL11"/>
  <c r="AL2"/>
  <c r="AK3"/>
  <c r="AK4"/>
  <c r="AK5"/>
  <c r="AK6"/>
  <c r="AK7"/>
  <c r="AK8"/>
  <c r="AK9"/>
  <c r="AK10"/>
  <c r="AK11"/>
  <c r="AK2"/>
  <c r="AJ3"/>
  <c r="AJ4"/>
  <c r="AJ5"/>
  <c r="AJ6"/>
  <c r="AJ7"/>
  <c r="AJ8"/>
  <c r="AJ9"/>
  <c r="AJ10"/>
  <c r="AJ11"/>
  <c r="AJ2"/>
  <c r="AI3"/>
  <c r="AI4"/>
  <c r="AI5"/>
  <c r="AI6"/>
  <c r="AI7"/>
  <c r="AI8"/>
  <c r="AI9"/>
  <c r="AI10"/>
  <c r="AI11"/>
  <c r="AI2"/>
  <c r="AH3"/>
  <c r="AH4"/>
  <c r="AH5"/>
  <c r="AH6"/>
  <c r="AH7"/>
  <c r="AH8"/>
  <c r="AH9"/>
  <c r="AH10"/>
  <c r="AH11"/>
  <c r="AH2"/>
  <c r="AG3" i="2"/>
  <c r="AG4"/>
  <c r="AG5"/>
  <c r="AG6"/>
  <c r="AG7"/>
  <c r="AG8"/>
  <c r="AG9"/>
  <c r="AG10"/>
  <c r="AG11"/>
  <c r="AG2"/>
  <c r="AF3"/>
  <c r="AF4"/>
  <c r="AF5"/>
  <c r="AF6"/>
  <c r="AF7"/>
  <c r="AF8"/>
  <c r="AF9"/>
  <c r="AF10"/>
  <c r="AF11"/>
  <c r="AF2"/>
  <c r="AE3"/>
  <c r="AE4"/>
  <c r="AE5"/>
  <c r="AE6"/>
  <c r="AE7"/>
  <c r="AE8"/>
  <c r="AE9"/>
  <c r="AE10"/>
  <c r="AE11"/>
  <c r="AE2"/>
  <c r="AD3"/>
  <c r="AD4"/>
  <c r="AD5"/>
  <c r="AD6"/>
  <c r="AD7"/>
  <c r="AD8"/>
  <c r="AD9"/>
  <c r="AD10"/>
  <c r="AD11"/>
  <c r="AD2"/>
  <c r="AC3"/>
  <c r="AC4"/>
  <c r="AC5"/>
  <c r="AC6"/>
  <c r="AC7"/>
  <c r="AC8"/>
  <c r="AC9"/>
  <c r="AC10"/>
  <c r="AC11"/>
  <c r="AC2"/>
  <c r="AB3"/>
  <c r="AB4"/>
  <c r="AB5"/>
  <c r="AB6"/>
  <c r="AB7"/>
  <c r="AB8"/>
  <c r="AB9"/>
  <c r="AB10"/>
  <c r="AB11"/>
  <c r="AB2"/>
  <c r="AA3"/>
  <c r="AA4"/>
  <c r="AA5"/>
  <c r="AA6"/>
  <c r="AA7"/>
  <c r="AA8"/>
  <c r="AA9"/>
  <c r="AA10"/>
  <c r="AA11"/>
  <c r="AA2"/>
  <c r="Z3"/>
  <c r="Z4"/>
  <c r="Z5"/>
  <c r="Z6"/>
  <c r="Z7"/>
  <c r="Z8"/>
  <c r="Z9"/>
  <c r="Z10"/>
  <c r="Z11"/>
  <c r="Z2"/>
  <c r="Y3"/>
  <c r="Y4"/>
  <c r="Y5"/>
  <c r="Y6"/>
  <c r="Y7"/>
  <c r="Y8"/>
  <c r="Y9"/>
  <c r="Y10"/>
  <c r="Y11"/>
  <c r="Y2"/>
  <c r="X3"/>
  <c r="X4"/>
  <c r="X5"/>
  <c r="X6"/>
  <c r="X7"/>
  <c r="X8"/>
  <c r="X9"/>
  <c r="X10"/>
  <c r="X11"/>
  <c r="X2"/>
  <c r="W3"/>
  <c r="W4"/>
  <c r="W5"/>
  <c r="W6"/>
  <c r="W7"/>
  <c r="W8"/>
  <c r="W9"/>
  <c r="W10"/>
  <c r="W11"/>
  <c r="W2"/>
  <c r="AG3" i="1"/>
  <c r="AG4"/>
  <c r="AG5"/>
  <c r="AG6"/>
  <c r="AG7"/>
  <c r="AG8"/>
  <c r="AG9"/>
  <c r="AG10"/>
  <c r="AG11"/>
  <c r="AG2"/>
  <c r="AF3"/>
  <c r="AF4"/>
  <c r="AF5"/>
  <c r="AF6"/>
  <c r="AF7"/>
  <c r="AF8"/>
  <c r="AF9"/>
  <c r="AF10"/>
  <c r="AF11"/>
  <c r="AF2"/>
  <c r="AE3"/>
  <c r="AE4"/>
  <c r="AE5"/>
  <c r="AE6"/>
  <c r="AE7"/>
  <c r="AE8"/>
  <c r="AE9"/>
  <c r="AE10"/>
  <c r="AE11"/>
  <c r="AE2"/>
  <c r="AD3"/>
  <c r="AD4"/>
  <c r="AD5"/>
  <c r="AD6"/>
  <c r="AD7"/>
  <c r="AD8"/>
  <c r="AD9"/>
  <c r="AD10"/>
  <c r="AD11"/>
  <c r="AD2"/>
  <c r="AC3"/>
  <c r="AC4"/>
  <c r="AC5"/>
  <c r="AC6"/>
  <c r="AC7"/>
  <c r="AC8"/>
  <c r="AC9"/>
  <c r="AC10"/>
  <c r="AC11"/>
  <c r="AC2"/>
  <c r="AB3"/>
  <c r="AB4"/>
  <c r="AB5"/>
  <c r="AB6"/>
  <c r="AB7"/>
  <c r="AB8"/>
  <c r="AB9"/>
  <c r="AB10"/>
  <c r="AB11"/>
  <c r="AB2"/>
  <c r="AA3"/>
  <c r="AA4"/>
  <c r="AA5"/>
  <c r="AA6"/>
  <c r="AA7"/>
  <c r="AA8"/>
  <c r="AA9"/>
  <c r="AA10"/>
  <c r="AA11"/>
  <c r="AA2"/>
  <c r="Z3"/>
  <c r="Z4"/>
  <c r="Z5"/>
  <c r="Z6"/>
  <c r="Z7"/>
  <c r="Z8"/>
  <c r="Z9"/>
  <c r="Z10"/>
  <c r="Z11"/>
  <c r="Z2"/>
  <c r="Y3"/>
  <c r="Y4"/>
  <c r="Y5"/>
  <c r="Y6"/>
  <c r="Y7"/>
  <c r="Y8"/>
  <c r="Y9"/>
  <c r="Y10"/>
  <c r="Y11"/>
  <c r="Y2"/>
  <c r="X3"/>
  <c r="X4"/>
  <c r="X5"/>
  <c r="X6"/>
  <c r="X7"/>
  <c r="X8"/>
  <c r="X9"/>
  <c r="X10"/>
  <c r="X11"/>
  <c r="X2"/>
  <c r="W3"/>
  <c r="W4"/>
  <c r="W5"/>
  <c r="W6"/>
  <c r="W7"/>
  <c r="W8"/>
  <c r="W9"/>
  <c r="W10"/>
  <c r="W11"/>
  <c r="W2"/>
  <c r="V11" i="2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V11" i="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<sst xmlns="http://schemas.openxmlformats.org/spreadsheetml/2006/main" count="118" uniqueCount="106">
  <si>
    <t>ALL_M_01</t>
  </si>
  <si>
    <t>FARM_M_01</t>
  </si>
  <si>
    <t>CHILD_M_01</t>
  </si>
  <si>
    <t>ALL_F_01</t>
  </si>
  <si>
    <t>FARM_F_01</t>
  </si>
  <si>
    <t>CHILD_F_01</t>
  </si>
  <si>
    <t>POP_M_01</t>
  </si>
  <si>
    <t>CHPOP_M_01</t>
  </si>
  <si>
    <t>CULTIV2_M_01</t>
  </si>
  <si>
    <t>CULTIV3_M_01</t>
  </si>
  <si>
    <t>CULTIV4_M_01</t>
  </si>
  <si>
    <t>CULTIV5_M_01</t>
  </si>
  <si>
    <t>CULTIVC_M_01</t>
  </si>
  <si>
    <t>STATE</t>
  </si>
  <si>
    <t>POP_F_01</t>
  </si>
  <si>
    <t>CHPOP_F_01</t>
  </si>
  <si>
    <t>CULTIV1_F_01</t>
  </si>
  <si>
    <t>CULTIV2_F_01</t>
  </si>
  <si>
    <t>CULTIV3_F_01</t>
  </si>
  <si>
    <t>CULTIV4_F_01</t>
  </si>
  <si>
    <t>CULTIV5_F_01</t>
  </si>
  <si>
    <t>AP</t>
  </si>
  <si>
    <t>G</t>
  </si>
  <si>
    <t>H</t>
  </si>
  <si>
    <t>K</t>
  </si>
  <si>
    <t>MP</t>
  </si>
  <si>
    <t>M</t>
  </si>
  <si>
    <t>P</t>
  </si>
  <si>
    <t>R</t>
  </si>
  <si>
    <t>TN</t>
  </si>
  <si>
    <t>ALL</t>
  </si>
  <si>
    <t>CULTIV1_M_01</t>
  </si>
  <si>
    <t>SUIC_M_01</t>
  </si>
  <si>
    <t>SUI1_M_01</t>
  </si>
  <si>
    <t>SUI2_M_01</t>
  </si>
  <si>
    <t>SUI3_M_01</t>
  </si>
  <si>
    <t>SUI4_M_01</t>
  </si>
  <si>
    <t>SUI5_M_01</t>
  </si>
  <si>
    <t>SUI1_F_01</t>
  </si>
  <si>
    <t>SUI2_F_01</t>
  </si>
  <si>
    <t>SUI3_F_01</t>
  </si>
  <si>
    <t>SUI4_F_01</t>
  </si>
  <si>
    <t>SUI5_F_01</t>
  </si>
  <si>
    <t>NOTES</t>
  </si>
  <si>
    <t xml:space="preserve">B to G from NCRB. H and P from Census Table 2001. I and Q from </t>
  </si>
  <si>
    <t>http://www.censusindia.gov.in/Census_Data_2001/Census_data_finder/C_Series/Marital_status_by_age_and_sex.htm</t>
  </si>
  <si>
    <t>J from Census data. K to O; R to V from Ag. Census data.</t>
  </si>
  <si>
    <t>ALL_M_11</t>
  </si>
  <si>
    <t>FARM_M_11</t>
  </si>
  <si>
    <t>CHILD_M_11</t>
  </si>
  <si>
    <t>ALL_F_11</t>
  </si>
  <si>
    <t>FARM_F_11</t>
  </si>
  <si>
    <t>CHILD_F_11</t>
  </si>
  <si>
    <t>POP_M_11</t>
  </si>
  <si>
    <t>CHPOP_M_11</t>
  </si>
  <si>
    <t>CULTIVC_M_11</t>
  </si>
  <si>
    <t>CULTIV1_M_11</t>
  </si>
  <si>
    <t>CULTIV2_M_11</t>
  </si>
  <si>
    <t>CULTIV3_M_11</t>
  </si>
  <si>
    <t>CULTIV4_M_11</t>
  </si>
  <si>
    <t>CULTIV5_M_11</t>
  </si>
  <si>
    <t>POP_F_11</t>
  </si>
  <si>
    <t>CHPOP_F_11</t>
  </si>
  <si>
    <t>CULTIV1_F_11</t>
  </si>
  <si>
    <t>CULTIV2_F_11</t>
  </si>
  <si>
    <t>CULTIV3_F_11</t>
  </si>
  <si>
    <t>CULTIV4_F_11</t>
  </si>
  <si>
    <t>CULTIV5_F_11</t>
  </si>
  <si>
    <t>SUIC_M_11</t>
  </si>
  <si>
    <t>SUI1_M_11</t>
  </si>
  <si>
    <t>SUI2_M_11</t>
  </si>
  <si>
    <t>SUI3_M_11</t>
  </si>
  <si>
    <t>SUI4_M_11</t>
  </si>
  <si>
    <t>SUI5_M_11</t>
  </si>
  <si>
    <t>SUI1_F_11</t>
  </si>
  <si>
    <t>SUI2_F_11</t>
  </si>
  <si>
    <t>SUI3_F_11</t>
  </si>
  <si>
    <t>SUI4_F_11</t>
  </si>
  <si>
    <t>SUI5_F_11</t>
  </si>
  <si>
    <t>As for 2001 but Census data from single age Excel spreadsheet.</t>
  </si>
  <si>
    <t>FSUIC_M_01</t>
  </si>
  <si>
    <t>FSUI1_M_01</t>
  </si>
  <si>
    <t>FSUI2_M_01</t>
  </si>
  <si>
    <t>FSUI3_M_01</t>
  </si>
  <si>
    <t>FSUI4_M_01</t>
  </si>
  <si>
    <t>FSUI5_M_01</t>
  </si>
  <si>
    <t>FSUI1_F_01</t>
  </si>
  <si>
    <t>FSUI2_F_01</t>
  </si>
  <si>
    <t>FSUI3_F_01</t>
  </si>
  <si>
    <t>FSUI4_F_01</t>
  </si>
  <si>
    <t>FSUI5_F_01</t>
  </si>
  <si>
    <t>FSUIC_M_11</t>
  </si>
  <si>
    <t>FSUI1_M_11</t>
  </si>
  <si>
    <t>FSUI2_M_11</t>
  </si>
  <si>
    <t>FSUI3_M_11</t>
  </si>
  <si>
    <t>FSUI4_M_11</t>
  </si>
  <si>
    <t>FSUI5_M_11</t>
  </si>
  <si>
    <t>FSUI1_F_11</t>
  </si>
  <si>
    <t>FSUI2_F_11</t>
  </si>
  <si>
    <t>FSUI3_F_11</t>
  </si>
  <si>
    <t>FSUI4_F_11</t>
  </si>
  <si>
    <t>FSUI5_F_11</t>
  </si>
  <si>
    <t>TOTSUI_M_01</t>
  </si>
  <si>
    <t>TOTSUI_F_01</t>
  </si>
  <si>
    <t>TOTSUI_M_11</t>
  </si>
  <si>
    <t>TOTSUI_F_11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</si>
</sst>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22"/>
  <sheetViews>
    <sheetView topLeftCell="AM1" workbookViewId="0">
      <selection activeCell="AU11" sqref="AU11"/>
    </sheetView>
  </sheetViews>
  <sheetFormatPr defaultRowHeight="15"/>
  <sheetData>
    <row r="1" spans="1:46">
      <c r="A1" t="s">
        <v>13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12</v>
      </c>
      <c r="K1" t="s">
        <v>31</v>
      </c>
      <c r="L1" t="s">
        <v>8</v>
      </c>
      <c r="M1" t="s">
        <v>9</v>
      </c>
      <c r="N1" t="s">
        <v>10</v>
      </c>
      <c r="O1" t="s">
        <v>11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32</v>
      </c>
      <c r="X1" t="s">
        <v>33</v>
      </c>
      <c r="Y1" t="s">
        <v>34</v>
      </c>
      <c r="Z1" t="s">
        <v>35</v>
      </c>
      <c r="AA1" t="s">
        <v>36</v>
      </c>
      <c r="AB1" t="s">
        <v>37</v>
      </c>
      <c r="AC1" t="s">
        <v>38</v>
      </c>
      <c r="AD1" t="s">
        <v>39</v>
      </c>
      <c r="AE1" t="s">
        <v>40</v>
      </c>
      <c r="AF1" t="s">
        <v>41</v>
      </c>
      <c r="AG1" t="s">
        <v>42</v>
      </c>
      <c r="AH1" t="s">
        <v>80</v>
      </c>
      <c r="AI1" t="s">
        <v>81</v>
      </c>
      <c r="AJ1" t="s">
        <v>82</v>
      </c>
      <c r="AK1" t="s">
        <v>83</v>
      </c>
      <c r="AL1" t="s">
        <v>84</v>
      </c>
      <c r="AM1" t="s">
        <v>85</v>
      </c>
      <c r="AN1" t="s">
        <v>86</v>
      </c>
      <c r="AO1" t="s">
        <v>87</v>
      </c>
      <c r="AP1" t="s">
        <v>88</v>
      </c>
      <c r="AQ1" t="s">
        <v>89</v>
      </c>
      <c r="AR1" t="s">
        <v>90</v>
      </c>
      <c r="AS1" t="s">
        <v>102</v>
      </c>
      <c r="AT1" t="s">
        <v>103</v>
      </c>
    </row>
    <row r="2" spans="1:46">
      <c r="A2" t="s">
        <v>21</v>
      </c>
      <c r="B2">
        <v>6379</v>
      </c>
      <c r="C2">
        <v>1331</v>
      </c>
      <c r="D2">
        <v>173</v>
      </c>
      <c r="E2">
        <v>4143</v>
      </c>
      <c r="F2">
        <v>178</v>
      </c>
      <c r="G2">
        <v>185</v>
      </c>
      <c r="H2">
        <v>38527</v>
      </c>
      <c r="I2">
        <v>12481</v>
      </c>
      <c r="J2">
        <v>5202</v>
      </c>
      <c r="K2">
        <v>5892</v>
      </c>
      <c r="L2">
        <v>5899.5</v>
      </c>
      <c r="M2">
        <v>5907</v>
      </c>
      <c r="N2">
        <v>5914.5</v>
      </c>
      <c r="O2">
        <v>5922</v>
      </c>
      <c r="P2">
        <v>37683</v>
      </c>
      <c r="Q2">
        <v>11917</v>
      </c>
      <c r="R2">
        <v>1315</v>
      </c>
      <c r="S2">
        <v>1316</v>
      </c>
      <c r="T2">
        <v>1317</v>
      </c>
      <c r="U2">
        <v>1318</v>
      </c>
      <c r="V2">
        <v>1319</v>
      </c>
      <c r="W2">
        <f>1.35*(B2-C2-D2)/(H2-I2-J2)</f>
        <v>0.31573834196891193</v>
      </c>
      <c r="X2">
        <f>1.35*(B2-C2-D2)/(H2-I2-K2)</f>
        <v>0.32654807978565048</v>
      </c>
      <c r="Y2">
        <f>1.35*(B2-C2-D2)/(H2-I2-L2)</f>
        <v>0.32666964485146305</v>
      </c>
      <c r="Z2">
        <f>1.35*(B2-C2-D2)/(H2-I2-M2)</f>
        <v>0.32679130046179056</v>
      </c>
      <c r="AA2">
        <f>1.35*(B2-C2-D2)/(H2-I2-N2)</f>
        <v>0.32691304671783028</v>
      </c>
      <c r="AB2">
        <f>1.35*(B2-C2-D2)/(H2-I2-O2)</f>
        <v>0.32703488372093026</v>
      </c>
      <c r="AC2">
        <f>1.47*(E2-F2-G2)/(P2-Q2-R2)</f>
        <v>0.22725450901803604</v>
      </c>
      <c r="AD2">
        <f>1.47*(E2-F2-G2)/(P2-Q2-S2)</f>
        <v>0.22726380368098156</v>
      </c>
      <c r="AE2">
        <f>1.47*(E2-F2-G2)/(P2-Q2-T2)</f>
        <v>0.22727309910425783</v>
      </c>
      <c r="AF2">
        <f>1.47*(E2-F2-G2)/(P2-Q2-U2)</f>
        <v>0.2272823952879581</v>
      </c>
      <c r="AG2">
        <f>1.47*(E2-F2-G2)/(P2-Q2-V2)</f>
        <v>0.22729169223217571</v>
      </c>
      <c r="AH2">
        <f>1.35*(C2/J2)</f>
        <v>0.3454152249134948</v>
      </c>
      <c r="AI2">
        <f>1.35*(C2/K2)</f>
        <v>0.30496435845213848</v>
      </c>
      <c r="AJ2">
        <f>1.35*(C2/L2)</f>
        <v>0.30457665903890163</v>
      </c>
      <c r="AK2">
        <f>1.35*(C2/M2)</f>
        <v>0.30418994413407824</v>
      </c>
      <c r="AL2">
        <f>1.35*(C2/N2)</f>
        <v>0.30380420999239161</v>
      </c>
      <c r="AM2">
        <f>1.35*(C2/O2)</f>
        <v>0.30341945288753802</v>
      </c>
      <c r="AN2">
        <f>1.47*(F2/R2)</f>
        <v>0.19898098859315591</v>
      </c>
      <c r="AO2">
        <f>1.47*(F2/S2)</f>
        <v>0.19882978723404254</v>
      </c>
      <c r="AP2">
        <f>1.47*(F2/T2)</f>
        <v>0.19867881548974944</v>
      </c>
      <c r="AQ2">
        <f>1.47*(F2/U2)</f>
        <v>0.19852807283763277</v>
      </c>
      <c r="AR2">
        <f>1.47*(F2/V2)</f>
        <v>0.19837755875663382</v>
      </c>
      <c r="AS2">
        <f>1.35*(B2-D2)/(H2-I2)</f>
        <v>0.32166551485832756</v>
      </c>
      <c r="AT2">
        <f>1.47*(E2-G2)/(P2-Q2)</f>
        <v>0.22581153458045486</v>
      </c>
    </row>
    <row r="3" spans="1:46">
      <c r="A3" t="s">
        <v>22</v>
      </c>
      <c r="B3">
        <v>2649</v>
      </c>
      <c r="C3">
        <v>517</v>
      </c>
      <c r="D3">
        <v>40</v>
      </c>
      <c r="E3">
        <v>2142</v>
      </c>
      <c r="F3">
        <v>77</v>
      </c>
      <c r="G3">
        <v>58</v>
      </c>
      <c r="H3">
        <v>26386</v>
      </c>
      <c r="I3">
        <v>8815</v>
      </c>
      <c r="J3">
        <v>3907</v>
      </c>
      <c r="K3">
        <v>4307</v>
      </c>
      <c r="L3">
        <v>4846.5</v>
      </c>
      <c r="M3">
        <v>5386</v>
      </c>
      <c r="N3">
        <v>5925.5</v>
      </c>
      <c r="O3">
        <v>6465</v>
      </c>
      <c r="P3">
        <v>24285</v>
      </c>
      <c r="Q3">
        <v>7810</v>
      </c>
      <c r="R3">
        <v>577</v>
      </c>
      <c r="S3">
        <v>666.5</v>
      </c>
      <c r="T3">
        <v>756</v>
      </c>
      <c r="U3">
        <v>845.5</v>
      </c>
      <c r="V3">
        <v>935</v>
      </c>
      <c r="W3">
        <f t="shared" ref="W3:W11" si="0">1.35*(B3-C3-D3)/(H3-I3-J3)</f>
        <v>0.20668911007025764</v>
      </c>
      <c r="X3">
        <f t="shared" ref="X3:X11" si="1">1.35*(B3-C3-D3)/(H3-I3-K3)</f>
        <v>0.21292219541616408</v>
      </c>
      <c r="Y3">
        <f t="shared" ref="Y3:Y11" si="2">1.35*(B3-C3-D3)/(H3-I3-L3)</f>
        <v>0.22194978191677475</v>
      </c>
      <c r="Z3">
        <f t="shared" ref="Z3:Z11" si="3">1.35*(B3-C3-D3)/(H3-I3-M3)</f>
        <v>0.23177677472302013</v>
      </c>
      <c r="AA3">
        <f t="shared" ref="AA3:AA11" si="4">1.35*(B3-C3-D3)/(H3-I3-N3)</f>
        <v>0.24251427590056246</v>
      </c>
      <c r="AB3">
        <f t="shared" ref="AB3:AB11" si="5">1.35*(B3-C3-D3)/(H3-I3-O3)</f>
        <v>0.25429497568881687</v>
      </c>
      <c r="AC3">
        <f t="shared" ref="AC3:AC11" si="6">1.47*(E3-F3-G3)/(P3-Q3-R3)</f>
        <v>0.18557617310353502</v>
      </c>
      <c r="AD3">
        <f t="shared" ref="AD3:AD11" si="7">1.47*(E3-F3-G3)/(P3-Q3-S3)</f>
        <v>0.18662681468830059</v>
      </c>
      <c r="AE3">
        <f t="shared" ref="AE3:AE11" si="8">1.47*(E3-F3-G3)/(P3-Q3-T3)</f>
        <v>0.18768942044659329</v>
      </c>
      <c r="AF3">
        <f t="shared" ref="AF3:AF11" si="9">1.47*(E3-F3-G3)/(P3-Q3-U3)</f>
        <v>0.18876419591157748</v>
      </c>
      <c r="AG3">
        <f t="shared" ref="AG3:AG11" si="10">1.47*(E3-F3-G3)/(P3-Q3-V3)</f>
        <v>0.18985135135135134</v>
      </c>
      <c r="AH3">
        <f t="shared" ref="AH3:AH11" si="11">1.35*(C3/J3)</f>
        <v>0.17864090094701818</v>
      </c>
      <c r="AI3">
        <f t="shared" ref="AI3:AI11" si="12">1.35*(C3/K3)</f>
        <v>0.1620501509171117</v>
      </c>
      <c r="AJ3">
        <f t="shared" ref="AJ3:AJ11" si="13">1.35*(C3/L3)</f>
        <v>0.14401114206128135</v>
      </c>
      <c r="AK3">
        <f t="shared" ref="AK3:AK11" si="14">1.35*(C3/M3)</f>
        <v>0.12958596360935759</v>
      </c>
      <c r="AL3">
        <f t="shared" ref="AL3:AL11" si="15">1.35*(C3/N3)</f>
        <v>0.1177875284786094</v>
      </c>
      <c r="AM3">
        <f t="shared" ref="AM3:AM11" si="16">1.35*(C3/O3)</f>
        <v>0.10795823665893273</v>
      </c>
      <c r="AN3">
        <f t="shared" ref="AN3:AN11" si="17">1.47*(F3/R3)</f>
        <v>0.19616984402079723</v>
      </c>
      <c r="AO3">
        <f t="shared" ref="AO3:AO11" si="18">1.47*(F3/S3)</f>
        <v>0.16982745686421605</v>
      </c>
      <c r="AP3">
        <f t="shared" ref="AP3:AP11" si="19">1.47*(F3/T3)</f>
        <v>0.1497222222222222</v>
      </c>
      <c r="AQ3">
        <f t="shared" ref="AQ3:AQ11" si="20">1.47*(F3/U3)</f>
        <v>0.13387344766410408</v>
      </c>
      <c r="AR3">
        <f t="shared" ref="AR3:AR11" si="21">1.47*(F3/V3)</f>
        <v>0.12105882352941176</v>
      </c>
      <c r="AS3">
        <f t="shared" ref="AS3:AS11" si="22">1.35*(B3-D3)/(H3-I3)</f>
        <v>0.20045245005975756</v>
      </c>
      <c r="AT3">
        <f t="shared" ref="AT3:AT11" si="23">1.47*(E3-G3)/(P3-Q3)</f>
        <v>0.18594719271623672</v>
      </c>
    </row>
    <row r="4" spans="1:46">
      <c r="A4" t="s">
        <v>23</v>
      </c>
      <c r="B4">
        <v>1364</v>
      </c>
      <c r="C4">
        <v>133</v>
      </c>
      <c r="D4">
        <v>34</v>
      </c>
      <c r="E4">
        <v>643</v>
      </c>
      <c r="F4">
        <v>12</v>
      </c>
      <c r="G4">
        <v>20</v>
      </c>
      <c r="H4">
        <v>11364</v>
      </c>
      <c r="I4">
        <v>4117</v>
      </c>
      <c r="J4">
        <v>1856</v>
      </c>
      <c r="K4">
        <v>1609</v>
      </c>
      <c r="L4">
        <v>1924</v>
      </c>
      <c r="M4">
        <v>2239</v>
      </c>
      <c r="N4">
        <v>2554</v>
      </c>
      <c r="O4">
        <v>2869</v>
      </c>
      <c r="P4">
        <v>9781</v>
      </c>
      <c r="Q4">
        <v>3463</v>
      </c>
      <c r="R4">
        <v>174</v>
      </c>
      <c r="S4">
        <v>211</v>
      </c>
      <c r="T4">
        <v>248</v>
      </c>
      <c r="U4">
        <v>285</v>
      </c>
      <c r="V4">
        <v>322</v>
      </c>
      <c r="W4">
        <f t="shared" si="0"/>
        <v>0.29974958263772955</v>
      </c>
      <c r="X4">
        <f t="shared" si="1"/>
        <v>0.2866175948918056</v>
      </c>
      <c r="Y4">
        <f t="shared" si="2"/>
        <v>0.30357880894232575</v>
      </c>
      <c r="Z4">
        <f t="shared" si="3"/>
        <v>0.32267372204472844</v>
      </c>
      <c r="AA4">
        <f t="shared" si="4"/>
        <v>0.34433198380566804</v>
      </c>
      <c r="AB4">
        <f t="shared" si="5"/>
        <v>0.36910689812699865</v>
      </c>
      <c r="AC4">
        <f t="shared" si="6"/>
        <v>0.14618652343749999</v>
      </c>
      <c r="AD4">
        <f t="shared" si="7"/>
        <v>0.14707221221549041</v>
      </c>
      <c r="AE4">
        <f t="shared" si="8"/>
        <v>0.14796869851729819</v>
      </c>
      <c r="AF4">
        <f t="shared" si="9"/>
        <v>0.14887618100447539</v>
      </c>
      <c r="AG4">
        <f t="shared" si="10"/>
        <v>0.14979486324216143</v>
      </c>
      <c r="AH4">
        <f t="shared" si="11"/>
        <v>9.6740301724137945E-2</v>
      </c>
      <c r="AI4">
        <f t="shared" si="12"/>
        <v>0.11159105034182723</v>
      </c>
      <c r="AJ4">
        <f t="shared" si="13"/>
        <v>9.332120582120583E-2</v>
      </c>
      <c r="AK4">
        <f t="shared" si="14"/>
        <v>8.0192050022331401E-2</v>
      </c>
      <c r="AL4">
        <f t="shared" si="15"/>
        <v>7.0301487862176978E-2</v>
      </c>
      <c r="AM4">
        <f t="shared" si="16"/>
        <v>6.2582781456953646E-2</v>
      </c>
      <c r="AN4">
        <f t="shared" si="17"/>
        <v>0.10137931034482758</v>
      </c>
      <c r="AO4">
        <f t="shared" si="18"/>
        <v>8.3601895734597156E-2</v>
      </c>
      <c r="AP4">
        <f t="shared" si="19"/>
        <v>7.1129032258064509E-2</v>
      </c>
      <c r="AQ4">
        <f t="shared" si="20"/>
        <v>6.1894736842105259E-2</v>
      </c>
      <c r="AR4">
        <f t="shared" si="21"/>
        <v>5.4782608695652171E-2</v>
      </c>
      <c r="AS4">
        <f t="shared" si="22"/>
        <v>0.24775769283841592</v>
      </c>
      <c r="AT4">
        <f t="shared" si="23"/>
        <v>0.14495251661918326</v>
      </c>
    </row>
    <row r="5" spans="1:46">
      <c r="A5" t="s">
        <v>24</v>
      </c>
      <c r="B5">
        <v>7871</v>
      </c>
      <c r="C5">
        <v>2153</v>
      </c>
      <c r="D5">
        <v>180</v>
      </c>
      <c r="E5">
        <v>4010</v>
      </c>
      <c r="F5">
        <v>352</v>
      </c>
      <c r="G5">
        <v>184</v>
      </c>
      <c r="H5">
        <v>26899</v>
      </c>
      <c r="I5">
        <v>8620</v>
      </c>
      <c r="J5">
        <v>4833</v>
      </c>
      <c r="K5">
        <v>4520</v>
      </c>
      <c r="L5">
        <v>4556</v>
      </c>
      <c r="M5">
        <v>4592</v>
      </c>
      <c r="N5">
        <v>4628</v>
      </c>
      <c r="O5">
        <v>4664</v>
      </c>
      <c r="P5">
        <v>25952</v>
      </c>
      <c r="Q5">
        <v>8225</v>
      </c>
      <c r="R5">
        <v>774</v>
      </c>
      <c r="S5">
        <v>779</v>
      </c>
      <c r="T5">
        <v>784</v>
      </c>
      <c r="U5">
        <v>789</v>
      </c>
      <c r="V5">
        <v>794</v>
      </c>
      <c r="W5">
        <f t="shared" si="0"/>
        <v>0.55602409638554218</v>
      </c>
      <c r="X5">
        <f t="shared" si="1"/>
        <v>0.5433752452939894</v>
      </c>
      <c r="Y5">
        <f t="shared" si="2"/>
        <v>0.54480069955549082</v>
      </c>
      <c r="Z5">
        <f t="shared" si="3"/>
        <v>0.54623365237086285</v>
      </c>
      <c r="AA5">
        <f t="shared" si="4"/>
        <v>0.54767416306497696</v>
      </c>
      <c r="AB5">
        <f t="shared" si="5"/>
        <v>0.54912229159015791</v>
      </c>
      <c r="AC5">
        <f t="shared" si="6"/>
        <v>0.30123164041762518</v>
      </c>
      <c r="AD5">
        <f t="shared" si="7"/>
        <v>0.30132050979466601</v>
      </c>
      <c r="AE5">
        <f t="shared" si="8"/>
        <v>0.30140943162367939</v>
      </c>
      <c r="AF5">
        <f t="shared" si="9"/>
        <v>0.30149840595111582</v>
      </c>
      <c r="AG5">
        <f t="shared" si="10"/>
        <v>0.30158743282348077</v>
      </c>
      <c r="AH5">
        <f t="shared" si="11"/>
        <v>0.60139664804469284</v>
      </c>
      <c r="AI5">
        <f t="shared" si="12"/>
        <v>0.64304203539823013</v>
      </c>
      <c r="AJ5">
        <f t="shared" si="13"/>
        <v>0.63796093064091319</v>
      </c>
      <c r="AK5">
        <f t="shared" si="14"/>
        <v>0.6329594947735192</v>
      </c>
      <c r="AL5">
        <f t="shared" si="15"/>
        <v>0.62803586862575633</v>
      </c>
      <c r="AM5">
        <f t="shared" si="16"/>
        <v>0.62318825042881654</v>
      </c>
      <c r="AN5">
        <f t="shared" si="17"/>
        <v>0.66852713178294576</v>
      </c>
      <c r="AO5">
        <f t="shared" si="18"/>
        <v>0.66423620025673935</v>
      </c>
      <c r="AP5">
        <f t="shared" si="19"/>
        <v>0.66</v>
      </c>
      <c r="AQ5">
        <f t="shared" si="20"/>
        <v>0.65581749049429661</v>
      </c>
      <c r="AR5">
        <f t="shared" si="21"/>
        <v>0.65168765743073043</v>
      </c>
      <c r="AS5">
        <f t="shared" si="22"/>
        <v>0.56802067946824231</v>
      </c>
      <c r="AT5">
        <f t="shared" si="23"/>
        <v>0.31726857336266712</v>
      </c>
    </row>
    <row r="6" spans="1:46">
      <c r="A6" t="s">
        <v>25</v>
      </c>
      <c r="B6">
        <v>3536</v>
      </c>
      <c r="C6">
        <v>1078</v>
      </c>
      <c r="D6">
        <v>130</v>
      </c>
      <c r="E6">
        <v>3324</v>
      </c>
      <c r="F6">
        <v>294</v>
      </c>
      <c r="G6">
        <v>115</v>
      </c>
      <c r="H6">
        <v>31444</v>
      </c>
      <c r="I6">
        <v>12124</v>
      </c>
      <c r="J6">
        <v>6883</v>
      </c>
      <c r="K6">
        <v>5829</v>
      </c>
      <c r="L6">
        <v>5982</v>
      </c>
      <c r="M6">
        <v>6135</v>
      </c>
      <c r="N6">
        <v>6288</v>
      </c>
      <c r="O6">
        <v>6441</v>
      </c>
      <c r="P6">
        <v>28904</v>
      </c>
      <c r="Q6">
        <v>11128</v>
      </c>
      <c r="R6">
        <v>390</v>
      </c>
      <c r="S6">
        <v>401.5</v>
      </c>
      <c r="T6">
        <v>413</v>
      </c>
      <c r="U6">
        <v>424.5</v>
      </c>
      <c r="V6">
        <v>436</v>
      </c>
      <c r="W6">
        <f t="shared" si="0"/>
        <v>0.25269759588325158</v>
      </c>
      <c r="X6">
        <f t="shared" si="1"/>
        <v>0.23295530353569047</v>
      </c>
      <c r="Y6">
        <f t="shared" si="2"/>
        <v>0.23562753036437248</v>
      </c>
      <c r="Z6">
        <f t="shared" si="3"/>
        <v>0.23836177474402731</v>
      </c>
      <c r="AA6">
        <f t="shared" si="4"/>
        <v>0.24116022099447515</v>
      </c>
      <c r="AB6">
        <f t="shared" si="5"/>
        <v>0.2440251572327044</v>
      </c>
      <c r="AC6">
        <f t="shared" si="6"/>
        <v>0.24646554699183251</v>
      </c>
      <c r="AD6">
        <f t="shared" si="7"/>
        <v>0.24662867996201332</v>
      </c>
      <c r="AE6">
        <f t="shared" si="8"/>
        <v>0.24679202902724184</v>
      </c>
      <c r="AF6">
        <f t="shared" si="9"/>
        <v>0.24695559461718009</v>
      </c>
      <c r="AG6">
        <f t="shared" si="10"/>
        <v>0.24711937716262977</v>
      </c>
      <c r="AH6">
        <f t="shared" si="11"/>
        <v>0.21143396774662213</v>
      </c>
      <c r="AI6">
        <f t="shared" si="12"/>
        <v>0.24966546577457543</v>
      </c>
      <c r="AJ6">
        <f t="shared" si="13"/>
        <v>0.24327983951855567</v>
      </c>
      <c r="AK6">
        <f t="shared" si="14"/>
        <v>0.23721271393643034</v>
      </c>
      <c r="AL6">
        <f t="shared" si="15"/>
        <v>0.23144083969465651</v>
      </c>
      <c r="AM6">
        <f t="shared" si="16"/>
        <v>0.22594317652538429</v>
      </c>
      <c r="AN6">
        <f t="shared" si="17"/>
        <v>1.108153846153846</v>
      </c>
      <c r="AO6">
        <f t="shared" si="18"/>
        <v>1.0764134495641344</v>
      </c>
      <c r="AP6">
        <f t="shared" si="19"/>
        <v>1.0464406779661017</v>
      </c>
      <c r="AQ6">
        <f t="shared" si="20"/>
        <v>1.0180918727915194</v>
      </c>
      <c r="AR6">
        <f t="shared" si="21"/>
        <v>0.99123853211009161</v>
      </c>
      <c r="AS6">
        <f t="shared" si="22"/>
        <v>0.2379968944099379</v>
      </c>
      <c r="AT6">
        <f t="shared" si="23"/>
        <v>0.2653707245724572</v>
      </c>
    </row>
    <row r="7" spans="1:46">
      <c r="A7" t="s">
        <v>26</v>
      </c>
      <c r="B7">
        <v>9338</v>
      </c>
      <c r="C7">
        <v>2945</v>
      </c>
      <c r="D7">
        <v>128</v>
      </c>
      <c r="E7">
        <v>5280</v>
      </c>
      <c r="F7">
        <v>591</v>
      </c>
      <c r="G7">
        <v>133</v>
      </c>
      <c r="H7">
        <v>50401</v>
      </c>
      <c r="I7">
        <v>16232</v>
      </c>
      <c r="J7">
        <v>6681</v>
      </c>
      <c r="K7">
        <v>8028</v>
      </c>
      <c r="L7">
        <v>8066</v>
      </c>
      <c r="M7">
        <v>8104</v>
      </c>
      <c r="N7">
        <v>8142</v>
      </c>
      <c r="O7">
        <v>8180</v>
      </c>
      <c r="P7">
        <v>46478</v>
      </c>
      <c r="Q7">
        <v>14868</v>
      </c>
      <c r="R7">
        <v>1431</v>
      </c>
      <c r="S7">
        <v>1438.5</v>
      </c>
      <c r="T7">
        <v>1446</v>
      </c>
      <c r="U7">
        <v>1453.5</v>
      </c>
      <c r="V7">
        <v>1461</v>
      </c>
      <c r="W7">
        <f t="shared" si="0"/>
        <v>0.30768880966239814</v>
      </c>
      <c r="X7">
        <f t="shared" si="1"/>
        <v>0.32354347576603804</v>
      </c>
      <c r="Y7">
        <f t="shared" si="2"/>
        <v>0.32401448109412712</v>
      </c>
      <c r="Z7">
        <f t="shared" si="3"/>
        <v>0.32448685977364283</v>
      </c>
      <c r="AA7">
        <f t="shared" si="4"/>
        <v>0.32496061781995622</v>
      </c>
      <c r="AB7">
        <f t="shared" si="5"/>
        <v>0.32543576128362001</v>
      </c>
      <c r="AC7">
        <f t="shared" si="6"/>
        <v>0.22191987806090327</v>
      </c>
      <c r="AD7">
        <f t="shared" si="7"/>
        <v>0.22197504267272095</v>
      </c>
      <c r="AE7">
        <f t="shared" si="8"/>
        <v>0.22203023471688105</v>
      </c>
      <c r="AF7">
        <f t="shared" si="9"/>
        <v>0.22208545421385106</v>
      </c>
      <c r="AG7">
        <f t="shared" si="10"/>
        <v>0.22214070118411886</v>
      </c>
      <c r="AH7">
        <f t="shared" si="11"/>
        <v>0.59508307139649763</v>
      </c>
      <c r="AI7">
        <f t="shared" si="12"/>
        <v>0.49523542600896864</v>
      </c>
      <c r="AJ7">
        <f t="shared" si="13"/>
        <v>0.49290230597570051</v>
      </c>
      <c r="AK7">
        <f t="shared" si="14"/>
        <v>0.49059106614017772</v>
      </c>
      <c r="AL7">
        <f t="shared" si="15"/>
        <v>0.48830140014738399</v>
      </c>
      <c r="AM7">
        <f t="shared" si="16"/>
        <v>0.48603300733496335</v>
      </c>
      <c r="AN7">
        <f t="shared" si="17"/>
        <v>0.60710691823899365</v>
      </c>
      <c r="AO7">
        <f t="shared" si="18"/>
        <v>0.60394160583941603</v>
      </c>
      <c r="AP7">
        <f t="shared" si="19"/>
        <v>0.60080912863070535</v>
      </c>
      <c r="AQ7">
        <f t="shared" si="20"/>
        <v>0.59770897832817338</v>
      </c>
      <c r="AR7">
        <f t="shared" si="21"/>
        <v>0.59464065708418889</v>
      </c>
      <c r="AS7">
        <f t="shared" si="22"/>
        <v>0.36388246656325912</v>
      </c>
      <c r="AT7">
        <f t="shared" si="23"/>
        <v>0.23935748180955393</v>
      </c>
    </row>
    <row r="8" spans="1:46">
      <c r="A8" t="s">
        <v>27</v>
      </c>
      <c r="B8">
        <v>396</v>
      </c>
      <c r="C8">
        <v>42</v>
      </c>
      <c r="D8">
        <v>1</v>
      </c>
      <c r="E8">
        <v>252</v>
      </c>
      <c r="F8">
        <v>3</v>
      </c>
      <c r="G8">
        <v>0</v>
      </c>
      <c r="H8">
        <v>12985</v>
      </c>
      <c r="I8">
        <v>4168</v>
      </c>
      <c r="J8">
        <v>1763</v>
      </c>
      <c r="K8">
        <v>960</v>
      </c>
      <c r="L8">
        <v>966.5</v>
      </c>
      <c r="M8">
        <v>973</v>
      </c>
      <c r="N8">
        <v>979.5</v>
      </c>
      <c r="O8">
        <v>986</v>
      </c>
      <c r="P8">
        <v>11374</v>
      </c>
      <c r="Q8">
        <v>3450</v>
      </c>
      <c r="R8">
        <v>7</v>
      </c>
      <c r="S8">
        <v>7</v>
      </c>
      <c r="T8">
        <v>7</v>
      </c>
      <c r="U8">
        <v>7</v>
      </c>
      <c r="V8">
        <v>7</v>
      </c>
      <c r="W8">
        <f t="shared" si="0"/>
        <v>6.7557414233059263E-2</v>
      </c>
      <c r="X8">
        <f t="shared" si="1"/>
        <v>6.0652920962199312E-2</v>
      </c>
      <c r="Y8">
        <f t="shared" si="2"/>
        <v>6.0703139927393159E-2</v>
      </c>
      <c r="Z8">
        <f t="shared" si="3"/>
        <v>6.0753442121366651E-2</v>
      </c>
      <c r="AA8">
        <f t="shared" si="4"/>
        <v>6.0803827751196173E-2</v>
      </c>
      <c r="AB8">
        <f t="shared" si="5"/>
        <v>6.0854297024645641E-2</v>
      </c>
      <c r="AC8">
        <f t="shared" si="6"/>
        <v>4.6233421750663126E-2</v>
      </c>
      <c r="AD8">
        <f t="shared" si="7"/>
        <v>4.6233421750663126E-2</v>
      </c>
      <c r="AE8">
        <f t="shared" si="8"/>
        <v>4.6233421750663126E-2</v>
      </c>
      <c r="AF8">
        <f t="shared" si="9"/>
        <v>4.6233421750663126E-2</v>
      </c>
      <c r="AG8">
        <f t="shared" si="10"/>
        <v>4.6233421750663126E-2</v>
      </c>
      <c r="AH8">
        <f t="shared" si="11"/>
        <v>3.2161089052750995E-2</v>
      </c>
      <c r="AI8">
        <f t="shared" si="12"/>
        <v>5.9062499999999997E-2</v>
      </c>
      <c r="AJ8">
        <f t="shared" si="13"/>
        <v>5.8665287118468704E-2</v>
      </c>
      <c r="AK8">
        <f t="shared" si="14"/>
        <v>5.8273381294964038E-2</v>
      </c>
      <c r="AL8">
        <f t="shared" si="15"/>
        <v>5.7886676875957124E-2</v>
      </c>
      <c r="AM8">
        <f t="shared" si="16"/>
        <v>5.750507099391481E-2</v>
      </c>
      <c r="AN8">
        <f t="shared" si="17"/>
        <v>0.63</v>
      </c>
      <c r="AO8">
        <f t="shared" si="18"/>
        <v>0.63</v>
      </c>
      <c r="AP8">
        <f t="shared" si="19"/>
        <v>0.63</v>
      </c>
      <c r="AQ8">
        <f t="shared" si="20"/>
        <v>0.63</v>
      </c>
      <c r="AR8">
        <f t="shared" si="21"/>
        <v>0.63</v>
      </c>
      <c r="AS8">
        <f t="shared" si="22"/>
        <v>6.0479755018713846E-2</v>
      </c>
      <c r="AT8">
        <f t="shared" si="23"/>
        <v>4.6749116607773852E-2</v>
      </c>
    </row>
    <row r="9" spans="1:46">
      <c r="A9" t="s">
        <v>28</v>
      </c>
      <c r="B9">
        <v>1959</v>
      </c>
      <c r="C9">
        <v>424</v>
      </c>
      <c r="D9">
        <v>86</v>
      </c>
      <c r="E9">
        <v>1236</v>
      </c>
      <c r="F9">
        <v>81</v>
      </c>
      <c r="G9">
        <v>61</v>
      </c>
      <c r="H9">
        <v>29420</v>
      </c>
      <c r="I9">
        <v>11871</v>
      </c>
      <c r="J9">
        <v>7063</v>
      </c>
      <c r="K9">
        <v>5966</v>
      </c>
      <c r="L9">
        <v>6615</v>
      </c>
      <c r="M9">
        <v>7264</v>
      </c>
      <c r="N9">
        <v>7913</v>
      </c>
      <c r="O9">
        <v>8562</v>
      </c>
      <c r="P9">
        <v>27087</v>
      </c>
      <c r="Q9">
        <v>10672</v>
      </c>
      <c r="R9">
        <v>187</v>
      </c>
      <c r="S9">
        <v>197.5</v>
      </c>
      <c r="T9">
        <v>208</v>
      </c>
      <c r="U9">
        <v>218.5</v>
      </c>
      <c r="V9">
        <v>229</v>
      </c>
      <c r="W9">
        <f t="shared" si="0"/>
        <v>0.1865487316421896</v>
      </c>
      <c r="X9">
        <f t="shared" si="1"/>
        <v>0.1688811188811189</v>
      </c>
      <c r="Y9">
        <f t="shared" si="2"/>
        <v>0.17890524967989757</v>
      </c>
      <c r="Z9">
        <f t="shared" si="3"/>
        <v>0.19019445794846865</v>
      </c>
      <c r="AA9">
        <f t="shared" si="4"/>
        <v>0.2030043586550436</v>
      </c>
      <c r="AB9">
        <f t="shared" si="5"/>
        <v>0.21766440413931235</v>
      </c>
      <c r="AC9">
        <f t="shared" si="6"/>
        <v>9.9099087996056198E-2</v>
      </c>
      <c r="AD9">
        <f t="shared" si="7"/>
        <v>9.9163249576075238E-2</v>
      </c>
      <c r="AE9">
        <f t="shared" si="8"/>
        <v>9.9227494292589632E-2</v>
      </c>
      <c r="AF9">
        <f t="shared" si="9"/>
        <v>9.9291822307288613E-2</v>
      </c>
      <c r="AG9">
        <f t="shared" si="10"/>
        <v>9.9356233782280992E-2</v>
      </c>
      <c r="AH9">
        <f t="shared" si="11"/>
        <v>8.1042050120345474E-2</v>
      </c>
      <c r="AI9">
        <f t="shared" si="12"/>
        <v>9.5943680858196462E-2</v>
      </c>
      <c r="AJ9">
        <f t="shared" si="13"/>
        <v>8.653061224489797E-2</v>
      </c>
      <c r="AK9">
        <f t="shared" si="14"/>
        <v>7.8799559471365646E-2</v>
      </c>
      <c r="AL9">
        <f t="shared" si="15"/>
        <v>7.2336661190446114E-2</v>
      </c>
      <c r="AM9">
        <f t="shared" si="16"/>
        <v>6.6853538892782061E-2</v>
      </c>
      <c r="AN9">
        <f t="shared" si="17"/>
        <v>0.63673796791443849</v>
      </c>
      <c r="AO9">
        <f t="shared" si="18"/>
        <v>0.60288607594936716</v>
      </c>
      <c r="AP9">
        <f t="shared" si="19"/>
        <v>0.57245192307692305</v>
      </c>
      <c r="AQ9">
        <f t="shared" si="20"/>
        <v>0.54494279176201377</v>
      </c>
      <c r="AR9">
        <f t="shared" si="21"/>
        <v>0.51995633187772927</v>
      </c>
      <c r="AS9">
        <f t="shared" si="22"/>
        <v>0.14408513305601459</v>
      </c>
      <c r="AT9">
        <f t="shared" si="23"/>
        <v>0.10522388059701493</v>
      </c>
    </row>
    <row r="10" spans="1:46">
      <c r="A10" t="s">
        <v>29</v>
      </c>
      <c r="B10">
        <v>7128</v>
      </c>
      <c r="C10">
        <v>826</v>
      </c>
      <c r="D10">
        <v>146</v>
      </c>
      <c r="E10">
        <v>4162</v>
      </c>
      <c r="F10">
        <v>159</v>
      </c>
      <c r="G10">
        <v>145</v>
      </c>
      <c r="H10">
        <v>31401</v>
      </c>
      <c r="I10">
        <v>8582</v>
      </c>
      <c r="J10">
        <v>3262</v>
      </c>
      <c r="K10">
        <v>3108</v>
      </c>
      <c r="L10">
        <v>3127.5</v>
      </c>
      <c r="M10">
        <v>3147</v>
      </c>
      <c r="N10">
        <v>3166.5</v>
      </c>
      <c r="O10">
        <v>3186</v>
      </c>
      <c r="P10">
        <v>31005</v>
      </c>
      <c r="Q10">
        <v>8129</v>
      </c>
      <c r="R10">
        <v>602</v>
      </c>
      <c r="S10">
        <v>605.5</v>
      </c>
      <c r="T10">
        <v>609</v>
      </c>
      <c r="U10">
        <v>612.5</v>
      </c>
      <c r="V10">
        <v>616</v>
      </c>
      <c r="W10">
        <f t="shared" si="0"/>
        <v>0.42494247583985273</v>
      </c>
      <c r="X10">
        <f t="shared" si="1"/>
        <v>0.42162244432043022</v>
      </c>
      <c r="Y10">
        <f t="shared" si="2"/>
        <v>0.4220399664830003</v>
      </c>
      <c r="Z10">
        <f t="shared" si="3"/>
        <v>0.42245831638877596</v>
      </c>
      <c r="AA10">
        <f t="shared" si="4"/>
        <v>0.42287749650171735</v>
      </c>
      <c r="AB10">
        <f t="shared" si="5"/>
        <v>0.4232975092955738</v>
      </c>
      <c r="AC10">
        <f t="shared" si="6"/>
        <v>0.25461345065996227</v>
      </c>
      <c r="AD10">
        <f t="shared" si="7"/>
        <v>0.25465346534653466</v>
      </c>
      <c r="AE10">
        <f t="shared" si="8"/>
        <v>0.25469349261238605</v>
      </c>
      <c r="AF10">
        <f t="shared" si="9"/>
        <v>0.25473353246344915</v>
      </c>
      <c r="AG10">
        <f t="shared" si="10"/>
        <v>0.25477358490566038</v>
      </c>
      <c r="AH10">
        <f t="shared" si="11"/>
        <v>0.34184549356223182</v>
      </c>
      <c r="AI10">
        <f t="shared" si="12"/>
        <v>0.35878378378378384</v>
      </c>
      <c r="AJ10">
        <f t="shared" si="13"/>
        <v>0.35654676258992807</v>
      </c>
      <c r="AK10">
        <f t="shared" si="14"/>
        <v>0.35433746425166829</v>
      </c>
      <c r="AL10">
        <f t="shared" si="15"/>
        <v>0.35215537659876839</v>
      </c>
      <c r="AM10">
        <f t="shared" si="16"/>
        <v>0.35</v>
      </c>
      <c r="AN10">
        <f t="shared" si="17"/>
        <v>0.3882558139534884</v>
      </c>
      <c r="AO10">
        <f t="shared" si="18"/>
        <v>0.38601156069364162</v>
      </c>
      <c r="AP10">
        <f t="shared" si="19"/>
        <v>0.38379310344827589</v>
      </c>
      <c r="AQ10">
        <f t="shared" si="20"/>
        <v>0.38159999999999999</v>
      </c>
      <c r="AR10">
        <f t="shared" si="21"/>
        <v>0.3794318181818182</v>
      </c>
      <c r="AS10">
        <f t="shared" si="22"/>
        <v>0.41306367500766911</v>
      </c>
      <c r="AT10">
        <f t="shared" si="23"/>
        <v>0.25813035495716036</v>
      </c>
    </row>
    <row r="11" spans="1:46">
      <c r="A11" t="s">
        <v>30</v>
      </c>
      <c r="B11">
        <f t="shared" ref="B11:V11" si="24">SUM(B2:B10)</f>
        <v>40620</v>
      </c>
      <c r="C11">
        <f t="shared" si="24"/>
        <v>9449</v>
      </c>
      <c r="D11">
        <f t="shared" si="24"/>
        <v>918</v>
      </c>
      <c r="E11">
        <f t="shared" si="24"/>
        <v>25192</v>
      </c>
      <c r="F11">
        <f t="shared" si="24"/>
        <v>1747</v>
      </c>
      <c r="G11">
        <f t="shared" si="24"/>
        <v>901</v>
      </c>
      <c r="H11">
        <f t="shared" si="24"/>
        <v>258827</v>
      </c>
      <c r="I11">
        <f t="shared" si="24"/>
        <v>87010</v>
      </c>
      <c r="J11">
        <f t="shared" si="24"/>
        <v>41450</v>
      </c>
      <c r="K11">
        <f t="shared" si="24"/>
        <v>40219</v>
      </c>
      <c r="L11">
        <f t="shared" si="24"/>
        <v>41983</v>
      </c>
      <c r="M11">
        <f t="shared" si="24"/>
        <v>43747</v>
      </c>
      <c r="N11">
        <f t="shared" si="24"/>
        <v>45511</v>
      </c>
      <c r="O11">
        <f t="shared" si="24"/>
        <v>47275</v>
      </c>
      <c r="P11">
        <f t="shared" si="24"/>
        <v>242549</v>
      </c>
      <c r="Q11">
        <f t="shared" si="24"/>
        <v>79662</v>
      </c>
      <c r="R11">
        <f t="shared" si="24"/>
        <v>5457</v>
      </c>
      <c r="S11">
        <f t="shared" si="24"/>
        <v>5622.5</v>
      </c>
      <c r="T11">
        <f t="shared" si="24"/>
        <v>5788</v>
      </c>
      <c r="U11">
        <f t="shared" si="24"/>
        <v>5953.5</v>
      </c>
      <c r="V11">
        <f t="shared" si="24"/>
        <v>6119</v>
      </c>
      <c r="W11">
        <f t="shared" si="0"/>
        <v>0.31328135187585815</v>
      </c>
      <c r="X11">
        <f t="shared" si="1"/>
        <v>0.3103508411981945</v>
      </c>
      <c r="Y11">
        <f t="shared" si="2"/>
        <v>0.31456744766394013</v>
      </c>
      <c r="Z11">
        <f t="shared" si="3"/>
        <v>0.31890021082220665</v>
      </c>
      <c r="AA11">
        <f t="shared" si="4"/>
        <v>0.3233539974348012</v>
      </c>
      <c r="AB11">
        <f t="shared" si="5"/>
        <v>0.32793394999277353</v>
      </c>
      <c r="AC11">
        <f t="shared" si="6"/>
        <v>0.21050422409959982</v>
      </c>
      <c r="AD11">
        <f t="shared" si="7"/>
        <v>0.21072575183846323</v>
      </c>
      <c r="AE11">
        <f t="shared" si="8"/>
        <v>0.2109477463255654</v>
      </c>
      <c r="AF11">
        <f t="shared" si="9"/>
        <v>0.21117020903758599</v>
      </c>
      <c r="AG11">
        <f t="shared" si="10"/>
        <v>0.21139314145744029</v>
      </c>
      <c r="AH11">
        <f t="shared" si="11"/>
        <v>0.30774788902291922</v>
      </c>
      <c r="AI11">
        <f t="shared" si="12"/>
        <v>0.31716725925557571</v>
      </c>
      <c r="AJ11">
        <f t="shared" si="13"/>
        <v>0.3038408403401377</v>
      </c>
      <c r="AK11">
        <f t="shared" si="14"/>
        <v>0.29158913754085997</v>
      </c>
      <c r="AL11">
        <f t="shared" si="15"/>
        <v>0.28028718331831864</v>
      </c>
      <c r="AM11">
        <f t="shared" si="16"/>
        <v>0.26982866208355366</v>
      </c>
      <c r="AN11">
        <f t="shared" si="17"/>
        <v>0.47060472787245738</v>
      </c>
      <c r="AO11">
        <f t="shared" si="18"/>
        <v>0.45675233437083146</v>
      </c>
      <c r="AP11">
        <f t="shared" si="19"/>
        <v>0.44369212163096061</v>
      </c>
      <c r="AQ11">
        <f t="shared" si="20"/>
        <v>0.43135802469135803</v>
      </c>
      <c r="AR11">
        <f t="shared" si="21"/>
        <v>0.41969112600098052</v>
      </c>
      <c r="AS11">
        <f t="shared" si="22"/>
        <v>0.31194643137757033</v>
      </c>
      <c r="AT11">
        <f t="shared" si="23"/>
        <v>0.21921804686684632</v>
      </c>
    </row>
    <row r="20" spans="1:7">
      <c r="A20" t="s">
        <v>43</v>
      </c>
    </row>
    <row r="21" spans="1:7">
      <c r="A21" t="s">
        <v>44</v>
      </c>
      <c r="G21" t="s">
        <v>45</v>
      </c>
    </row>
    <row r="22" spans="1:7">
      <c r="A22" t="s">
        <v>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21"/>
  <sheetViews>
    <sheetView tabSelected="1" topLeftCell="AM1" workbookViewId="0">
      <selection activeCell="AU11" sqref="AU11"/>
    </sheetView>
  </sheetViews>
  <sheetFormatPr defaultRowHeight="15"/>
  <sheetData>
    <row r="1" spans="1:46">
      <c r="A1" t="s">
        <v>13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  <c r="G1" t="s">
        <v>52</v>
      </c>
      <c r="H1" t="s">
        <v>53</v>
      </c>
      <c r="I1" t="s">
        <v>54</v>
      </c>
      <c r="J1" t="s">
        <v>55</v>
      </c>
      <c r="K1" t="s">
        <v>56</v>
      </c>
      <c r="L1" t="s">
        <v>57</v>
      </c>
      <c r="M1" t="s">
        <v>58</v>
      </c>
      <c r="N1" t="s">
        <v>59</v>
      </c>
      <c r="O1" t="s">
        <v>60</v>
      </c>
      <c r="P1" t="s">
        <v>61</v>
      </c>
      <c r="Q1" t="s">
        <v>62</v>
      </c>
      <c r="R1" t="s">
        <v>63</v>
      </c>
      <c r="S1" t="s">
        <v>64</v>
      </c>
      <c r="T1" t="s">
        <v>65</v>
      </c>
      <c r="U1" t="s">
        <v>66</v>
      </c>
      <c r="V1" t="s">
        <v>67</v>
      </c>
      <c r="W1" t="s">
        <v>68</v>
      </c>
      <c r="X1" t="s">
        <v>69</v>
      </c>
      <c r="Y1" t="s">
        <v>70</v>
      </c>
      <c r="Z1" t="s">
        <v>71</v>
      </c>
      <c r="AA1" t="s">
        <v>72</v>
      </c>
      <c r="AB1" t="s">
        <v>73</v>
      </c>
      <c r="AC1" t="s">
        <v>74</v>
      </c>
      <c r="AD1" t="s">
        <v>75</v>
      </c>
      <c r="AE1" t="s">
        <v>76</v>
      </c>
      <c r="AF1" t="s">
        <v>77</v>
      </c>
      <c r="AG1" t="s">
        <v>78</v>
      </c>
      <c r="AH1" t="s">
        <v>91</v>
      </c>
      <c r="AI1" t="s">
        <v>92</v>
      </c>
      <c r="AJ1" t="s">
        <v>93</v>
      </c>
      <c r="AK1" t="s">
        <v>94</v>
      </c>
      <c r="AL1" t="s">
        <v>95</v>
      </c>
      <c r="AM1" t="s">
        <v>96</v>
      </c>
      <c r="AN1" t="s">
        <v>97</v>
      </c>
      <c r="AO1" t="s">
        <v>98</v>
      </c>
      <c r="AP1" t="s">
        <v>99</v>
      </c>
      <c r="AQ1" t="s">
        <v>100</v>
      </c>
      <c r="AR1" t="s">
        <v>101</v>
      </c>
      <c r="AS1" t="s">
        <v>104</v>
      </c>
      <c r="AT1" t="s">
        <v>105</v>
      </c>
    </row>
    <row r="2" spans="1:46">
      <c r="A2" t="s">
        <v>21</v>
      </c>
      <c r="B2">
        <v>10120</v>
      </c>
      <c r="C2">
        <v>1822</v>
      </c>
      <c r="D2">
        <v>112</v>
      </c>
      <c r="E2">
        <v>4957</v>
      </c>
      <c r="F2">
        <v>384</v>
      </c>
      <c r="G2">
        <v>143</v>
      </c>
      <c r="H2">
        <v>42442</v>
      </c>
      <c r="I2">
        <v>11205</v>
      </c>
      <c r="J2">
        <v>4357</v>
      </c>
      <c r="K2">
        <v>6271</v>
      </c>
      <c r="L2">
        <v>6273</v>
      </c>
      <c r="M2">
        <v>6275</v>
      </c>
      <c r="N2">
        <v>6277</v>
      </c>
      <c r="O2">
        <v>6279</v>
      </c>
      <c r="P2">
        <v>42139</v>
      </c>
      <c r="Q2">
        <v>10586</v>
      </c>
      <c r="R2">
        <v>1870</v>
      </c>
      <c r="S2">
        <v>1870</v>
      </c>
      <c r="T2">
        <v>1870</v>
      </c>
      <c r="U2">
        <v>1870</v>
      </c>
      <c r="V2">
        <v>1870</v>
      </c>
      <c r="W2">
        <f>1.35*(B2-C2-D2)/(H2-I2-J2)</f>
        <v>0.41112723214285718</v>
      </c>
      <c r="X2">
        <f>1.35*(B2-C2-D2)/(H2-I2-K2)</f>
        <v>0.44264599855803893</v>
      </c>
      <c r="Y2">
        <f>1.35*(B2-C2-D2)/(H2-I2-L2)</f>
        <v>0.44268146130427816</v>
      </c>
      <c r="Z2">
        <f>1.35*(B2-C2-D2)/(H2-I2-M2)</f>
        <v>0.44271692973319449</v>
      </c>
      <c r="AA2">
        <f>1.35*(B2-C2-D2)/(H2-I2-N2)</f>
        <v>0.44275240384615389</v>
      </c>
      <c r="AB2">
        <f>1.35*(B2-C2-D2)/(H2-I2-O2)</f>
        <v>0.44278788364452282</v>
      </c>
      <c r="AC2">
        <f>1.47*(E2-F2-G2)/(P2-Q2-R2)</f>
        <v>0.21938820200114542</v>
      </c>
      <c r="AD2">
        <f>1.47*(E2-F2-G2)/(P2-Q2-S2)</f>
        <v>0.21938820200114542</v>
      </c>
      <c r="AE2">
        <f>1.47*(E2-F2-G2)/(P2-Q2-T2)</f>
        <v>0.21938820200114542</v>
      </c>
      <c r="AF2">
        <f>1.47*(E2-F2-G2)/(P2-Q2-U2)</f>
        <v>0.21938820200114542</v>
      </c>
      <c r="AG2">
        <f>1.47*(E2-F2-G2)/(P2-Q2-V2)</f>
        <v>0.21938820200114542</v>
      </c>
      <c r="AH2">
        <f>1.35*(C2/J2)</f>
        <v>0.56453982097773703</v>
      </c>
      <c r="AI2">
        <f>1.35*(C2/K2)</f>
        <v>0.39223409344602139</v>
      </c>
      <c r="AJ2">
        <f>1.35*(C2/L2)</f>
        <v>0.39210903873744618</v>
      </c>
      <c r="AK2">
        <f>1.35*(C2/M2)</f>
        <v>0.39198406374501993</v>
      </c>
      <c r="AL2">
        <f>1.35*(C2/N2)</f>
        <v>0.39185916839254425</v>
      </c>
      <c r="AM2">
        <f>1.35*(C2/O2)</f>
        <v>0.39173435260391787</v>
      </c>
      <c r="AN2">
        <f>1.47*(F2/R2)</f>
        <v>0.30186096256684491</v>
      </c>
      <c r="AO2">
        <f>1.47*(F2/S2)</f>
        <v>0.30186096256684491</v>
      </c>
      <c r="AP2">
        <f>1.47*(F2/T2)</f>
        <v>0.30186096256684491</v>
      </c>
      <c r="AQ2">
        <f>1.47*(F2/U2)</f>
        <v>0.30186096256684491</v>
      </c>
      <c r="AR2">
        <f>1.47*(F2/V2)</f>
        <v>0.30186096256684491</v>
      </c>
      <c r="AS2">
        <f>1.35*(B2-D2)/(H2-I2)</f>
        <v>0.43252553062073829</v>
      </c>
      <c r="AT2">
        <f>1.47*(E2-G2)/(P2-Q2)</f>
        <v>0.22427598009697969</v>
      </c>
    </row>
    <row r="3" spans="1:46">
      <c r="A3" t="s">
        <v>22</v>
      </c>
      <c r="B3">
        <v>3912</v>
      </c>
      <c r="C3">
        <v>473</v>
      </c>
      <c r="D3">
        <v>35</v>
      </c>
      <c r="E3">
        <v>2470</v>
      </c>
      <c r="F3">
        <v>105</v>
      </c>
      <c r="G3">
        <v>53</v>
      </c>
      <c r="H3">
        <v>31491</v>
      </c>
      <c r="I3">
        <v>9282</v>
      </c>
      <c r="J3">
        <v>4244</v>
      </c>
      <c r="K3">
        <v>4512</v>
      </c>
      <c r="L3">
        <v>5122</v>
      </c>
      <c r="M3">
        <v>5734</v>
      </c>
      <c r="N3">
        <v>6341</v>
      </c>
      <c r="O3">
        <v>6951</v>
      </c>
      <c r="P3">
        <v>28948</v>
      </c>
      <c r="Q3">
        <v>8163</v>
      </c>
      <c r="R3">
        <v>830</v>
      </c>
      <c r="S3">
        <v>977</v>
      </c>
      <c r="T3">
        <v>1123</v>
      </c>
      <c r="U3">
        <v>1269</v>
      </c>
      <c r="V3">
        <v>1415</v>
      </c>
      <c r="W3">
        <f t="shared" ref="W3:W11" si="0">1.35*(B3-C3-D3)/(H3-I3-J3)</f>
        <v>0.25579738380183692</v>
      </c>
      <c r="X3">
        <f t="shared" ref="X3:X11" si="1">1.35*(B3-C3-D3)/(H3-I3-K3)</f>
        <v>0.25967113070011871</v>
      </c>
      <c r="Y3">
        <f t="shared" ref="Y3:Y11" si="2">1.35*(B3-C3-D3)/(H3-I3-L3)</f>
        <v>0.26894130040381581</v>
      </c>
      <c r="Z3">
        <f t="shared" ref="Z3:Z11" si="3">1.35*(B3-C3-D3)/(H3-I3-M3)</f>
        <v>0.27893171471927164</v>
      </c>
      <c r="AA3">
        <f t="shared" ref="AA3:AA11" si="4">1.35*(B3-C3-D3)/(H3-I3-N3)</f>
        <v>0.2896017141416688</v>
      </c>
      <c r="AB3">
        <f t="shared" ref="AB3:AB11" si="5">1.35*(B3-C3-D3)/(H3-I3-O3)</f>
        <v>0.3011797090051121</v>
      </c>
      <c r="AC3">
        <f t="shared" ref="AC3:AC11" si="6">1.47*(E3-F3-G3)/(P3-Q3-R3)</f>
        <v>0.17031520922074667</v>
      </c>
      <c r="AD3">
        <f t="shared" ref="AD3:AD11" si="7">1.47*(E3-F3-G3)/(P3-Q3-S3)</f>
        <v>0.17157915993537964</v>
      </c>
      <c r="AE3">
        <f t="shared" ref="AE3:AE11" si="8">1.47*(E3-F3-G3)/(P3-Q3-T3)</f>
        <v>0.17285321940799511</v>
      </c>
      <c r="AF3">
        <f t="shared" ref="AF3:AF11" si="9">1.47*(E3-F3-G3)/(P3-Q3-U3)</f>
        <v>0.17414634146341462</v>
      </c>
      <c r="AG3">
        <f t="shared" ref="AG3:AG11" si="10">1.47*(E3-F3-G3)/(P3-Q3-V3)</f>
        <v>0.17545895715023233</v>
      </c>
      <c r="AH3">
        <f t="shared" ref="AH3:AH11" si="11">1.35*(C3/J3)</f>
        <v>0.15045947219604147</v>
      </c>
      <c r="AI3">
        <f t="shared" ref="AI3:AI11" si="12">1.35*(C3/K3)</f>
        <v>0.14152260638297873</v>
      </c>
      <c r="AJ3">
        <f t="shared" ref="AJ3:AJ11" si="13">1.35*(C3/L3)</f>
        <v>0.12466809839906287</v>
      </c>
      <c r="AK3">
        <f t="shared" ref="AK3:AK11" si="14">1.35*(C3/M3)</f>
        <v>0.11136205092431113</v>
      </c>
      <c r="AL3">
        <f t="shared" ref="AL3:AL11" si="15">1.35*(C3/N3)</f>
        <v>0.10070178205330391</v>
      </c>
      <c r="AM3">
        <f t="shared" ref="AM3:AM11" si="16">1.35*(C3/O3)</f>
        <v>9.1864479930945195E-2</v>
      </c>
      <c r="AN3">
        <f t="shared" ref="AN3:AN11" si="17">1.47*(F3/R3)</f>
        <v>0.18596385542168672</v>
      </c>
      <c r="AO3">
        <f t="shared" ref="AO3:AO11" si="18">1.47*(F3/S3)</f>
        <v>0.15798362333674515</v>
      </c>
      <c r="AP3">
        <f t="shared" ref="AP3:AP11" si="19">1.47*(F3/T3)</f>
        <v>0.13744434550311665</v>
      </c>
      <c r="AQ3">
        <f t="shared" ref="AQ3:AQ11" si="20">1.47*(F3/U3)</f>
        <v>0.12163120567375886</v>
      </c>
      <c r="AR3">
        <f t="shared" ref="AR3:AR11" si="21">1.47*(F3/V3)</f>
        <v>0.10908127208480566</v>
      </c>
      <c r="AS3">
        <f t="shared" ref="AS3:AS11" si="22">1.35*(B3-D3)/(H3-I3)</f>
        <v>0.23566797244360399</v>
      </c>
      <c r="AT3">
        <f t="shared" ref="AT3:AT11" si="23">1.47*(E3-G3)/(P3-Q3)</f>
        <v>0.1709401010343998</v>
      </c>
    </row>
    <row r="4" spans="1:46">
      <c r="A4" t="s">
        <v>23</v>
      </c>
      <c r="B4">
        <v>2464</v>
      </c>
      <c r="C4">
        <v>350</v>
      </c>
      <c r="D4">
        <v>70</v>
      </c>
      <c r="E4">
        <v>781</v>
      </c>
      <c r="F4">
        <v>34</v>
      </c>
      <c r="G4">
        <v>25</v>
      </c>
      <c r="H4">
        <v>13495</v>
      </c>
      <c r="I4">
        <v>4130</v>
      </c>
      <c r="J4">
        <v>1789</v>
      </c>
      <c r="K4">
        <v>1639</v>
      </c>
      <c r="L4">
        <v>1973</v>
      </c>
      <c r="M4">
        <v>2308</v>
      </c>
      <c r="N4">
        <v>2642</v>
      </c>
      <c r="O4">
        <v>2976</v>
      </c>
      <c r="P4">
        <v>11857</v>
      </c>
      <c r="Q4">
        <v>3400</v>
      </c>
      <c r="R4">
        <v>234</v>
      </c>
      <c r="S4">
        <v>284</v>
      </c>
      <c r="T4">
        <v>335</v>
      </c>
      <c r="U4">
        <v>386</v>
      </c>
      <c r="V4">
        <v>436</v>
      </c>
      <c r="W4">
        <f t="shared" si="0"/>
        <v>0.36422914466737066</v>
      </c>
      <c r="X4">
        <f t="shared" si="1"/>
        <v>0.357157649495211</v>
      </c>
      <c r="Y4">
        <f t="shared" si="2"/>
        <v>0.37329545454545454</v>
      </c>
      <c r="Z4">
        <f t="shared" si="3"/>
        <v>0.39101601246988804</v>
      </c>
      <c r="AA4">
        <f t="shared" si="4"/>
        <v>0.41044176706827312</v>
      </c>
      <c r="AB4">
        <f t="shared" si="5"/>
        <v>0.43189857567694478</v>
      </c>
      <c r="AC4">
        <f t="shared" si="6"/>
        <v>0.12906968259759211</v>
      </c>
      <c r="AD4">
        <f t="shared" si="7"/>
        <v>0.12985929279334393</v>
      </c>
      <c r="AE4">
        <f t="shared" si="8"/>
        <v>0.13067471066239841</v>
      </c>
      <c r="AF4">
        <f t="shared" si="9"/>
        <v>0.13150043365134431</v>
      </c>
      <c r="AG4">
        <f t="shared" si="10"/>
        <v>0.13232015958109961</v>
      </c>
      <c r="AH4">
        <f t="shared" si="11"/>
        <v>0.26411403018446061</v>
      </c>
      <c r="AI4">
        <f t="shared" si="12"/>
        <v>0.28828553996339229</v>
      </c>
      <c r="AJ4">
        <f t="shared" si="13"/>
        <v>0.23948302078053726</v>
      </c>
      <c r="AK4">
        <f t="shared" si="14"/>
        <v>0.20472270363951475</v>
      </c>
      <c r="AL4">
        <f t="shared" si="15"/>
        <v>0.17884178652535956</v>
      </c>
      <c r="AM4">
        <f t="shared" si="16"/>
        <v>0.15877016129032259</v>
      </c>
      <c r="AN4">
        <f t="shared" si="17"/>
        <v>0.21358974358974361</v>
      </c>
      <c r="AO4">
        <f t="shared" si="18"/>
        <v>0.17598591549295772</v>
      </c>
      <c r="AP4">
        <f t="shared" si="19"/>
        <v>0.14919402985074626</v>
      </c>
      <c r="AQ4">
        <f t="shared" si="20"/>
        <v>0.12948186528497407</v>
      </c>
      <c r="AR4">
        <f t="shared" si="21"/>
        <v>0.11463302752293579</v>
      </c>
      <c r="AS4">
        <f t="shared" si="22"/>
        <v>0.34510411105178856</v>
      </c>
      <c r="AT4">
        <f t="shared" si="23"/>
        <v>0.13140830081589217</v>
      </c>
    </row>
    <row r="5" spans="1:46">
      <c r="A5" t="s">
        <v>24</v>
      </c>
      <c r="B5">
        <v>8472</v>
      </c>
      <c r="C5">
        <v>1694</v>
      </c>
      <c r="D5">
        <v>220</v>
      </c>
      <c r="E5">
        <v>4150</v>
      </c>
      <c r="F5">
        <v>406</v>
      </c>
      <c r="G5">
        <v>88</v>
      </c>
      <c r="H5">
        <v>30967</v>
      </c>
      <c r="I5">
        <v>8234</v>
      </c>
      <c r="J5">
        <v>4754</v>
      </c>
      <c r="K5">
        <v>4488</v>
      </c>
      <c r="L5">
        <v>4516</v>
      </c>
      <c r="M5">
        <v>4543</v>
      </c>
      <c r="N5">
        <v>4571</v>
      </c>
      <c r="O5">
        <v>4598</v>
      </c>
      <c r="P5">
        <v>30129</v>
      </c>
      <c r="Q5">
        <v>7791</v>
      </c>
      <c r="R5">
        <v>975</v>
      </c>
      <c r="S5">
        <v>979</v>
      </c>
      <c r="T5">
        <v>982</v>
      </c>
      <c r="U5">
        <v>986</v>
      </c>
      <c r="V5">
        <v>989</v>
      </c>
      <c r="W5">
        <f t="shared" si="0"/>
        <v>0.49242449524445192</v>
      </c>
      <c r="X5">
        <f t="shared" si="1"/>
        <v>0.48524527267744594</v>
      </c>
      <c r="Y5">
        <f t="shared" si="2"/>
        <v>0.48599110720755345</v>
      </c>
      <c r="Z5">
        <f t="shared" si="3"/>
        <v>0.48671247938427714</v>
      </c>
      <c r="AA5">
        <f t="shared" si="4"/>
        <v>0.48746283448959371</v>
      </c>
      <c r="AB5">
        <f t="shared" si="5"/>
        <v>0.48818858560794048</v>
      </c>
      <c r="AC5">
        <f t="shared" si="6"/>
        <v>0.25157140851004073</v>
      </c>
      <c r="AD5">
        <f t="shared" si="7"/>
        <v>0.25161852146636077</v>
      </c>
      <c r="AE5">
        <f t="shared" si="8"/>
        <v>0.25165386776549914</v>
      </c>
      <c r="AF5">
        <f t="shared" si="9"/>
        <v>0.25170101161483699</v>
      </c>
      <c r="AG5">
        <f t="shared" si="10"/>
        <v>0.25173638109513324</v>
      </c>
      <c r="AH5">
        <f t="shared" si="11"/>
        <v>0.48104753891459828</v>
      </c>
      <c r="AI5">
        <f t="shared" si="12"/>
        <v>0.50955882352941184</v>
      </c>
      <c r="AJ5">
        <f t="shared" si="13"/>
        <v>0.50639946855624451</v>
      </c>
      <c r="AK5">
        <f t="shared" si="14"/>
        <v>0.50338983050847463</v>
      </c>
      <c r="AL5">
        <f t="shared" si="15"/>
        <v>0.50030627871362943</v>
      </c>
      <c r="AM5">
        <f t="shared" si="16"/>
        <v>0.49736842105263157</v>
      </c>
      <c r="AN5">
        <f t="shared" si="17"/>
        <v>0.61212307692307688</v>
      </c>
      <c r="AO5">
        <f t="shared" si="18"/>
        <v>0.60962206332992841</v>
      </c>
      <c r="AP5">
        <f t="shared" si="19"/>
        <v>0.60775967413441956</v>
      </c>
      <c r="AQ5">
        <f t="shared" si="20"/>
        <v>0.60529411764705876</v>
      </c>
      <c r="AR5">
        <f t="shared" si="21"/>
        <v>0.60345803842264911</v>
      </c>
      <c r="AS5">
        <f t="shared" si="22"/>
        <v>0.49004530858223733</v>
      </c>
      <c r="AT5">
        <f t="shared" si="23"/>
        <v>0.26730862207896861</v>
      </c>
    </row>
    <row r="6" spans="1:46">
      <c r="A6" t="s">
        <v>25</v>
      </c>
      <c r="B6">
        <v>5240</v>
      </c>
      <c r="C6">
        <v>1132</v>
      </c>
      <c r="D6">
        <v>156</v>
      </c>
      <c r="E6">
        <v>4019</v>
      </c>
      <c r="F6">
        <v>194</v>
      </c>
      <c r="G6">
        <v>163</v>
      </c>
      <c r="H6">
        <v>37612</v>
      </c>
      <c r="I6">
        <v>12623</v>
      </c>
      <c r="J6">
        <v>6591</v>
      </c>
      <c r="K6">
        <v>6717</v>
      </c>
      <c r="L6">
        <v>6873</v>
      </c>
      <c r="M6">
        <v>7029</v>
      </c>
      <c r="N6">
        <v>7185</v>
      </c>
      <c r="O6">
        <v>7342</v>
      </c>
      <c r="P6">
        <v>35015</v>
      </c>
      <c r="Q6">
        <v>11679</v>
      </c>
      <c r="R6">
        <v>673</v>
      </c>
      <c r="S6">
        <v>692</v>
      </c>
      <c r="T6">
        <v>712</v>
      </c>
      <c r="U6">
        <v>731</v>
      </c>
      <c r="V6">
        <v>751</v>
      </c>
      <c r="W6">
        <f t="shared" si="0"/>
        <v>0.28998804217849772</v>
      </c>
      <c r="X6">
        <f t="shared" si="1"/>
        <v>0.29198774080560425</v>
      </c>
      <c r="Y6">
        <f t="shared" si="2"/>
        <v>0.29450209759328771</v>
      </c>
      <c r="Z6">
        <f t="shared" si="3"/>
        <v>0.29706013363028955</v>
      </c>
      <c r="AA6">
        <f t="shared" si="4"/>
        <v>0.29966299707930805</v>
      </c>
      <c r="AB6">
        <f t="shared" si="5"/>
        <v>0.30232900776335925</v>
      </c>
      <c r="AC6">
        <f t="shared" si="6"/>
        <v>0.23752989454176412</v>
      </c>
      <c r="AD6">
        <f t="shared" si="7"/>
        <v>0.23772919978802334</v>
      </c>
      <c r="AE6">
        <f t="shared" si="8"/>
        <v>0.23793935643564357</v>
      </c>
      <c r="AF6">
        <f t="shared" si="9"/>
        <v>0.2381393497013935</v>
      </c>
      <c r="AG6">
        <f t="shared" si="10"/>
        <v>0.23835023245516937</v>
      </c>
      <c r="AH6">
        <f t="shared" si="11"/>
        <v>0.2318616294947656</v>
      </c>
      <c r="AI6">
        <f t="shared" si="12"/>
        <v>0.22751228226887005</v>
      </c>
      <c r="AJ6">
        <f t="shared" si="13"/>
        <v>0.22234831951113054</v>
      </c>
      <c r="AK6">
        <f t="shared" si="14"/>
        <v>0.21741357234314981</v>
      </c>
      <c r="AL6">
        <f t="shared" si="15"/>
        <v>0.21269311064718163</v>
      </c>
      <c r="AM6">
        <f t="shared" si="16"/>
        <v>0.20814491964042497</v>
      </c>
      <c r="AN6">
        <f t="shared" si="17"/>
        <v>0.42374442793462108</v>
      </c>
      <c r="AO6">
        <f t="shared" si="18"/>
        <v>0.41210982658959538</v>
      </c>
      <c r="AP6">
        <f t="shared" si="19"/>
        <v>0.40053370786516851</v>
      </c>
      <c r="AQ6">
        <f t="shared" si="20"/>
        <v>0.39012311901504793</v>
      </c>
      <c r="AR6">
        <f t="shared" si="21"/>
        <v>0.37973368841544608</v>
      </c>
      <c r="AS6">
        <f t="shared" si="22"/>
        <v>0.27465684901356602</v>
      </c>
      <c r="AT6">
        <f t="shared" si="23"/>
        <v>0.24290023997257454</v>
      </c>
    </row>
    <row r="7" spans="1:46">
      <c r="A7" t="s">
        <v>26</v>
      </c>
      <c r="B7">
        <v>10887</v>
      </c>
      <c r="C7">
        <v>3093</v>
      </c>
      <c r="D7">
        <v>46</v>
      </c>
      <c r="E7">
        <v>5060</v>
      </c>
      <c r="F7">
        <v>244</v>
      </c>
      <c r="G7">
        <v>80</v>
      </c>
      <c r="H7">
        <v>58243</v>
      </c>
      <c r="I7">
        <v>15780</v>
      </c>
      <c r="J7">
        <v>7592</v>
      </c>
      <c r="K7">
        <v>9021</v>
      </c>
      <c r="L7">
        <v>9062</v>
      </c>
      <c r="M7">
        <v>9103</v>
      </c>
      <c r="N7">
        <v>9143</v>
      </c>
      <c r="O7">
        <v>9184</v>
      </c>
      <c r="P7">
        <v>54131</v>
      </c>
      <c r="Q7">
        <v>14137</v>
      </c>
      <c r="R7">
        <v>1532</v>
      </c>
      <c r="S7">
        <v>1538</v>
      </c>
      <c r="T7">
        <v>1545</v>
      </c>
      <c r="U7">
        <v>1552</v>
      </c>
      <c r="V7">
        <v>1559</v>
      </c>
      <c r="W7">
        <f t="shared" si="0"/>
        <v>0.29995698431361306</v>
      </c>
      <c r="X7">
        <f t="shared" si="1"/>
        <v>0.31277435560074163</v>
      </c>
      <c r="Y7">
        <f t="shared" si="2"/>
        <v>0.31315828867399181</v>
      </c>
      <c r="Z7">
        <f t="shared" si="3"/>
        <v>0.31354316546762595</v>
      </c>
      <c r="AA7">
        <f t="shared" si="4"/>
        <v>0.31391956782713087</v>
      </c>
      <c r="AB7">
        <f t="shared" si="5"/>
        <v>0.31430631930045977</v>
      </c>
      <c r="AC7">
        <f t="shared" si="6"/>
        <v>0.18100774790702512</v>
      </c>
      <c r="AD7">
        <f t="shared" si="7"/>
        <v>0.18103598918244226</v>
      </c>
      <c r="AE7">
        <f t="shared" si="8"/>
        <v>0.18106894847720356</v>
      </c>
      <c r="AF7">
        <f t="shared" si="9"/>
        <v>0.18110191977524584</v>
      </c>
      <c r="AG7">
        <f t="shared" si="10"/>
        <v>0.18113490308312735</v>
      </c>
      <c r="AH7">
        <f t="shared" si="11"/>
        <v>0.54999341412012648</v>
      </c>
      <c r="AI7">
        <f t="shared" si="12"/>
        <v>0.4628699700698371</v>
      </c>
      <c r="AJ7">
        <f t="shared" si="13"/>
        <v>0.46077576693886563</v>
      </c>
      <c r="AK7">
        <f t="shared" si="14"/>
        <v>0.45870042843018782</v>
      </c>
      <c r="AL7">
        <f t="shared" si="15"/>
        <v>0.45669364541179047</v>
      </c>
      <c r="AM7">
        <f t="shared" si="16"/>
        <v>0.45465483449477356</v>
      </c>
      <c r="AN7">
        <f t="shared" si="17"/>
        <v>0.23412532637075717</v>
      </c>
      <c r="AO7">
        <f t="shared" si="18"/>
        <v>0.23321196358907673</v>
      </c>
      <c r="AP7">
        <f t="shared" si="19"/>
        <v>0.23215533980582526</v>
      </c>
      <c r="AQ7">
        <f t="shared" si="20"/>
        <v>0.23110824742268041</v>
      </c>
      <c r="AR7">
        <f t="shared" si="21"/>
        <v>0.23007055805003207</v>
      </c>
      <c r="AS7">
        <f t="shared" si="22"/>
        <v>0.34466123448649411</v>
      </c>
      <c r="AT7">
        <f t="shared" si="23"/>
        <v>0.18304245636845526</v>
      </c>
    </row>
    <row r="8" spans="1:46">
      <c r="A8" t="s">
        <v>27</v>
      </c>
      <c r="B8">
        <v>755</v>
      </c>
      <c r="C8">
        <v>94</v>
      </c>
      <c r="D8">
        <v>0</v>
      </c>
      <c r="E8">
        <v>211</v>
      </c>
      <c r="F8">
        <v>4</v>
      </c>
      <c r="G8">
        <v>0</v>
      </c>
      <c r="H8">
        <v>14639</v>
      </c>
      <c r="I8">
        <v>3897</v>
      </c>
      <c r="J8">
        <v>1754</v>
      </c>
      <c r="K8">
        <v>992</v>
      </c>
      <c r="L8">
        <v>993</v>
      </c>
      <c r="M8">
        <v>994</v>
      </c>
      <c r="N8">
        <v>995</v>
      </c>
      <c r="O8">
        <v>996</v>
      </c>
      <c r="P8">
        <v>13104</v>
      </c>
      <c r="Q8">
        <v>3188</v>
      </c>
      <c r="R8">
        <v>9</v>
      </c>
      <c r="S8">
        <v>9</v>
      </c>
      <c r="T8">
        <v>9</v>
      </c>
      <c r="U8">
        <v>9</v>
      </c>
      <c r="V8">
        <v>9</v>
      </c>
      <c r="W8">
        <f t="shared" si="0"/>
        <v>9.9282376502002667E-2</v>
      </c>
      <c r="X8">
        <f t="shared" si="1"/>
        <v>9.1523076923076929E-2</v>
      </c>
      <c r="Y8">
        <f t="shared" si="2"/>
        <v>9.153246486819161E-2</v>
      </c>
      <c r="Z8">
        <f t="shared" si="3"/>
        <v>9.1541854739433728E-2</v>
      </c>
      <c r="AA8">
        <f t="shared" si="4"/>
        <v>9.155124653739613E-2</v>
      </c>
      <c r="AB8">
        <f t="shared" si="5"/>
        <v>9.1560640262671869E-2</v>
      </c>
      <c r="AC8">
        <f t="shared" si="6"/>
        <v>3.0714646209750684E-2</v>
      </c>
      <c r="AD8">
        <f t="shared" si="7"/>
        <v>3.0714646209750684E-2</v>
      </c>
      <c r="AE8">
        <f t="shared" si="8"/>
        <v>3.0714646209750684E-2</v>
      </c>
      <c r="AF8">
        <f t="shared" si="9"/>
        <v>3.0714646209750684E-2</v>
      </c>
      <c r="AG8">
        <f t="shared" si="10"/>
        <v>3.0714646209750684E-2</v>
      </c>
      <c r="AH8">
        <f t="shared" si="11"/>
        <v>7.2348916761687573E-2</v>
      </c>
      <c r="AI8">
        <f t="shared" si="12"/>
        <v>0.1279233870967742</v>
      </c>
      <c r="AJ8">
        <f t="shared" si="13"/>
        <v>0.12779456193353475</v>
      </c>
      <c r="AK8">
        <f t="shared" si="14"/>
        <v>0.12766599597585512</v>
      </c>
      <c r="AL8">
        <f t="shared" si="15"/>
        <v>0.12753768844221106</v>
      </c>
      <c r="AM8">
        <f t="shared" si="16"/>
        <v>0.12740963855421686</v>
      </c>
      <c r="AN8">
        <f t="shared" si="17"/>
        <v>0.65333333333333332</v>
      </c>
      <c r="AO8">
        <f t="shared" si="18"/>
        <v>0.65333333333333332</v>
      </c>
      <c r="AP8">
        <f t="shared" si="19"/>
        <v>0.65333333333333332</v>
      </c>
      <c r="AQ8">
        <f t="shared" si="20"/>
        <v>0.65333333333333332</v>
      </c>
      <c r="AR8">
        <f t="shared" si="21"/>
        <v>0.65333333333333332</v>
      </c>
      <c r="AS8">
        <f t="shared" si="22"/>
        <v>9.488456525786633E-2</v>
      </c>
      <c r="AT8">
        <f t="shared" si="23"/>
        <v>3.1279749899152887E-2</v>
      </c>
    </row>
    <row r="9" spans="1:46">
      <c r="A9" t="s">
        <v>28</v>
      </c>
      <c r="B9">
        <v>3016</v>
      </c>
      <c r="C9">
        <v>224</v>
      </c>
      <c r="D9">
        <v>63</v>
      </c>
      <c r="E9">
        <v>1332</v>
      </c>
      <c r="F9">
        <v>44</v>
      </c>
      <c r="G9">
        <v>27</v>
      </c>
      <c r="H9">
        <v>35551</v>
      </c>
      <c r="I9">
        <v>12548</v>
      </c>
      <c r="J9">
        <v>7519</v>
      </c>
      <c r="K9">
        <v>6488</v>
      </c>
      <c r="L9">
        <v>7137</v>
      </c>
      <c r="M9">
        <v>7786</v>
      </c>
      <c r="N9">
        <v>8435</v>
      </c>
      <c r="O9">
        <v>9084</v>
      </c>
      <c r="P9">
        <v>32997</v>
      </c>
      <c r="Q9">
        <v>11177</v>
      </c>
      <c r="R9">
        <v>484</v>
      </c>
      <c r="S9">
        <v>512</v>
      </c>
      <c r="T9">
        <v>541</v>
      </c>
      <c r="U9">
        <v>569</v>
      </c>
      <c r="V9">
        <v>598</v>
      </c>
      <c r="W9">
        <f t="shared" si="0"/>
        <v>0.23793270472746061</v>
      </c>
      <c r="X9">
        <f t="shared" si="1"/>
        <v>0.2230790190735695</v>
      </c>
      <c r="Y9">
        <f t="shared" si="2"/>
        <v>0.23220408420521871</v>
      </c>
      <c r="Z9">
        <f t="shared" si="3"/>
        <v>0.24210751133600578</v>
      </c>
      <c r="AA9">
        <f t="shared" si="4"/>
        <v>0.25289332784184515</v>
      </c>
      <c r="AB9">
        <f t="shared" si="5"/>
        <v>0.26468496300021555</v>
      </c>
      <c r="AC9">
        <f t="shared" si="6"/>
        <v>8.6879921259842521E-2</v>
      </c>
      <c r="AD9">
        <f t="shared" si="7"/>
        <v>8.6994086727989486E-2</v>
      </c>
      <c r="AE9">
        <f t="shared" si="8"/>
        <v>8.7112646270971386E-2</v>
      </c>
      <c r="AF9">
        <f t="shared" si="9"/>
        <v>8.7227424591783925E-2</v>
      </c>
      <c r="AG9">
        <f t="shared" si="10"/>
        <v>8.7346621430590896E-2</v>
      </c>
      <c r="AH9">
        <f t="shared" si="11"/>
        <v>4.0218114110919009E-2</v>
      </c>
      <c r="AI9">
        <f t="shared" si="12"/>
        <v>4.6609124537607891E-2</v>
      </c>
      <c r="AJ9">
        <f t="shared" si="13"/>
        <v>4.2370744010088272E-2</v>
      </c>
      <c r="AK9">
        <f t="shared" si="14"/>
        <v>3.8838941690213201E-2</v>
      </c>
      <c r="AL9">
        <f t="shared" si="15"/>
        <v>3.5850622406639006E-2</v>
      </c>
      <c r="AM9">
        <f t="shared" si="16"/>
        <v>3.3289299867899608E-2</v>
      </c>
      <c r="AN9">
        <f t="shared" si="17"/>
        <v>0.13363636363636364</v>
      </c>
      <c r="AO9">
        <f t="shared" si="18"/>
        <v>0.12632812499999999</v>
      </c>
      <c r="AP9">
        <f t="shared" si="19"/>
        <v>0.11955637707948244</v>
      </c>
      <c r="AQ9">
        <f t="shared" si="20"/>
        <v>0.11367311072056238</v>
      </c>
      <c r="AR9">
        <f t="shared" si="21"/>
        <v>0.10816053511705687</v>
      </c>
      <c r="AS9">
        <f t="shared" si="22"/>
        <v>0.17330565578402818</v>
      </c>
      <c r="AT9">
        <f t="shared" si="23"/>
        <v>8.7917048579285062E-2</v>
      </c>
    </row>
    <row r="10" spans="1:46">
      <c r="A10" t="s">
        <v>29</v>
      </c>
      <c r="B10">
        <v>10282</v>
      </c>
      <c r="C10">
        <v>482</v>
      </c>
      <c r="D10">
        <v>159</v>
      </c>
      <c r="E10">
        <v>5681</v>
      </c>
      <c r="F10">
        <v>141</v>
      </c>
      <c r="G10">
        <v>196</v>
      </c>
      <c r="H10">
        <v>36138</v>
      </c>
      <c r="I10">
        <v>8755</v>
      </c>
      <c r="J10">
        <v>2732</v>
      </c>
      <c r="K10">
        <v>2972</v>
      </c>
      <c r="L10">
        <v>2984</v>
      </c>
      <c r="M10">
        <v>2997</v>
      </c>
      <c r="N10">
        <v>3009</v>
      </c>
      <c r="O10">
        <v>3022</v>
      </c>
      <c r="P10">
        <v>36009</v>
      </c>
      <c r="Q10">
        <v>8253</v>
      </c>
      <c r="R10">
        <v>627</v>
      </c>
      <c r="S10">
        <v>629</v>
      </c>
      <c r="T10">
        <v>631</v>
      </c>
      <c r="U10">
        <v>633</v>
      </c>
      <c r="V10">
        <v>635</v>
      </c>
      <c r="W10">
        <f t="shared" si="0"/>
        <v>0.5279846659364732</v>
      </c>
      <c r="X10">
        <f t="shared" si="1"/>
        <v>0.53317561754946541</v>
      </c>
      <c r="Y10">
        <f t="shared" si="2"/>
        <v>0.53343784581335307</v>
      </c>
      <c r="Z10">
        <f t="shared" si="3"/>
        <v>0.53372221766587391</v>
      </c>
      <c r="AA10">
        <f t="shared" si="4"/>
        <v>0.53398498399934358</v>
      </c>
      <c r="AB10">
        <f t="shared" si="5"/>
        <v>0.53426993965764957</v>
      </c>
      <c r="AC10">
        <f t="shared" si="6"/>
        <v>0.28956762136459141</v>
      </c>
      <c r="AD10">
        <f t="shared" si="7"/>
        <v>0.28958897039849596</v>
      </c>
      <c r="AE10">
        <f t="shared" si="8"/>
        <v>0.28961032258064517</v>
      </c>
      <c r="AF10">
        <f t="shared" si="9"/>
        <v>0.28963167791173544</v>
      </c>
      <c r="AG10">
        <f t="shared" si="10"/>
        <v>0.28965303639246343</v>
      </c>
      <c r="AH10">
        <f t="shared" si="11"/>
        <v>0.23817715959004393</v>
      </c>
      <c r="AI10">
        <f t="shared" si="12"/>
        <v>0.2189434724091521</v>
      </c>
      <c r="AJ10">
        <f t="shared" si="13"/>
        <v>0.21806300268096515</v>
      </c>
      <c r="AK10">
        <f t="shared" si="14"/>
        <v>0.21711711711711715</v>
      </c>
      <c r="AL10">
        <f t="shared" si="15"/>
        <v>0.21625124626121636</v>
      </c>
      <c r="AM10">
        <f t="shared" si="16"/>
        <v>0.21532097948378559</v>
      </c>
      <c r="AN10">
        <f t="shared" si="17"/>
        <v>0.33057416267942585</v>
      </c>
      <c r="AO10">
        <f t="shared" si="18"/>
        <v>0.32952305246422892</v>
      </c>
      <c r="AP10">
        <f t="shared" si="19"/>
        <v>0.32847860538827256</v>
      </c>
      <c r="AQ10">
        <f t="shared" si="20"/>
        <v>0.32744075829383884</v>
      </c>
      <c r="AR10">
        <f t="shared" si="21"/>
        <v>0.32640944881889766</v>
      </c>
      <c r="AS10">
        <f t="shared" si="22"/>
        <v>0.49907059124274189</v>
      </c>
      <c r="AT10">
        <f t="shared" si="23"/>
        <v>0.29049394725464761</v>
      </c>
    </row>
    <row r="11" spans="1:46">
      <c r="A11" t="s">
        <v>30</v>
      </c>
      <c r="B11">
        <f t="shared" ref="B11:V11" si="24">SUM(B2:B10)</f>
        <v>55148</v>
      </c>
      <c r="C11">
        <f t="shared" si="24"/>
        <v>9364</v>
      </c>
      <c r="D11">
        <f t="shared" si="24"/>
        <v>861</v>
      </c>
      <c r="E11">
        <f t="shared" si="24"/>
        <v>28661</v>
      </c>
      <c r="F11">
        <f t="shared" si="24"/>
        <v>1556</v>
      </c>
      <c r="G11">
        <f t="shared" si="24"/>
        <v>775</v>
      </c>
      <c r="H11">
        <f t="shared" si="24"/>
        <v>300578</v>
      </c>
      <c r="I11">
        <f t="shared" si="24"/>
        <v>86454</v>
      </c>
      <c r="J11">
        <f t="shared" si="24"/>
        <v>41332</v>
      </c>
      <c r="K11">
        <f t="shared" si="24"/>
        <v>43100</v>
      </c>
      <c r="L11">
        <f t="shared" si="24"/>
        <v>44933</v>
      </c>
      <c r="M11">
        <f t="shared" si="24"/>
        <v>46769</v>
      </c>
      <c r="N11">
        <f t="shared" si="24"/>
        <v>48598</v>
      </c>
      <c r="O11">
        <f t="shared" si="24"/>
        <v>50432</v>
      </c>
      <c r="P11">
        <f t="shared" si="24"/>
        <v>284329</v>
      </c>
      <c r="Q11">
        <f t="shared" si="24"/>
        <v>78374</v>
      </c>
      <c r="R11">
        <f t="shared" si="24"/>
        <v>7234</v>
      </c>
      <c r="S11">
        <f t="shared" si="24"/>
        <v>7490</v>
      </c>
      <c r="T11">
        <f t="shared" si="24"/>
        <v>7748</v>
      </c>
      <c r="U11">
        <f t="shared" si="24"/>
        <v>8005</v>
      </c>
      <c r="V11">
        <f t="shared" si="24"/>
        <v>8262</v>
      </c>
      <c r="W11">
        <f t="shared" si="0"/>
        <v>0.35097718644381687</v>
      </c>
      <c r="X11">
        <f t="shared" si="1"/>
        <v>0.35460549396575919</v>
      </c>
      <c r="Y11">
        <f t="shared" si="2"/>
        <v>0.35844725783286346</v>
      </c>
      <c r="Z11">
        <f t="shared" si="3"/>
        <v>0.36237967195482657</v>
      </c>
      <c r="AA11">
        <f t="shared" si="4"/>
        <v>0.36638383093894616</v>
      </c>
      <c r="AB11">
        <f t="shared" si="5"/>
        <v>0.37048878381350342</v>
      </c>
      <c r="AC11">
        <f t="shared" si="6"/>
        <v>0.19477106093467725</v>
      </c>
      <c r="AD11">
        <f t="shared" si="7"/>
        <v>0.19502229612274205</v>
      </c>
      <c r="AE11">
        <f t="shared" si="8"/>
        <v>0.19527615069094431</v>
      </c>
      <c r="AF11">
        <f t="shared" si="9"/>
        <v>0.19552967921192219</v>
      </c>
      <c r="AG11">
        <f t="shared" si="10"/>
        <v>0.19578386690474625</v>
      </c>
      <c r="AH11">
        <f t="shared" si="11"/>
        <v>0.30585018871576503</v>
      </c>
      <c r="AI11">
        <f t="shared" si="12"/>
        <v>0.2933039443155453</v>
      </c>
      <c r="AJ11">
        <f t="shared" si="13"/>
        <v>0.28133888233592236</v>
      </c>
      <c r="AK11">
        <f t="shared" si="14"/>
        <v>0.27029442579486418</v>
      </c>
      <c r="AL11">
        <f t="shared" si="15"/>
        <v>0.26012181571258081</v>
      </c>
      <c r="AM11">
        <f t="shared" si="16"/>
        <v>0.25066227791878176</v>
      </c>
      <c r="AN11">
        <f t="shared" si="17"/>
        <v>0.31619021288360522</v>
      </c>
      <c r="AO11">
        <f t="shared" si="18"/>
        <v>0.30538317757009342</v>
      </c>
      <c r="AP11">
        <f t="shared" si="19"/>
        <v>0.29521424883840991</v>
      </c>
      <c r="AQ11">
        <f t="shared" si="20"/>
        <v>0.28573641474078698</v>
      </c>
      <c r="AR11">
        <f t="shared" si="21"/>
        <v>0.27684822076978938</v>
      </c>
      <c r="AS11">
        <f t="shared" si="22"/>
        <v>0.34226639704096695</v>
      </c>
      <c r="AT11">
        <f t="shared" si="23"/>
        <v>0.19903580879318297</v>
      </c>
    </row>
    <row r="20" spans="1:1">
      <c r="A20" t="s">
        <v>43</v>
      </c>
    </row>
    <row r="21" spans="1:1">
      <c r="A21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ian</cp:lastModifiedBy>
  <dcterms:created xsi:type="dcterms:W3CDTF">2013-12-13T12:32:11Z</dcterms:created>
  <dcterms:modified xsi:type="dcterms:W3CDTF">2013-12-15T13:57:03Z</dcterms:modified>
</cp:coreProperties>
</file>